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GITHUB - SYNC\TWEETS--py\"/>
    </mc:Choice>
  </mc:AlternateContent>
  <bookViews>
    <workbookView xWindow="0" yWindow="0" windowWidth="28800" windowHeight="12330"/>
  </bookViews>
  <sheets>
    <sheet name="tweets" sheetId="1" r:id="rId1"/>
    <sheet name="Hoja1" sheetId="2" r:id="rId2"/>
    <sheet name="Hoja2" sheetId="3" r:id="rId3"/>
  </sheets>
  <calcPr calcId="162913"/>
  <pivotCaches>
    <pivotCache cacheId="2" r:id="rId4"/>
  </pivotCaches>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2" i="1"/>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 i="3"/>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2" i="1"/>
</calcChain>
</file>

<file path=xl/sharedStrings.xml><?xml version="1.0" encoding="utf-8"?>
<sst xmlns="http://schemas.openxmlformats.org/spreadsheetml/2006/main" count="6524" uniqueCount="2010">
  <si>
    <t>index</t>
  </si>
  <si>
    <t>Date</t>
  </si>
  <si>
    <t>Name</t>
  </si>
  <si>
    <t>Username</t>
  </si>
  <si>
    <t>Followers</t>
  </si>
  <si>
    <t>Location</t>
  </si>
  <si>
    <t>User_From</t>
  </si>
  <si>
    <t>Tweet</t>
  </si>
  <si>
    <t>Retweets</t>
  </si>
  <si>
    <t>Favorito</t>
  </si>
  <si>
    <t>Sentiment_indico</t>
  </si>
  <si>
    <t>21 ene.</t>
  </si>
  <si>
    <t>PSOE Santander</t>
  </si>
  <si>
    <t>psoesantander</t>
  </si>
  <si>
    <t>El #metrotus no da respuesta a las necesidades de #Santander, ni mejora frecuencias entre los barrios ni redistribuye líneas de forma eficaz para potenciar la movilidad en transporte públicohttp://www.eldiariomontanes.es/santander/idea-metrotus-20180120183458-nt.html …</t>
  </si>
  <si>
    <t>24 ene.</t>
  </si>
  <si>
    <t>CCOO Cantabria</t>
  </si>
  <si>
    <t>CCOOCantabria</t>
  </si>
  <si>
    <t>Santander</t>
  </si>
  <si>
    <t>Las soluciones sostenibles y sostenidas a la movilidad en #Santander no se resuelven con la propuesta del #MetroTUS Se han quedado a medio @gemaigual @IUCantabria @amm_cant @pedro_casares @prcsantander http://bit.ly/2F8dKSg </t>
  </si>
  <si>
    <t>25 ene.</t>
  </si>
  <si>
    <t>Anonymous</t>
  </si>
  <si>
    <t>MediasVerdesRRC</t>
  </si>
  <si>
    <t>Entre Invernabria y Moderdonia</t>
  </si>
  <si>
    <t>SOLO
BUS
TAXI
MOTO
SIDECAR
VOLQUETE
MONOPLAZA
HOVERBOARD
TREN DE CERCANÍAS
RETROEXCAVADORA
CARROZA DE VALLECAS
AIRBUS A320
... 
Chapuza fina la del no-metro. #SDR #Santander #MetroTUS pic.twitter.com/elSulvpju7</t>
  </si>
  <si>
    <t>27 ene.</t>
  </si>
  <si>
    <t>eldiariocantabria</t>
  </si>
  <si>
    <t>DiarioCantabria</t>
  </si>
  <si>
    <t>Cantabria, España</t>
  </si>
  <si>
    <t>SANTANDER | El 1 de febrero se pondrá en marcha el carril rápido reservado para autobuses, taxis y motos #MetroTUS @psoesantander @prcsantander @amm_canthttp://www.eldiariocantabria.es/articulo/cantabria/tus-estrena-jueves-nueva-red-transporte-mas-rutas-mas-frecuencias-mejores-conexiones/20180127172123040041.html …</t>
  </si>
  <si>
    <t>28 ene.</t>
  </si>
  <si>
    <t>gema</t>
  </si>
  <si>
    <t>veranoaz</t>
  </si>
  <si>
    <t>RT Cantabria (@CCOOCantabria): Las soluciones sostenibles y sostenidas a la movilidad en #Santander no se resuelven con la propuesta del #MetroTUS Se han quedado a medio @gemaigual @IUCantabria @amm_cant @pedro_casares @prcsantander http://cantabria.ccoo.es/webcantabria/Inicio:1033037--CCOO_considera_insuficiente_el_Metro_TUS_para_lograr_un_sistema_de_movilidad_sostenible_en_Santander …</t>
  </si>
  <si>
    <t>31 ene.</t>
  </si>
  <si>
    <t>Con lo bien que le sentaría un auténtico metro ligero a #Santander, como se prometió en su momento, y ahora resulta que tenemos que conformarnos con esta patraña. Espero que no dure mucho la ocurrencia y lleguen algún día verdaderos tranvías. #MetroTUS #SDR</t>
  </si>
  <si>
    <t>He aquí EL FUTURO. Bienvenido, Nada-TUS. Gracias por tanto, @idlserna y @gemaigual. Cotizan muy bajo los accidentes cerebrovasculares a la hora de intentar interpretar los planos de esta tremenda vendida de humo que no soluciona NADA. #MetroTUS #SDRhttps://twitter.com/Wobbuffet_CANT/status/958636046996172800 …</t>
  </si>
  <si>
    <t>Pocas horas para que se haga realidad el legado que el ingeniero @idlserna deja a #Santander. No quepo en mí de regocijo y algarabía. #MetroTUS #SDRpic.twitter.com/cHx6NsQscd</t>
  </si>
  <si>
    <t>Francesc Viver</t>
  </si>
  <si>
    <t>fviver79</t>
  </si>
  <si>
    <t>Soto de la Marina</t>
  </si>
  <si>
    <t>El #MetroTus llega?</t>
  </si>
  <si>
    <t>1 feb.</t>
  </si>
  <si>
    <t>Laro García González</t>
  </si>
  <si>
    <t>LaroGarcia</t>
  </si>
  <si>
    <t>Santander - Cantabria</t>
  </si>
  <si>
    <t>Echando un ojo al estreno del #MetroTUS en Santander, me parece que la pestaña de menciones de la alcaldesa tiene que estar calentita... Al PP le va a costar más votos esta ocurrencia que las múltiples pifias de toda la legislatura.</t>
  </si>
  <si>
    <t>Bruno Cendón</t>
  </si>
  <si>
    <t>BrunoCendon</t>
  </si>
  <si>
    <t>Palo Alto, CA</t>
  </si>
  <si>
    <t>Para el nuevo #MetroTUS de Santander se han currado un Kandinsky curioso...  pic.twitter.com/XOrC74C0uB</t>
  </si>
  <si>
    <t>Ola Cantabria en Santander</t>
  </si>
  <si>
    <t>Ola_Santander</t>
  </si>
  <si>
    <t>Santander, España</t>
  </si>
  <si>
    <t xml:space="preserve"> Desde @Ola_Santander solo podemos calificar la puesta en marcha del #MetroTUS como auténticos caos
Problemas con los autobuses, con el tráfico, con el sistema de información de líneas y la no existencia de aplicación oficial es algo inaceptable en esta "#SmartCity"https://twitter.com/OlaCantabria/status/959142701194194945 …</t>
  </si>
  <si>
    <t>Antiguas líneas útiles ahora mutiladas, falta de coordinación, buses que no funcionan en el día de su estreno oficial, retrasos, obligación de trasbordos absurdos, meses de obras que dan como resultado una ineficiencia total... Todo se arregla con un nombre rimbombante. #MetroTUS</t>
  </si>
  <si>
    <t>Cristina del Rivero</t>
  </si>
  <si>
    <t>crisdelrivero</t>
  </si>
  <si>
    <t>Santander/Madrid</t>
  </si>
  <si>
    <t>#MetroTUS  para una ciudad como Santander lo único que hace falta es que las líneas tengan más frecuencia no el metrotus.</t>
  </si>
  <si>
    <t>«Pues esto tampoco era pa' tanto». #MetroTUS #Santander #SDRpic.twitter.com/QOuRkO2lK5</t>
  </si>
  <si>
    <t>PabloDvs</t>
  </si>
  <si>
    <t>Pablodvs_</t>
  </si>
  <si>
    <t>Madrid, España</t>
  </si>
  <si>
    <t>De tardar unos 30 minutos a tardar más de una hora para ir a casa, gracias a #MetroTUS... Os habéis lucido @gemaigual</t>
  </si>
  <si>
    <t>Sergio Blanco</t>
  </si>
  <si>
    <t>Nebotep</t>
  </si>
  <si>
    <t>León, España</t>
  </si>
  <si>
    <t>Alguien puede explicarme por qué para bajar a Santander desde Peñacastillo en un bus con frecuencia de 15 minutos (al menos así se vendió en su día) entre las 9:08 y las 9:38 hay que esperar media hora?? Esa frecuencia la teníamos solo los fines de semana #MetroTUS avance pic.twitter.com/kZMf8l1ydX</t>
  </si>
  <si>
    <t>Wobbuffet_CANT</t>
  </si>
  <si>
    <t>Cueva Oscura</t>
  </si>
  <si>
    <t>El 3, que antes iba por el centro y a la universidad y ahora la han destrozado (muchísimas quejas en sus autobuses) dejándola en Valdecilla, está teniendo una frecuencia de 20-30 minutos en lugar de los 15 prometidos. Peor frecuencia, peor recorrido #MetroTUS</t>
  </si>
  <si>
    <t>Manuel Cobo</t>
  </si>
  <si>
    <t>ManuelCoboJD</t>
  </si>
  <si>
    <t>San Vitores. Cantabria.</t>
  </si>
  <si>
    <t>No te deseo nada malo, pero ojalá tengas que coger un bus en Santander. #MetroTUS #Santander #SDR</t>
  </si>
  <si>
    <t>Tomás Ortiz</t>
  </si>
  <si>
    <t>ortiztomas</t>
  </si>
  <si>
    <t>santander</t>
  </si>
  <si>
    <t>Pero si coges el Bus como siempre y se supone que intercambias para ir más rápido y tienes que esperar 10’ al #MetroTUS no le veo el sentido..si es para ahorrar tiempo o para perder tiempo..</t>
  </si>
  <si>
    <t>.@pedro_casares: #metroTUS es un proyecto que ha costado 7 millones de euros, está generando problemas en el tráfico y ha suprimido aparcamientos, sin dar alternativas pic.twitter.com/Wk7jIBcNoH</t>
  </si>
  <si>
    <t>.@pedro_casares considera que en en primer día del #metroTUS los santanderinos se quejan de falta de información. Hay incertidumbre y dudas de cómo funcionará @copecantabria pic.twitter.com/SaycvoM11n</t>
  </si>
  <si>
    <t>Carlos Sopeña</t>
  </si>
  <si>
    <t>sopenha</t>
  </si>
  <si>
    <t>Por cierto, que me pregunto cómo va a ser circular en bici por las avenidas del centro con el #MetroTUS silbándonos por la derecha y los coches esquivándonos por la izquierda.</t>
  </si>
  <si>
    <t>eldiariomontanes.es</t>
  </si>
  <si>
    <t>dmontanes</t>
  </si>
  <si>
    <t>Cantabria</t>
  </si>
  <si>
    <t>#MetroTUS Las puertas traseras de uno de los autobuses de la línea central no se cerraban. Tras 20 minutos de espera, tuvieron que 'tirar' de vehículo de sustitución  http://www.eldiariomontanes.es/santander/veinte-minutos-averia-20180201120312-nt.html …</t>
  </si>
  <si>
    <t>cantabriarte</t>
  </si>
  <si>
    <t>Perdón ¿esto del #metroTUS de quien ha sido idea? Seguro que del mismo que propuso cambiar las farolas a LED #santander no te reconozco  @Postureo_CANT @gemaigual que desastre de líneas de autobús! Que necesidad había!! Somos una ciudad PEQUEÑA con una única arteria principal!</t>
  </si>
  <si>
    <t>Francisco Díez</t>
  </si>
  <si>
    <t>FranDiez_</t>
  </si>
  <si>
    <t>Hoy comienza una nueva era apocalíptica, hoy comienza el #MetroTUS Suerte humanos santanderinos
#Santander</t>
  </si>
  <si>
    <t>hugo1sdr</t>
  </si>
  <si>
    <t>Estelar estreno del #MetroTus en #Santander | Bus roto, 20 minutos tarde... | Lo que antes hacia en 15 minutos hoy he tardado 35...pic.twitter.com/f3UMc3crJX</t>
  </si>
  <si>
    <t>Elena Rigby</t>
  </si>
  <si>
    <t>elenanitodice</t>
  </si>
  <si>
    <t>Primer día del #metroTUS: no coincide la info de la app con la de los paneles,espera de casi 15 minutos para hacer trasbordo, avería de un autobús... Al final, 45 minutos para ir de Valdenoja al centro, un trayecto que en hora punta se hacía en 20. @gemaigual.
Foto: bus averiado.pic.twitter.com/HHX9X1ySZN</t>
  </si>
  <si>
    <t>Quique Gordaliza</t>
  </si>
  <si>
    <t>gordaliza</t>
  </si>
  <si>
    <t>Cantabria, sí,  CANTABRIA</t>
  </si>
  <si>
    <t>Hoy se inaugura el #metroTUS en Santander. ¿Dónde está TUSO, @gemaigual ?pic.twitter.com/VTTk753jjz</t>
  </si>
  <si>
    <t>MENOS MAL que en los propios buses tienen folletos que ayudan a los usuarios a entender el funcionamiento del #MetroTUS. A Dios gracias, porque si no... 
El meme crece cada vez más. #Santander #SDRpic.twitter.com/xRO9DtLPzv</t>
  </si>
  <si>
    <t>Sybil Ren</t>
  </si>
  <si>
    <t>lady_Sybil</t>
  </si>
  <si>
    <t>Peperland with Sgt Peppers</t>
  </si>
  <si>
    <t>Os va a llamar Pablo Motos para que le expliquéis el proyecto al resto de España y nos podamos reír todos juntos. #MetroTUS</t>
  </si>
  <si>
    <t>Yo mismo.</t>
  </si>
  <si>
    <t>ernesto_turu</t>
  </si>
  <si>
    <t>¿Lo del plano de las líneas del #MetroTus es para que nos pensemos que en Santander tenemos de verdad un metro y no unas líneas de toda la vida de autobús? Lo veo y lo primero que pienso es que vaya SANTA #CosmoPaletada</t>
  </si>
  <si>
    <t>leti lo</t>
  </si>
  <si>
    <t>letislo</t>
  </si>
  <si>
    <t>Simplemente NO era necesario #MetroTUS #absurdo #atascos</t>
  </si>
  <si>
    <t>Pablo Cantabria</t>
  </si>
  <si>
    <t>PabloCantabriaI</t>
  </si>
  <si>
    <t>La Tierruca</t>
  </si>
  <si>
    <t>¿Por qué no va el 7 a la Universidad por el túnel también a mediodía y por la tarde como hacía el 3 antes? Ahora en el 7 solo se puede ir a la Universidad de forma rápida por la mañana. El resto de horas vuelta por el Sardinero. @gemaigual #metrotus</t>
  </si>
  <si>
    <t>Eugenia Renedo</t>
  </si>
  <si>
    <t>geniuska</t>
  </si>
  <si>
    <t>Pues ya he estrenado la nueva línea central del #metroTUS 
Se agradece que haya informadores en el intercambiador estos primeros días de confusión</t>
  </si>
  <si>
    <t>Álvaro Rodríguez</t>
  </si>
  <si>
    <t>alvarod_</t>
  </si>
  <si>
    <t>Una súper línea de #MetroTUS que para en un sentido de una calle pero justo en la parada de enfrente no. Casimiro Sainz  #Santander</t>
  </si>
  <si>
    <t>La alcaldesa de #santander ha hecho balance del primer día del #MetroTUS http://www.eldiariomontanes.es/santander/gema-igual-pequena-20180201131204-nt.html …</t>
  </si>
  <si>
    <t>Mi sobrina hoy a cuenta del #MetroTUS ha llegado 15’ tarde a clase...</t>
  </si>
  <si>
    <t>Todo lo que oigo y leo sobre el #MetroTUS parece tan desastroso que, a pesar del aguacero, he preferido venir al trabajo en bici. Mejor llegar calado que al borde de un ataque de nervios.</t>
  </si>
  <si>
    <t>Emilio_RRC</t>
  </si>
  <si>
    <t>emilio_piloto</t>
  </si>
  <si>
    <t>Madrid-Santander</t>
  </si>
  <si>
    <t>Oye Gema same (o @gemaigual sin google translator) ya que al parecer el #metroTus ha salido un poco chapuza ¿no? como lo de la web de @TurismoSDR.
¿Lo de poner los buses gratis hasta que se arregle la chapuza no es una opción? ¿los santanderinos son sus coballas?</t>
  </si>
  <si>
    <t>#MetroTUS vs @metro_madrid (no es coña, han sacado un documento mostrando los trayectos como si fuera el Metro xD) pic.twitter.com/RDLgOZWJv2</t>
  </si>
  <si>
    <t>Con el #MetroTUS mucha gente de la periferia que antes llegaba en un único bus al centro ahora tiene que hacer transbordos y esperas. Enhorabuena @gemaigual</t>
  </si>
  <si>
    <t>Ana</t>
  </si>
  <si>
    <t>AnaBelenGaBa</t>
  </si>
  <si>
    <t>Primer día: salgo antes de casa llego mas tarde. Gracias. #MetroTUS</t>
  </si>
  <si>
    <t>Con el #MetroTUS no hay ninguna linea que desde la parada de Casimiro Sainz vaya por el tunel. Porque la linea 6 no hace ya ese recorrudo y la linea central no para en Casimiro Sainz dirección Sardinero (aunque sí dirección Valdecilla). Sinsentido @gemaigual</t>
  </si>
  <si>
    <t>Elena Díaz</t>
  </si>
  <si>
    <t>campurriana84</t>
  </si>
  <si>
    <t>Asteroide B-612</t>
  </si>
  <si>
    <t>Y que me dices de los intercambiadores NADA protegidos? Acaso vivimos en un sitio donde hace bueno todo el año y no llueve de lado? #MetroTUS #Santander</t>
  </si>
  <si>
    <t>Y esos intercambiadores... que no intercambian nada! A ver si les entra en la cabeza a los “ingenieros” del Ayto que en un intercambiador se cambia el medio de transporte. NO ES UN TRASBORDO #memos #Santander #smartmierda #MetroTUS</t>
  </si>
  <si>
    <t>Nefasto primer día de #MetroTUS llevo 15 minutos esperando al 5 en su cabecera... ni que decir tiene que no funciona ninguna App de información. A tope #Santander #mierda #metrotuscaca</t>
  </si>
  <si>
    <t>Manugez</t>
  </si>
  <si>
    <t>manugez12</t>
  </si>
  <si>
    <t xml:space="preserve">Peñacastillo,  Rep. Cantabria </t>
  </si>
  <si>
    <t>Ha empezado el caos del #MetroTUS , bus 12 que sale antes de tiempo y nos hace bajarnos por que el 12 que teníamos que haber cogido está detrás</t>
  </si>
  <si>
    <t>Hoy en #Santander se inaugura el #MetroTUS ojo! A las cámaras que llevan los autobuses que ponen multas</t>
  </si>
  <si>
    <t>Begoña Ubilla</t>
  </si>
  <si>
    <t>Begoug81</t>
  </si>
  <si>
    <t>He cogido el #metrotus a ver qué tal!!!  en Santander, Cantabria https://www.instagram.com/p/BepQKnMgccXNeF-gjdAUCq9RTV5bWy1er4AdPY0/ …</t>
  </si>
  <si>
    <t>Intentando comprender la utilidad del #MetroTUS y la nueva configuración de las líneas de bus. #SDR #Santanderpic.twitter.com/Ije6svfS4q</t>
  </si>
  <si>
    <t>2 feb.</t>
  </si>
  <si>
    <t>Patricia Manrique</t>
  </si>
  <si>
    <t>patridiagonal</t>
  </si>
  <si>
    <t>@_CNSV_ @cnsvbesaya A pegarlo por los pueblos, si queremos que sea una huelga también paisana, no sólo «ciudadana». Animaos, que a mí me coge retirado y aquí mucho #MetroTUS cosmopaleto pero las cercanías son, como sabéis, (también) muy deficientes. https://twitter.com/_CNSV_/status/958069827742195714 …</t>
  </si>
  <si>
    <t>Me parece flaman que monten todo este tinglado para empeorar la frecuencia de paso de autobuses en algunos puntos del extrarradio, y obligar a la gente a bajarse en el intercambiador de turno para esperar a esas unidades tan guapas que ahora toca amortizar. #MetroTUS #SDR</t>
  </si>
  <si>
    <t>Miguel Cot.</t>
  </si>
  <si>
    <t>mcotera</t>
  </si>
  <si>
    <t>Santander, Cantabria</t>
  </si>
  <si>
    <t>No se puede explicar mejor. #MetroTUS pic.twitter.com/LFKYZRDSRd</t>
  </si>
  <si>
    <t>Laura Escudero</t>
  </si>
  <si>
    <t>lauraescu</t>
  </si>
  <si>
    <t xml:space="preserve">CANTABRIA </t>
  </si>
  <si>
    <t>TAL CUAL #MetroTUS  pic.twitter.com/asOPuQyawW</t>
  </si>
  <si>
    <t>Pablo Rasines</t>
  </si>
  <si>
    <t>PRasines</t>
  </si>
  <si>
    <t>En lugar de un bus el doble de grande cada 15 minutos pon 2 normales cada 7 para que haya más coincidencias. No hace falta ser ingeniero @gemaigual #MetroTUS #Santander</t>
  </si>
  <si>
    <t>45 minutos de Correos a Monte cuando antes eran 20 y sin bajarte. Líneas 9 y 20 pasan seguidas por el intercambiador, si no lo coges, 20 minutos de espera con frío y agua. Terminales sin cubrir... #MetroTUS #Santander @gemaigual</t>
  </si>
  <si>
    <t>Rafa Casuso</t>
  </si>
  <si>
    <t>rafacasuso</t>
  </si>
  <si>
    <t>#MetroTUS #Santander ¿Te gusta este experimento?pic.twitter.com/KmNNtSRh7C</t>
  </si>
  <si>
    <t>50 minutos para ir de la Plaza de Italia a Peñacastillo, trayecto que de antes hacía en 25 minutos máximo. Y el Intercambiador de Valdecilla lleno de buses hace un momento. ES DEMENCIAL LO QUE HABÉIS HECHO, @gemaigual #MetroTUS. pic.twitter.com/JjNTUYdfGm</t>
  </si>
  <si>
    <t>Óscar Manteca García</t>
  </si>
  <si>
    <t>Oscar_Manteca</t>
  </si>
  <si>
    <t>#MetroTUS o como @idlserna nos vendió humo a precio de oro, ni funciona mejor ni resuelve problemas, es simplemente la nada más absoluta. Ni hay metro ni hay casi carriles bus ni para en todas las estaciones ni ha dejado a nadie contenta, sí a quien se llevado 7millones €</t>
  </si>
  <si>
    <t>Maikeluco</t>
  </si>
  <si>
    <t>Mai_Keluco</t>
  </si>
  <si>
    <t xml:space="preserve">       Cantabria - La Tierruca</t>
  </si>
  <si>
    <t>Lo del #MetroTUS nos pareció a todos un esperpento desde que publicaron la #SmartInfografía. Pero yo ardo en deseos de ver a turistas despistaus buscando la boca del metro...</t>
  </si>
  <si>
    <t>Guillem Ruisánchez</t>
  </si>
  <si>
    <t>GRuisanchez</t>
  </si>
  <si>
    <t>La alcaldesa vuelve a equivocarse. En respuesta al PSOE sobre el #metroTUS pide paciencia y dice que es pronto para criticar ¿Pronto para quién? No se da cuenta que los tiempos de las protestas los marcan los vecinos, que no llevan bien lecciones de paciencia. #Santander</t>
  </si>
  <si>
    <t>.@pedro_casares: El #metrotus trae consigo problemas de tráfico y de aparcamientos. Esperamos que su implantación se pueda mejorar @Cantabriaaldia @OIDRadio4G</t>
  </si>
  <si>
    <t>@pedro_casares ya está en directo en  @OIDRadio4G para analizar el #metroTUS y el Debate del Estado de la Ciudad de #Santander. Escúchale en  http://ns100.emisionlocal.com:9428/live pic.twitter.com/STyh0KKhUk</t>
  </si>
  <si>
    <t>Ayer nos hemos dado cuenta de que llueve en #Santander y de que hay que cubrir las "terminarles" del #MetroTus... Nada puede salir bien partiendo de este punto.</t>
  </si>
  <si>
    <t>#MetroTUS día dos. Sigo preguntando por qué el 7 no puede ir a la Universidad por el túnel a todas las horas puntas (y volver) tal y como hacia el 3. Me dice señora @gemaigual como se va desde el centro a la Universidad sin tener que dar la vuelta por el Sardinero? No se puede.</t>
  </si>
  <si>
    <t>Lectura muy básica del #metroTUS No era lo que necesitaba #Santander pero el PP no sabe hacer nada sin gastar millones en construir cosas innecesarias. Es el  desorden de prioridades, una vez más. Lo que hacía falta es más autobuses (para mejores frecuencias) y más conductores.</t>
  </si>
  <si>
    <t>Jesús López Brea</t>
  </si>
  <si>
    <t>JesusLopezBrea</t>
  </si>
  <si>
    <t>Esta mañana, entre el frío, el agua y la confusión de los santanderinos con el nuevo #MetroTUS he visto a la gente muy alterada (usuarios y conductores)
#calma
Es fácil entender que gran parte de la población no sabe interpretar estos planos de las líneas del TUS y sus cambios.pic.twitter.com/sLdKsmHctC</t>
  </si>
  <si>
    <t>Así es el centro de operaciones del nuevo #MetroTUS http://www.eldiariomontanes.es/santander/cerebro-metrotus-20180202215158-nt.html …</t>
  </si>
  <si>
    <t>Si la línea 20 del #metroTUS  pasa cada 30-45 minutos, ¿cómo es posible esto? Las frecuencias siguen quedándose muuuuuy cortas, sobre todo en la periferia. @dmontanes @andresh @GRuisanchez @evasis87pic.twitter.com/Urc2scgajp</t>
  </si>
  <si>
    <t xml:space="preserve">Vaya despliegue que hace el Diario Montañés del #MetroTUS me recuerda a los del Centro Botín </t>
  </si>
  <si>
    <t>AndrewPatrick</t>
  </si>
  <si>
    <t>AndrewPatrickcl</t>
  </si>
  <si>
    <t>La alcaldesa de Santander @gemaigual , respecto a los problemas de #MetroTUS, dice que todos proyectos necesitan una adaptación. Adaptación y claro, un plan de gestión de riesgos y calidad. Esto sin duda lleva a un éxito de proyecto
Ánimo con la gestión de este gran proyecto 
#</t>
  </si>
  <si>
    <t>Jugando al Cities: Skylines predije lo del #MetroTUS (todos esos buses intentan parar en el hospital ) pic.twitter.com/kB6dmIHidr</t>
  </si>
  <si>
    <t>eldiario.esCantabria</t>
  </si>
  <si>
    <t>eldiarioescan</t>
  </si>
  <si>
    <t>SANTANDER | Igual pide un "poquito de paciencia" con el Metro-TUS, en el que ya se solucionan las incidencias #MetroTUS http://www.eldiario.es/_2bde1dc7 pic.twitter.com/PKZwZcfoEG</t>
  </si>
  <si>
    <t>El problema no es los turistas, que suelen hacer el recorrido centro-sardinero. El problema sobre todo es la gente de la periferia que la han jodido pero bien. Hay que poner quejas, si da mucha pereza en papel, al menos por aquí: http://www.tusantander.es/acerca-tus/buzon-consultas …
#MetroTUS</t>
  </si>
  <si>
    <t>Os animo a que ante cualquier queja o problema que surja con el nuevo #metrotus pidáis una hoja de reclamaciones al TUS o si eso os resulta engorroso, al menos pongáis la queja en este buzón on-line. Tienen que enterarse de la chapuza que han hecho. http://www.tusantander.es/acerca-tus/buzon-consultas …</t>
  </si>
  <si>
    <t>GemaRMG</t>
  </si>
  <si>
    <t xml:space="preserve">Actualizar las lineas de bus!!! Que ahora tenemos #MetroTUS ! Que como mis pobres esperen a alguna de las lineas que vienen ahí, no pasan del intercambiador. </t>
  </si>
  <si>
    <t>La única respuesta que das que ya nos acostumbraremos y pedir paciencia. La gente no se acostumbrará ni tendrá paciencia a invertir el doble de tiempo (a veces más) en ir a trabajar o a sus casas ni a pasar frío porque a los políticos se les antoje @gemaigual #MetroTus #Santander</t>
  </si>
  <si>
    <t>@gemaigual una duda respecto al #MetroTUS, si viviendo en peñacastillo, albericia o lluja, pagas con dinero, ya sea porque no tienes saldo en la tarjeta o porque no la tienes, Y en valdecilla tienes que cambiar de linea, porque acaban ahi ¿hay q volver a pagar 1,30€?</t>
  </si>
  <si>
    <t>Todas las putas paradas petadas de gente #MetroTUS.</t>
  </si>
  <si>
    <t>COPE Cantabria</t>
  </si>
  <si>
    <t>copecantabria</t>
  </si>
  <si>
    <t>Un día después de la puesta en funcionamiento del #MetroTUS en #Santander el ayuntamiento asegura que las cosas van mucho mejor y se están solucionando pequeñas incidencias.pic.twitter.com/MjmV3jm7wQ</t>
  </si>
  <si>
    <t>SUCESOS | Herida una pasajera del #TUS tras colisionar el #autobus con un turismo #Trafico #Santander #MetroTUS http://www.eldiariocantabria.es/articulo/cantabria/herida-pasajera-tus-colisionar-autobus-turismo/20180202125534040301.html …</t>
  </si>
  <si>
    <t>Roberto Martin</t>
  </si>
  <si>
    <t>martinrebollo</t>
  </si>
  <si>
    <t>No se puede resumir mejor. #MetroTUS #chapuzahttps://twitter.com/GRuisanchez/status/959364258113998848 …</t>
  </si>
  <si>
    <t>Emmanuel Gimeno</t>
  </si>
  <si>
    <t>egimenolodosa</t>
  </si>
  <si>
    <t>#metroTUS a veces el diseño bien hecho ayuda a no perderse en una maraña nueva de intercambiadores .
¿Quién ha hecho el diseño de los planos y folletos del #metroTUS ?</t>
  </si>
  <si>
    <t>Sra @gemaigual tiene a media ciudad soliviantada a cuenta del #MetroTUS sobretodo jubilados que son los qye más votan PP en Santander,y a la otra con la peatonalizciòn de http://Cervantes.No  será mejor que deje de enredar para no perder la alcaldía #reflexion</t>
  </si>
  <si>
    <t>#MetroTUS  día 2: tengo que volver a cambiar de linea.... La linea 6 pasa antes, vamos a por el 1, a ver si llego bien.</t>
  </si>
  <si>
    <t>101 cachetadas</t>
  </si>
  <si>
    <t>101cachetadas</t>
  </si>
  <si>
    <t>Añadid Cazoña.Nos dejan exactamente igual que antes.Estamos mejor comunicados que Peña, sí, pero en horas punta 7,30 a 8,30 sigue siendo un desastre #MetroTus</t>
  </si>
  <si>
    <t>Y este es el problema que persiste.En horas punta barrios periféricos misma frecuencia de mierda que siempre #MetroTUS pic.twitter.com/DAeuP2ySWY</t>
  </si>
  <si>
    <t>Juanma</t>
  </si>
  <si>
    <t>juanma_ibanez</t>
  </si>
  <si>
    <t>Comienzan los problemas en la primera carrera del metrotus Santander MC4 Honda. Solo pudo completar 4 vueltas en su estreno. #metrotus #smartsantander #monorrail #sisimonorailesloquenecesitamospic.twitter.com/cWpUhRwJUX</t>
  </si>
  <si>
    <t>rubenvcarrillo</t>
  </si>
  <si>
    <t>¿Alguien ha pensado lo que habría pasado si el dinero del #MetroTus se hubiera invertido en aumentar las frecuencias de las líneas existentes? pic.twitter.com/Khu8xPg5DK</t>
  </si>
  <si>
    <t>Lo que pensaba @gemaigual que iba a ser el #MetroTus vs. la realidad de #Santander ayer. Mañana sucederá lo mismo. Y pasado,... No son problemas de habituación. Es una concepción errónea de ciudad, jugando con el pan de la gentepic.twitter.com/fBnta9eYNg</t>
  </si>
  <si>
    <t>3 feb.</t>
  </si>
  <si>
    <t>Definitivamente, nos creemos que hemos traído el Metro a Santander  #MetroTUS pic.twitter.com/BbGRd1SSUe</t>
  </si>
  <si>
    <t>Si llegando en el 3 al Intercambiador de Valdecilla tengo que esperar al menos 6 minutos al bus para ir al Ayuntamiento no hay ningún avance, hay un retroceso #MetroTUS. pic.twitter.com/Df9O084MA5</t>
  </si>
  <si>
    <t>José Mario Graña</t>
  </si>
  <si>
    <t>Pelicato</t>
  </si>
  <si>
    <t>Santander, Cantabria, España</t>
  </si>
  <si>
    <t>Con un clima tropical como hay en #Santander la peña pidiendo que los intercambiadores del #metroTUS estén protegidos y resguarden de la lluvia y el frío #vayatela</t>
  </si>
  <si>
    <t>Joven santanderino asegura haber asistido a la inauguración del Palacio de Festivales tras coger un bus enorme en el intercambiador de Valdecilla. #MetroTUS #SDR #Santander #StrangerThings #BacktotheFuture</t>
  </si>
  <si>
    <t>Alberto Sanchez</t>
  </si>
  <si>
    <t>albertosabu30</t>
  </si>
  <si>
    <t>Barcelona, España</t>
  </si>
  <si>
    <t>Yo antes tardaba 5 minutos desde el pesquero a la Universidad con la línea 4 y sin transbordo. Ahora tardo 3 horas y media y necesito hacer 4 cambios de bus. #datos #cuñao #metroTUS</t>
  </si>
  <si>
    <t>MarduK</t>
  </si>
  <si>
    <t>ivanin89</t>
  </si>
  <si>
    <t>El que defienda lo del #metroTUS es por qué no lo tiene que utilizar. A los que lo utilizamos, nos han jodido pero bien.</t>
  </si>
  <si>
    <t>ChiscoSN</t>
  </si>
  <si>
    <t>chiskurcio</t>
  </si>
  <si>
    <t>Las gitanas que reparten romero en el Pilar de Zaragoza, adaptando sus maldiciones a los nuevos tiempos:
"Ojalamén vayas a Santander y tengas que coger el #metroTUS !!"</t>
  </si>
  <si>
    <t>SANTANDER | Igual pide un "poquito de paciencia" con el Metro-TUS, en el que ya se solucionan las incidencias #MetroTUS http://eldiario.es/_2bde1dc7 pic.twitter.com/l8RwTIpil2</t>
  </si>
  <si>
    <t>Ir en autobús no es para ir de paseo, es para ir sobretodo a trabajar. Las horas punta son complicadisimas Icon el nuevo #metrotus</t>
  </si>
  <si>
    <t>Capital del Pijerío</t>
  </si>
  <si>
    <t>scp2016</t>
  </si>
  <si>
    <t>Lo que sí que igual estamos empezando a echar de menos es al grupo de palmeros defendiendo el #MetroTUS, ¿no?</t>
  </si>
  <si>
    <t>zygmantovich</t>
  </si>
  <si>
    <t>Gulag (Siberia)</t>
  </si>
  <si>
    <t>7 millones de euros en habilitar un carril específico para el #metroTUS, hacer dos intercambiadores sin tejado ni cubierta, y poner os buses articulados que te obligan a cambiar de bus si vas más allá del centro de la ciudad.</t>
  </si>
  <si>
    <t>De verdad que ya no sabéis qué hacer para criticar el #MetroTUS... https://twitter.com/DiarioCantabria/status/959396289564856324 …</t>
  </si>
  <si>
    <t>Pilar Vegaa</t>
  </si>
  <si>
    <t>PilarVegaa</t>
  </si>
  <si>
    <t>Cantabria / España</t>
  </si>
  <si>
    <t>Y lo de #MetroTUS  por qué se llama así? igual por los túneles que pasa en #santander</t>
  </si>
  <si>
    <t>Lara Martin</t>
  </si>
  <si>
    <t>Larita16</t>
  </si>
  <si>
    <t>Ayer, a las 14.40, así estaba la parada del ayuntamiento y así llegó el primer bus después de más de 15 minutos. Igual que cuando lo cogió usted a las 7.15 de la mañana, verdad? @gemaigual #MetroTUS pruebe a cogerlo en hora punta. pic.twitter.com/1ruei66QIX</t>
  </si>
  <si>
    <t>He entrado en el horizonte de sucesos que es la línea central del #MetroTUS y al salir de ella me parece haber visto a Matthew McConaughey vestido de astronauta. #STAY #SDR #Santander</t>
  </si>
  <si>
    <t>AYUDA, POR FAVOR. #MetroTUS #SDR #Santanderpic.twitter.com/aa6zjIAcVM</t>
  </si>
  <si>
    <t>4 feb.</t>
  </si>
  <si>
    <t>Duviarte33</t>
  </si>
  <si>
    <t>de_Cache</t>
  </si>
  <si>
    <t>Como se nota que nos sobra el €,esto y el #MetroTus.....#GrandesInversionespic.twitter.com/Gb7Jw91CY4</t>
  </si>
  <si>
    <t>eѕĸυвι</t>
  </si>
  <si>
    <t>eskubi</t>
  </si>
  <si>
    <t>Vitoria-Gasteiz, España</t>
  </si>
  <si>
    <t>¿alguna valoración o es aún pronto? #MetroTUS https://twitter.com/rafacasuso/status/959434369915064322 …</t>
  </si>
  <si>
    <t>Raúl Lastra</t>
  </si>
  <si>
    <t>RaulGon77</t>
  </si>
  <si>
    <t>Voy al fútbol en un bus largo de esos. Larga vida al #MetroTus pic.twitter.com/vsQd1rAzIg</t>
  </si>
  <si>
    <t>Dynasty Mode 王朝模式</t>
  </si>
  <si>
    <t>DynastyMode</t>
  </si>
  <si>
    <t>O sea, que ahora para ir del centro o de San Fernando o donde sea a la UC, por el túnel, tienes que coger el #MetroTus y cuando llegues a Las Llamas bajarte, esperar mucho tiempo a que pase un 3 o 7 de los que está dando la vuelta por el sardinero, subirte, y llegar a UC?  #Wow</t>
  </si>
  <si>
    <t>David R. Santayana</t>
  </si>
  <si>
    <t>DavidRSantayana</t>
  </si>
  <si>
    <t>El otro día desde el @CEUCunican mandamos una nota de prensa sobre el mal llamado #metrotus y digo mal llamado porque de metro tiene el nombre, debería llamarse autobús articulado con 3km de carril bus 
http://www.eldiariomontanes.es/agencias/cantabria/201802/01/consejo-estudiantes-suspenso-metro-1128691.html …</t>
  </si>
  <si>
    <t>5 feb.</t>
  </si>
  <si>
    <t>El planteamiento era mejorable de raíz y eso se veía desde un primer momento. Al final, es solo un quiero y no puedo que no mejora la circulación de personas a lo largo de la ciudad sino todo lo contrario. Nada más que postura ineficiente, como se veía venir. #MetroTUS</t>
  </si>
  <si>
    <t>#MetroTUS Reunión el viernes 18:30h en el centro cívico de camarreal para afectados del Metro Tus de Peñacastillo</t>
  </si>
  <si>
    <t>Vamos mal si de verdad piensas que el único problema es la falta de costumbre. #MetroTUS</t>
  </si>
  <si>
    <t xml:space="preserve">pues espero que les pongas coche privado a todos porque como tengan que coger el magnífico #MetroTUS .. </t>
  </si>
  <si>
    <t>Ya no es eso, es que antes utilizabas un autobús y ahora 2, y encima tardas mas tiempo en llegar a tu trabajo.
 Y la línea 2 a primera hora ni abre en jose Maria de cossio... Algo no esta bien en este #MetroTUS @gemaigual</t>
  </si>
  <si>
    <t>#MetroTUS Otro dia mas de perdida de tiempo para ir de Peñacastillo a la universidad. Yo puedo moverme bien. Alguien pensó en los abuelos de San Cándido.@gemaigual</t>
  </si>
  <si>
    <t>¿Miedo a restar votos? El PP en el #debateSDR #plenoSDR Motivos tienen: Anulación del PGOU y de la plusvalía, con consecuencias económicas graves. Derrumbe en Sol, incendio del MAS, sanción por contrataciones ilegales, ridículo en la promoción turística, la traca del #MetroTUS... https://twitter.com/gemaigual/status/960456025949327360 …</t>
  </si>
  <si>
    <t>Y un carril específico que realmente afecta a dos kilómetros de los cinco con los que cuenta el trayecto total, no olvidemos. #MetroTUS</t>
  </si>
  <si>
    <t>Caperucita muy roja</t>
  </si>
  <si>
    <t>caperuzamuyroja</t>
  </si>
  <si>
    <t>Muchos viajes espaciales pero no tienen narices de entender el plano de #MetroTUS. #gemasame, una visionaria.pic.twitter.com/HXNeNzCVdU</t>
  </si>
  <si>
    <t>6 feb.</t>
  </si>
  <si>
    <t>Cualquiera diría que @gemaigual os ha llevado el #MetroTUS xD.</t>
  </si>
  <si>
    <t>Otro día en el infierno del #MetroTUS  hoy no funciona ni  la App #atope #metrotuscaca #santander #estonifuncionabien</t>
  </si>
  <si>
    <t>He decido q me bajo en Valdecilla y ando. #MetroTUS</t>
  </si>
  <si>
    <t>Jesica Quintero</t>
  </si>
  <si>
    <t>Jesica_qv</t>
  </si>
  <si>
    <t>Mi primera experiencia en el #MetroTUS ha sido muy mala. En mi recorrido habitual de 10 minutos desde el Ayuntamiento de #Santander hoy he tardado 25... El bus llenísimo y la gente protestando.</t>
  </si>
  <si>
    <t>@gemaigual ahora mismo en el intercambiador de valdecilla 60 personas esperando con frío y prisa y enfrente un Bus(LC) o #MetroTUS parado y el conductor leyendo el periódico y los que esperamos acordándonos de usted para mal</t>
  </si>
  <si>
    <t>7 feb.</t>
  </si>
  <si>
    <t>SANTANDER | @CCOOCantabria exige al Ayuntamiento que “asuma errores” y dé “marcha atrás” con el #MetroTUS http://www.eldiariocantabria.es/articulo/cantabria/ccoo-exige-ayuntamiento-asuma-errores-marcha-atras-metro-tus/20180207211217040552.html …</t>
  </si>
  <si>
    <t>alreplicant</t>
  </si>
  <si>
    <t>Mi destino diario. Según la alcaldesa me acostumbraré y veré las ventajas de perder tiempo y pasar frío. #MetroTUS #Santanderpic.twitter.com/Cv1eV1ggfZ</t>
  </si>
  <si>
    <t>Mesas de Movilidad</t>
  </si>
  <si>
    <t>movilidad_cant</t>
  </si>
  <si>
    <t>#MetroTus @gemaigual estamos totalmente de acuerdohttp://www.eldiario.es/norte/cantabria/ultima-hora/CCOO-Ayuntamiento-errores-marcha-Metro-TUS_0_737726702.html …</t>
  </si>
  <si>
    <t>peich</t>
  </si>
  <si>
    <t>DelinaresP</t>
  </si>
  <si>
    <t>4.Por otra parte,  el funcionamiento NEFASTO, al menos la línea 3. y el intercambiador de Valdecilla ideal para coger una pulmonía. Para esto no es necesario tener carrera. #MetroTUS @gemaigual</t>
  </si>
  <si>
    <t>3-de nada sirvieron mis quejas, tuve que abonar otro billete 1.30€ VERGONZOSO.  @gemaigual  Ya está bien de reírse del ciudadano, no se quien se inventó esta norma, pero seguro que lo gana muy fácil.  #MetroTUS</t>
  </si>
  <si>
    <t>1- Mi experiencia en el  #MetroTUS PENOSA. Llega el autobús  a la parada de El Empalme, Peñacastillo, tras media hora de reloj de espera, saco mi billete, 1,30€, llego a Valdecilla y subo a bordo de otro autobús que me lleve al centro, línea 1,  muestro mi billete al conductor.</t>
  </si>
  <si>
    <t xml:space="preserve">En esto de que pierdes la linea 1y 2 porque SIEMPRE pasan a la vez y te toca esperar 15 min #metrotus #mejorandolascomunicaciones </t>
  </si>
  <si>
    <t>Dos señoras gritando al conductor por las modificaciones del #MetroTUS... Pero a ver, gilipollas, ¿os creéis que el conductor tiene la culpa de algo?</t>
  </si>
  <si>
    <t>Querida @gemaigual un detallito para las necesarias mejoras del #metroTus: tú crees que con esta frecuencia interesa coger bus para ir al centro? A trabajar eh? No a pasear...#consejito#desdelavergüenza pic.twitter.com/WDr5PDd4fj</t>
  </si>
  <si>
    <t>8 feb.</t>
  </si>
  <si>
    <t>Y en la primera semana de funcionamiento del #MetroTus, es de suponer que en tareas de información y sensibilización, la policía va y pone dos multas a taxistas que en principio siguieron las instrucciones del Ayuntamiento. Vaya caos #Santander</t>
  </si>
  <si>
    <t>Sobre las multas a los taxistas por parar en el #MetroTUS (que tiene pintado bien grande TAXI) para que se bajen los usuarios. Conviene leer la información que trasladó el equipo de Gobierno del PP a los taxistas el 28/11 (Leer hasta el último párrafo) http://santander.es/noticia/ayuntamiento-explica-taxistas-nueva-red-transporte-del-tus-carril-rapido …pic.twitter.com/Wc3J1DYznx</t>
  </si>
  <si>
    <t>CiberIsthar</t>
  </si>
  <si>
    <t>Ucacomunica</t>
  </si>
  <si>
    <t>#MetroTUS #Santander @gemaigual incómodo, mal organizado, rutas repetidas y otras inexistentes... Olé! Otra castaña de esta ciudad!!</t>
  </si>
  <si>
    <t>La calle alta frente a Lupa el número 52 es una fiesta..camiónes,furgonetas,..y encima la calle muy sucia,todo un caos y policía mirando para otro sitio bueno mirando únicamente al carril del #MetroTus</t>
  </si>
  <si>
    <t>Caro nos va salir el #MetroTus a los santanderinos si hay que seguir haciendo paradas.El MetroTus va ser la tumba política de Equal Gem #salvarlacasadesocorro</t>
  </si>
  <si>
    <t>SANTANDER | Primeras #multas para los taxistas por parar en el #MetroTUS para dejar pasajeros #taxis @psoesantander @prcsantanderhttp://www.eldiariocantabria.es/articulo/cantabria/primeras-multas-taxistas-parar-metro-tus-dejar-pasajeros/20180208202112040591.html …</t>
  </si>
  <si>
    <t>Me dan ganas de comprarme un coche. Esto es desesperante. #MetroTUS</t>
  </si>
  <si>
    <t>Coincidencias cojonudas cuando aún vamos por Pereda #MetroTus @gemaigualpic.twitter.com/QWZr25EzWT</t>
  </si>
  <si>
    <t xml:space="preserve">@gemaigual  lo que han hecho el proyecto del #metrotus, ¿van en coche siempre, verdad? </t>
  </si>
  <si>
    <t>El Ayuntamiento de #Santander @SDR_apiedecalle se preocupa de las multas en el #MetroTus #MetroTUSpostureo. #MetroTUSderroche y no se ven policías para sancionar el aparcamiento habitual encima de las aceras @gemaigual  a pesar de las señalespic.twitter.com/BIo5blhDwz</t>
  </si>
  <si>
    <t>Otra movida del #MetroTUS... Pero tranquilos que rectificar no van a rectificar. https://twitter.com/dmontanes/status/961540109781913600 …</t>
  </si>
  <si>
    <t>Interesante artículo en el @eldiarioescan , desde las @movilidad_cant  lo tenemos claro ¡Verdad alcaldesa @gemaigual !  El #MetroTus está siendo un mal experimento y sin un Planteamiento global de #MovilidadSostenible para #Santander http://www.eldiario.es/norte/cantabria/primerapagina/aparcar-va-acabar_6_737786221.html …pic.twitter.com/A0LEVerNpV</t>
  </si>
  <si>
    <t>Sńra alcaldesa @gemaigual en vez de tener a la policía municipal dando vueltas por el carril del #MetroTus  multando debería mandarles al Alisal o General Dávila,ahí sí que hay coches interrumpiendo a todas las horas y no por el centro</t>
  </si>
  <si>
    <t>@gemaigual debe reaccionar ante el desastre del #MetroTus @pedro_casares @Antonio @amm_cant @msarodiazhttp://bit.ly/2ErBCDz </t>
  </si>
  <si>
    <t>Melanie Salazar</t>
  </si>
  <si>
    <t>Mel_03</t>
  </si>
  <si>
    <t>#MetroTUS cara de tonto que se te queda cuando llevas 10 min en el intercambiador esperando el siguiente bus y pasa fuera de servicio la linea central!grandes cabezas pensantes!</t>
  </si>
  <si>
    <t>Esto es lo de menos después de la millonada gastada de forma muy cuestionable, pero «El Sardinero» siempre debe llevar artículo y, lo que es más importante, «Puertochico» se escribe junto. A estas alturas todavía estamos con esas. Ni una al derechas, @gemaigual. #SDR #MetroTUS pic.twitter.com/StdkKATrEJ</t>
  </si>
  <si>
    <t>9 feb.</t>
  </si>
  <si>
    <t>Chus Pelayo</t>
  </si>
  <si>
    <t>chuspelayo</t>
  </si>
  <si>
    <t>En vez de tirar dinero podían haber comprado más buses para reforzar líneas y mejorar frecuencias, contratar conductores. NO este caos y destrozo de ciudad con mas carriles, más marquesinas, obras absurdas  #MetroTus @gemaigual</t>
  </si>
  <si>
    <t>Experiencias en el #MetroTus : antes se podía ir de la parada de Casimiro Sainz al Palacio de Exposiciones en varias líneas y solo 2 paradas. Ahora ningún bus va de Casimiro Sainz por el túnel y la parada del Palacio de Exposiciones la han eliminado. Gracias @gemaigual</t>
  </si>
  <si>
    <t>SANTANDRE | El @prcsantander exige a Igual que “arregle el caos que ha generado con el #MetroTUS” http://www.eldiariocantabria.es/articulo/cantabria/prc-exige-igual-arregle-caos-ha-generado-metro-tus/20180209211839040630.html …</t>
  </si>
  <si>
    <t>El Faradio</t>
  </si>
  <si>
    <t>elfaradio</t>
  </si>
  <si>
    <t>Durante los 2 primeros meses de #MetroTUS , el Ayto tenía previsto que los agentes de Policía y de Movilidad ayudaran a los taxistas a adaptarse a las normas. Primera semana, 2 multas http://www.elfaradio.com/2018/02/09/los-taxistas-multados-siguieron-las-indicaciones-de-uso-del-metro-tus-del-ayuntamiento/ …</t>
  </si>
  <si>
    <t>Recogida de firmas en contra de los horarios #MetroTus @gemaigualpic.twitter.com/BSYvpqHKvk</t>
  </si>
  <si>
    <t>El ambiente está caldeado en Peñacastillo linea 3 con el #MetroTus @gemaigualpic.twitter.com/jXS3aDWxBj</t>
  </si>
  <si>
    <t>Miembros de la @movilidad_cant acudirán a la reunión de hoy  viernes, 9 de febrero -18.30 horas en las antiguas Escuelas de Peñacastillo- para escuchar a los vecinos en relación a los perjuicios que se está ocasionando a los usuarios de la línea 3 #MetroTus #MovilidadSosteniblepic.twitter.com/p32bG78H6I</t>
  </si>
  <si>
    <t>10 feb.</t>
  </si>
  <si>
    <t>Postureo_CANT</t>
  </si>
  <si>
    <t>La Tierruca - Cantabria</t>
  </si>
  <si>
    <t>.¿Cómo lleváis el #MetroTus de Santander chavalu@s?  
El MetroTUS de #NewYork MOLA pic.twitter.com/B1q8buteOL</t>
  </si>
  <si>
    <t>Mr.Parker.</t>
  </si>
  <si>
    <t>Popcoken</t>
  </si>
  <si>
    <t>Behind you!</t>
  </si>
  <si>
    <t>Para la gente de #Santander y #MetroTUS https://www.change.org/p/ayuntamiento-de-santander-me-han-quitado-la-parada-del-bus-con-la-introducci%C3%B3n-del-metrotus-y-a-ti-b467c8b0-846a-4e41-895e-2b41cf4f2bc9?recruiter=167786819&amp;utm_source=share_petition&amp;utm_medium=facebook&amp;utm_campaign=autopublish&amp;utm_term=autopublish&amp;utm_content=ex58%3Acontrol …</t>
  </si>
  <si>
    <t>Más de 200 personas reclaman que los autobuses municipales vuelvan a su horario y trayecto original |@movilidad_cant #MetroTUS http://www.eldiariocantabria.es/articulo/cantabria/mas-200-personas-reclaman-autobuses-vuelvan-horario-trayecto-original/20180210132553040641.html …</t>
  </si>
  <si>
    <t>Rosa F. Lastra</t>
  </si>
  <si>
    <t>rosaferlas</t>
  </si>
  <si>
    <t xml:space="preserve">Cantabria </t>
  </si>
  <si>
    <t>Solución a la chapuza del #MetroTus
en #Santander
Firma!
https://www.change.org/p/ayuntamiento-de-santander-me-han-quitado-la-parada-del-bus-con-la-introducci%C3%B3n-del-metrotus-y-a-ti-b467c8b0-846a-4e41-895e-2b41cf4f2bc9?recruiter=552176579&amp;utm_source=share_petition&amp;utm_medium=twitter&amp;utm_campaign=share_twitter_responsive …</t>
  </si>
  <si>
    <t>Gema R. Quintana</t>
  </si>
  <si>
    <t>rubiq</t>
  </si>
  <si>
    <t>Santander, Spain</t>
  </si>
  <si>
    <t>Esto es el “plano esquemático” de la nueva red de transporte público en Santander: el #MetroTUS 
Da vergüenza ajena pensar que alguna mente científica de @unican haya diseñado esto. En el Máster de secundaria habríamos suspendido los mapas conceptuales presentando algo como esto</t>
  </si>
  <si>
    <t>11 feb.</t>
  </si>
  <si>
    <t>Y hoy en mi viaje del bus. Conductores enfadados por tener q cobrar. Por el stress de cumplir horarios. Diez dias y esto no mejora. #MetroTUS</t>
  </si>
  <si>
    <t>La realidad: no hay un proyecto global de #MovilidadSostenible para #Santander #MetroTus como ejemplo. Como decía Noam Chomsky las estrategias de la manipulacion http://www.eldiariomontanes.es/santander/movilidad-transforma-santander-20180211191238-nt.html …pic.twitter.com/49JFt6SoDA</t>
  </si>
  <si>
    <t>12 feb.</t>
  </si>
  <si>
    <t>Mad Marx</t>
  </si>
  <si>
    <t>Mad_Marx1818</t>
  </si>
  <si>
    <t>Trier, Alemania</t>
  </si>
  <si>
    <t>@MonorailStd uno de los puntos clave del #MetroTUS son, sin duda, esas mastodónticos intercambiadores que en los días de lluvia y viento, muy escasos en Santander como sabéis, sirven de improvisadas duchas. @gemaigual pensando en el ahorro de agua.</t>
  </si>
  <si>
    <t>UP Cantabria</t>
  </si>
  <si>
    <t>UnidadPopularC</t>
  </si>
  <si>
    <t>. @gemaigual  ¿ a quién beneficia tu #MetroTUS ? https://twitter.com/pcecantabria/status/963135066007359492 …</t>
  </si>
  <si>
    <t>Más
Acabo de coger el bus en Santander por primera vez desde la implantación del #MetroTUS. Qué locura para ubicarme, pavo. Mi opinión: pic.twitter.com/APOSgpZf8r</t>
  </si>
  <si>
    <t>PCE Cantabria</t>
  </si>
  <si>
    <t>pcecantabria</t>
  </si>
  <si>
    <t>@pcecantabria y @UJCEcantabria criticamos el despilfarro que supone el #MetroTUS de @gemaigual 
Se olvida de los barrios, centros de trabajo y la universidad 
Trasbordos innecesarios y trayectos más largos
Empobrecimiento del servicio disfrazado de renovaciónpic.twitter.com/pNldS7qzyD</t>
  </si>
  <si>
    <t>SANTANDER | Ayuntamiento y asociaciones de vecinos analizarán el funcionamiento del #MetroTUS #Transporte @psoesantander @prcsantanderhttp://www.eldiariocantabria.es/articulo/cantabria/ayuntamiento-asociaciones-vecinos-analizaran-funcionamiento-metro-tus/20180212201253040746.html …</t>
  </si>
  <si>
    <t>Por ponernos pejigueros, aquí está mal hasta la dicotomía entre los dos operadores ferroviarios tradicionales; aunque sigamos llamándolos así. Y el logo de FEVE ya lleva años fuera de circulación, como la propia empresa. #MetroTUS #SDRpic.twitter.com/rAH7VlJnUt</t>
  </si>
  <si>
    <t>Patricia</t>
  </si>
  <si>
    <t>Patri10s</t>
  </si>
  <si>
    <t>Qué ha pasado hoy con las líneas 1 y 2 en el centro? Siempre pasan a las 14 o 14.05, vale a veces a y 10, no pasa nada pero es que hoy quedaban 25min para que pasaran!!   #MetroTUS</t>
  </si>
  <si>
    <t>13 feb.</t>
  </si>
  <si>
    <t>¿Todavía nadie ha comentado lo absurdo de llamar "andén" a una jodida dársena de autobús? Entre eso y el "Metro" del nombre nos creemos que tenemos el jodido Metro... #MetroTUS</t>
  </si>
  <si>
    <t>alvariteus</t>
  </si>
  <si>
    <t>Santander &amp; Seoul</t>
  </si>
  <si>
    <t>ME DESORINO CON LO DE "ANDÉN" JAJAJAJA #MetroTUS pic.twitter.com/G2K6LCOp1v</t>
  </si>
  <si>
    <t>La culpa de los usuarios que preguntan y ralentizan. #MetroTus</t>
  </si>
  <si>
    <t>Cántabro Colérico</t>
  </si>
  <si>
    <t>Cantabrocolera</t>
  </si>
  <si>
    <t>NO NOS OLVIDAMOS DEL #METROTUS. PERO ESTÁBAMOS ATRAPADOS EN EL INTERCAMBIADOR DE VALDECILLA Y NO HABÍA WIFI SMART</t>
  </si>
  <si>
    <t>Smart(?) MetroTus</t>
  </si>
  <si>
    <t>SMetrotus</t>
  </si>
  <si>
    <t>#MetroTus Traquilo todo el mundo, seguro que os están escuchando y @gemaigual solucionará todos mis problemas. #JAJÁpic.twitter.com/VBbYM4kT0y</t>
  </si>
  <si>
    <t>Haced como que nos estamos enterando #MetroTus pic.twitter.com/KequRPMIT1</t>
  </si>
  <si>
    <t>Mis felicitaciones a @gemaigual que ha logrado exportar el #MetroTUS a Madrid. pic.twitter.com/n2L2npqkrT</t>
  </si>
  <si>
    <t>@SMetrotus vaya, alguien más que es incapaz de ver las infinitas ventajas del nuevo y fabuloso #MetroTUS de la ilustre señora @gemaigual . ¡Saludos!</t>
  </si>
  <si>
    <t>Lacen5</t>
  </si>
  <si>
    <t>14:30 horas, Ayuntamiento: Línea Central (bus articulado) a media carga. Líneas 1 y 2 autobuses a rebosar. ¿Porque no utilizar los articulados para líneas de larga distancia? #MetroTUS #MetroEstafa</t>
  </si>
  <si>
    <t>Javier Trueba</t>
  </si>
  <si>
    <t>willytrueba</t>
  </si>
  <si>
    <t>También nos han enseñado con la idea de que los semáforos se abrirían a su paso, pero esto no es así. Simplemente algunos semáforos se abren unos segundos antes para dar prioridad a la hora de arrancar s los buses @movilidad_cant #tussantander #MetroTUS</t>
  </si>
  <si>
    <t>http://www.eldiariomontanes.es/santander/ayuntamiento-plantea-retroceder-20180213124106-nt.html … @gemaigual #METROTUS Acción-Reacción #MetroTus La alcaldesa @gemaigual no quiere ruido (elecciones en el 2019)</t>
  </si>
  <si>
    <t>Acción-Reacción #MetroTus La alcaldesa @gemaigual no quiere ruido (elecciones en el 2019) y ha convocado a las asociaciones de vecinos de #Santander para escuchar sugerencias ¿Y si lo hubiera hecho antes de implantar el #MetroTus. Monte,Cueto, Peñacastillo, Primero Mayo, etc. pic.twitter.com/hoxc2moEI1</t>
  </si>
  <si>
    <t>La alcaldesa de Santander @gemaigual asegura que el Equipo de Gobierno no se plantea retroceder ni en el Metro-Tus ni en la reorganización de las líneas de autobuses. Lo que si hará es llevar a cabo algunos ajustes. #MetroTUS #Santander</t>
  </si>
  <si>
    <t>Vamos a ir compartiendo opiniones y respuestas al exitazo del #MetroTus de @gemaigual 
¡Mantenganse antentos!</t>
  </si>
  <si>
    <t>Querida alcaldesa¿ También se va a reunir usted con los usuarios de San Candido?Seguro que tienen mucho que decir.#MetroTUS @gemaigual</t>
  </si>
  <si>
    <t>JJ Ansolena</t>
  </si>
  <si>
    <t>jjansolena</t>
  </si>
  <si>
    <t xml:space="preserve">Por qué se empeñan en destrozar una ciudad tan bonita y pequeña como es #Santander? @gemaigual @idlserna @ppcantabria #MetroTUS </t>
  </si>
  <si>
    <t>Ana Arce</t>
  </si>
  <si>
    <t>aaa3es</t>
  </si>
  <si>
    <t>Madrid, Comunidad de Madrid</t>
  </si>
  <si>
    <t>¡¡Mirar donde tenemos que esperar!! @idlserna @gemaigual @pedro_casares @eldiarioes #PP #9millonesdeeurostiradosalabasura #MetroTus #Santander #Nospuedepasarcualquiercosa @eldiarioescan @dmontanes #nosmarginaelpppic.twitter.com/87RWknrUDJ</t>
  </si>
  <si>
    <t>Pablo Fernández</t>
  </si>
  <si>
    <t>pabloferleon</t>
  </si>
  <si>
    <t>Recuperar la conexión directa con el centro, sin transbordo, es la única solución. A ello se debe el alto número de reclamaciones @dmontanes #MetroTUS #Santanderpic.twitter.com/gABCrH71Ge</t>
  </si>
  <si>
    <t>Dicen los terrícolas #santanderinos que es más rápido y rentable tomar un taxi-tus. Comenzamos ya a entender el idioma local. Próximo #MetroTus en 15 minutos... Llevamos 27 en #Monte</t>
  </si>
  <si>
    <t>Qué vuelvan a poner la línea 17 para que llegue a las estaciones porfavor. #MetroTUS</t>
  </si>
  <si>
    <t>Ya cuando el mapa del #MetroTus se traduce automáticamente al ruso ambos extraterrestres deciden abandonar #Santander a toda velocidad, aunque tuvieron que aparcar el OVNI muy lejos del centropic.twitter.com/z8nHAXSMQP</t>
  </si>
  <si>
    <t>Al llegar al intercambiador de Valdecilla y ver el mapa del #MetroTus los dos extraterrestres llegan a la conclusión de que la Civilización Santanderina es muy avanzada... Más que la suya! pic.twitter.com/FcuiM23WMA</t>
  </si>
  <si>
    <t>En el #DíaMundialdelaRadio me molaría hacer otra Guerra de los mundos, pero en #Cantabria y que no vengan a invadirnos sino a subir al #MetroTUS  pic.twitter.com/v1swB5tUfT</t>
  </si>
  <si>
    <t>14 feb.</t>
  </si>
  <si>
    <t>La asociación de vecinos de Cueto denuncia que el #MetroTus genera desplazamientos más lentos y que crear ahora grupos de trabajo cuando los propios usuarios aún no han puesto en común sus quejas no tiene sentido http://www.elfaradio.com/2018/02/14/el-ayuntamiento-despacho-las-dudas-de-los-vecinos-de-cueto-sobre-el-metrotus-con-una-visita-al-centro-de-control/ …</t>
  </si>
  <si>
    <t>Áxaven TDPZ</t>
  </si>
  <si>
    <t>axaven_NC91</t>
  </si>
  <si>
    <t>- ¿Y qué pasará con los descerebrados?
+ ¡Los contrataremos como empleados!
#MetroTUS pic.twitter.com/3OHZXtaQ3v</t>
  </si>
  <si>
    <t>Un proyecto de siete millones de euros y a nadie se le había ocurrido hasta ahora. Parece que el guión del #MetroTUS lo hubiesen escrito los Monty Python. https://twitter.com/SER_Cantabria/status/963674182285438981 …</t>
  </si>
  <si>
    <t>Es obvio que cualquier tipo de cambio, absolutamente cualquiera, no siempre complace a todos, pero el hecho de que NADIE esté conforme con el despropósito del #MetroTUS debería hacer que la señora @gemaigual le diese como mínimo un par de vueltas.</t>
  </si>
  <si>
    <t>¡Te escuchamos! Queremos conocer tus ideas, quejas y sugerencias sobre el #metroTUS en #Santander
Te esperamos mañana, a las 18h, en la sede del PSOE en la calle Bonifaz. ¡Ven, tu opinión nos importa!pic.twitter.com/0WTF0A5EdS</t>
  </si>
  <si>
    <t>Y bien?? #metroTUS @gemaigual 
Incidencias, quejas, polémicas, los intercambiadores un desastre, trasbordos absurdos que con las lineas anteriores eran innecedarios, barrios incomunicados o malcomunicados, el centro con mas tráfico.. poco más que añadir, Santander no te reconozcopic.twitter.com/37SJ7Mg7j8</t>
  </si>
  <si>
    <t>@gemaigual #MetroTUS  VERGONZOSO y no se ponen ni colorados</t>
  </si>
  <si>
    <t>Partido Absentista</t>
  </si>
  <si>
    <t>mejordebaja</t>
  </si>
  <si>
    <t>El #MetroTus de Santander.</t>
  </si>
  <si>
    <t>_CNSV_</t>
  </si>
  <si>
    <t>Cantabria se defiende</t>
  </si>
  <si>
    <t>El Ayuntamiento de Santander de @GemaIgual, siempre de espaldas a nuestra propia realidad, descubre ahora que en Cantabria llueve y se necesitan protecciones en los asubiaderos del 'smartísimo' #MetroTUS. #Bochornopic.twitter.com/1PWIibXx6n</t>
  </si>
  <si>
    <t>Francisco</t>
  </si>
  <si>
    <t>Rino6966</t>
  </si>
  <si>
    <t>España/Santander</t>
  </si>
  <si>
    <t>@walter_garcia_ Una vergüenza lo del #Metrotus una vergüenza y un saca cuartos, están más a chupar la pasta al ciudadano que lo rentable que va a ser. Una bazofia</t>
  </si>
  <si>
    <t>#MetroTUS ¿Sabéis si @gemaigual es Batman?pic.twitter.com/YQxpw1dVdT</t>
  </si>
  <si>
    <t>Linea 3 frecuencia 15 minutos mas  tiempo de espera q ofertan 5 minutos. Total 20 minutos. Que tiempo he ganado? #MetroTus</t>
  </si>
  <si>
    <t>7 millones y medio después... #MetroTUS https://twitter.com/SER_Cantabria/status/963674182285438981 …</t>
  </si>
  <si>
    <t>WEGA</t>
  </si>
  <si>
    <t>JesusWEGA</t>
  </si>
  <si>
    <t>Dos semanas después de entrar en servicio se dan cuenta de que en Santander llueve y hace frío y las paradas de autobus necesitan mamparas    #MetroTUS https://twitter.com/ser_cantabria/status/963674182285438981 …</t>
  </si>
  <si>
    <t>Agustín Ibáñez</t>
  </si>
  <si>
    <t>1976agus</t>
  </si>
  <si>
    <t>Santander (Cantabria)</t>
  </si>
  <si>
    <t>Todo lo relacionado con el mal llamado #MetroTUS de #Santander me parece una auténtica vergüenza. ¿Habrá responsabilidades de algún tipo, o tampoco esta vez?.https://twitter.com/SER_Cantabria/status/963674182285438981 …</t>
  </si>
  <si>
    <t>Los errores del #MetroTUS: transbordo, poca frecuencia de autobuses en la periferia, cambio de ubicación de las paradas, un carril prohibido para los coches y menos aparcamientos #Santander @dmontaneshttp://www.eldiariomontanes.es/santander/mejorado-empeorado-20180214225549-nt.html …</t>
  </si>
  <si>
    <t>CaraPizza</t>
  </si>
  <si>
    <t>Retortinho</t>
  </si>
  <si>
    <t>#MetroTUS vaya cagada, cada día da + coraje la mierda d planteamiento q habéis hecho la línea #17 la habéis jodido m gustaría ver a los universitarios q sobr papel han hecho la mierda d diseño d sta absoluta mierda d servicio s d broma lo q habéis hecho sn contar cn ls ciudadanos</t>
  </si>
  <si>
    <t>Igual hay que empezar a poner el foco también en los "expertos de la Universidad". 
-quienes son
-cuánto han cobrado por el desastre de proyecto..
#MetroTus</t>
  </si>
  <si>
    <t>Santanderapiedecalle</t>
  </si>
  <si>
    <t>SDR_apiedecalle</t>
  </si>
  <si>
    <t>Los vecinos de diferentes zonas de Santander constatan que, lejos de mejorar, la implantación MetroTUS ha empeorado la situación de muchos de los barrios de la ciudad. @dmontanes #metroTUS #Santander
http://www.eldiariomontanes.es/santander/mejorado-empeorado-20180214225549-nt.html …</t>
  </si>
  <si>
    <t>15 feb.</t>
  </si>
  <si>
    <t>¡DEJA DE INVENTAR!  La falta de información, de participación, y de todo es vuestra, como todos los problemas de la ciudad. #MetroTUS
http://www.eldiariocantabria.es/articulo/cantabria/igual-afirma-causas-retraso-metro-tus-es-desconocimiento-usuarios/20180215174612040854.amp.html?__twitter_impression=true …</t>
  </si>
  <si>
    <t>La alcaldesa de Santander, Gema Igual, culpa a los vecinos de Santander de los problemas del metroTUS... @DiarioCantabria
#metroTUS
http://www.eldiariocantabria.es/articulo/cantabria/igual-afirma-causas-retraso-metro-tus-es-desconocimiento-usuarios/20180215174612040854.html …</t>
  </si>
  <si>
    <t>JMP</t>
  </si>
  <si>
    <t>JMPGCV</t>
  </si>
  <si>
    <t xml:space="preserve">Aquí,siempre,Aquí. </t>
  </si>
  <si>
    <t xml:space="preserve"> Hoy nos hemos reunido con los vecinos de #Santander para escuchar de primera mano los problemas e inconvenientes que está causando el #MetroTus 
¿ No has podido venir pero quieres contarnos algo? 
Hazlo aquí con el HT #escuchamosTUSproblemashttps://twitter.com/psoesantander/status/964201746926133248 …</t>
  </si>
  <si>
    <t>carlos</t>
  </si>
  <si>
    <t>carlos_RRC_1913</t>
  </si>
  <si>
    <t>https://twitter.com/Mongolear/status/963839466304622592 …  pues nada @GradonaMalditos tendrá que ir a el intercambiador del #metrotus</t>
  </si>
  <si>
    <t>Es impropio de un responsable público decir lo que ha dicho hoy la Alcaldesa. A los ciudadanos no hay que enseñarles ni acostumbrarles a usar bien el #metroTUS como piensa ella. Lo que hay que hacer es escucharles e informarles ¡Es vergonzoso! pic.twitter.com/0ww5RegFyf</t>
  </si>
  <si>
    <t>Pedro Casares</t>
  </si>
  <si>
    <t>pedro_casares</t>
  </si>
  <si>
    <t>Santander - España</t>
  </si>
  <si>
    <t>Esta tarde analizando con vecinos la implantación del #metroTUS. El PP no se ha tomado enserio ni abordar una estrategia global de movilidad ni apostar por el transporte público en #Santanderpic.twitter.com/A7fy91oFnH</t>
  </si>
  <si>
    <t>.@pedro_casares: El #metroTUS no mejora las frecuencias, no mejora la conexión con los barrios periféricos y hoy es el día que los santanderinos tardan mucho más que hace un mes para realizar el mismo recorrido #EscuchamosTUSproblemaspic.twitter.com/pg1IOeGNn4</t>
  </si>
  <si>
    <t>Vecinos de Monte #MetroTus "Que se deje la línea 18 como estaba" "Salir y llegar a Puertochico" "No tiene sentido el cambio a Valdecilla" @gemaigual  escuchaaaaa @ConcejoAbiertoSpic.twitter.com/kuB4Gi4vXl</t>
  </si>
  <si>
    <t>Gran número de vecinos en Monte #MetroTus @gemaigual descontentos con muchas críticas @ConcejoAbiertoS . Ambiente caliente muchas quejaspic.twitter.com/gX734Yt4CZ</t>
  </si>
  <si>
    <t>Encuentro informativo con los vecinos de #Santander para analizar la implementación del #metroTUS en #Santander
#EscuchamosTUSproblemaspic.twitter.com/G5Hw8EXC0M</t>
  </si>
  <si>
    <t>Mario Brigido</t>
  </si>
  <si>
    <t>MarioBrigido</t>
  </si>
  <si>
    <t>#metroTUS un proyecto lleno de improvisaciones, que lleva ya gastados más de 7 millones en obras. pic.twitter.com/ELu2U8NdVK</t>
  </si>
  <si>
    <t>El #Metrotus tampoco  gusta a los vecinos de Monte @gemaigual @ConcejoAbiertoS @elfaradiopic.twitter.com/S0O4cOGXjB</t>
  </si>
  <si>
    <t>4.- Otro punto a mejorar son las frecuencias y que haya más líneas norte-sur #MetroTUS.</t>
  </si>
  <si>
    <t>3.2.- Eso sí, no tiene sentido mutilar varias líneas en Valdecilla cuando la mayor parte de pasajeros se concentra en el propio centro. La ubicación de los intercambiadores es nefasta, obliga a hacer transbordos para 1-2 paradas. En las Estaciones habría quedado mejor #MetroTUS.</t>
  </si>
  <si>
    <t>3.1.- Hay gente que se queja del mero hecho de hacer transbordo cuando eso, per se, no es malo. No podemos pretender que todos los autobuses paren en las mismas paradas y hagan el mismo trayecto #MetroTUS.</t>
  </si>
  <si>
    <t>Se palpa mucho descontento en las paradas de autobús de #Santander #MetroTus pic.twitter.com/SUODkdoU70</t>
  </si>
  <si>
    <t>Un cocido lebaniego en un lugar emblemático de #Santander #MetroTus pic.twitter.com/f8M62C35Xa</t>
  </si>
  <si>
    <t>Reunión de vecinos de MONTE, hoy jueves a las 19:30, para discutir, opinar y trasladar quejas sobre el #MetroTUS pic.twitter.com/rWn6OhlztY</t>
  </si>
  <si>
    <t>#MetroTUS  Malas personas nivel: https://twitter.com/ManuelCoboJD/status/959067321414422533 …</t>
  </si>
  <si>
    <t>16 feb.</t>
  </si>
  <si>
    <t>Stvsantander</t>
  </si>
  <si>
    <t>stvsantander</t>
  </si>
  <si>
    <t>@gemaigual Una retirada a tiempo es una victoria. Se que reconocer el gran fallo es un fortísimo golpe para el @PPopular pero mejor que continuar con esto #MetroTUS</t>
  </si>
  <si>
    <t>¿Alguien me puede explicar en que beneficia este absurdo? @gemaigual vas a hacer ganar al PSOE SOLO TU #MetroTUS</t>
  </si>
  <si>
    <t>Mon</t>
  </si>
  <si>
    <t>UnCantabro</t>
  </si>
  <si>
    <t>Santander, Cantabria, España.</t>
  </si>
  <si>
    <t>Joder adonde me han llevado las quejas del #MetroTus 
Estoy abrazando el comunismo Hulio 
No te lo perdonaré jamás, Gemma. https://twitter.com/UJCEcantabria/status/963142386950995968 …</t>
  </si>
  <si>
    <t>CantabriaDeCerca</t>
  </si>
  <si>
    <t>CantabriaDCerca</t>
  </si>
  <si>
    <t xml:space="preserve"> @OlaCantabria quiere hacer llegar las quejas sobre el #MetroTUS al Ayuntamiento de Santander. 
Denuncia que tras la implantación del METROTUS en #Santander, la mayoría de los vecinos se han visto perjudicados en sus desplazamientos por la ciudad.
https://noalmetrotusensantander.wordpress.com pic.twitter.com/D6glVvpfyk</t>
  </si>
  <si>
    <t>Sr. Carabox</t>
  </si>
  <si>
    <t>Sr_Carabox</t>
  </si>
  <si>
    <t>Recuerda aficionado del @CD_Izarra . No cojas el servicio de autobuses #MetroTUS si quieres llegar a tiempo al encuentro</t>
  </si>
  <si>
    <t>Rosana</t>
  </si>
  <si>
    <t>rosanagomezpu</t>
  </si>
  <si>
    <t>Camargo, Cantabria</t>
  </si>
  <si>
    <t>Ahora con el #metrotus ya tienen bastante...</t>
  </si>
  <si>
    <t>#GamonalMetroTus Gamonal pasó de ser un barrio de Burgos a un símbolo de la lucha ciudadana ¿Os suena esta historia?, ocurrió a 160 kms de aquí y hay muchas coincidencias  con el #MetroTus @gemaigual @ConcejoAbiertoS @ArenalesAAVV #Peñacastillo #Monte #Cueto @fecav_santanderpic.twitter.com/WKvBdKVzpL</t>
  </si>
  <si>
    <t>Onda Cero Cantabria</t>
  </si>
  <si>
    <t>ondacerocan</t>
  </si>
  <si>
    <t xml:space="preserve"> Las nuevas críticas al #MetroTUS y cómo celebra la comunidad china la entrada en el Año del Perro, protagonistas en #CantabriaenlaOnda con @jbarberos y @maria_go1http://www.ondacero.es/emisoras/cantabria/audios-podcast/cantabria-en-la-onda/cantabria-en-la-onda-16022016_201802165a86d6d10cf2af57a8fee6d3.html …</t>
  </si>
  <si>
    <t>Si usaras el #MetroTus llegarías a tu destino en 3 minutos y 26 segundos pic.twitter.com/z0aVIgTBEh</t>
  </si>
  <si>
    <t>No des ideas al @gmpsantander 
Que le encargan un estudio a la Universidad a lo #MetroTUS y acaban gastandose un par de millones de euros para empeorar el problema.
Lo de mandar ahí en hora punta a los agentes de movilidad que ya pagamos, no te preocupes, no se les ocurrirá.</t>
  </si>
  <si>
    <t>Delia FB</t>
  </si>
  <si>
    <t>DeliaFont</t>
  </si>
  <si>
    <t>Mi opinión sobre el caos de los buses en Santander? Querer una red para una ciudad tamaño Tokio en una ciudad de provincias. Y de las escaleras mecánicas mejor no hablamos  #metroTUS #Smartcity</t>
  </si>
  <si>
    <t>El Ayuntamiento hace oidos sordos: Las vecinas de Peñacastillo mantendrán las protestas. #MetroTUS http://www.eldiariomontanes.es/santander/penacastillo-mantendra-protestas-20180216225259-ntvo_amp.html?__twitter_impression=true …</t>
  </si>
  <si>
    <t>-Lo que pasa es que sois unos inútiles y no sabeis coger buses.  #MetroTUS pic.twitter.com/sfEgsm8GJD</t>
  </si>
  <si>
    <t>Beatriz</t>
  </si>
  <si>
    <t>Holmes_Beatriz</t>
  </si>
  <si>
    <t>Bilbao</t>
  </si>
  <si>
    <t>No la entiendo, @gemaigual, ¿a qué nos habremos acostumbrado en 15 días? A pasar frío?, ¿A trasbordos innecesarios?, ¿A pagar dos billetes?...
#MetroTus #Santander @1976agus @SMetrotus @Postureo_CANT @MediasVerdesRRC @Willytrueba @cantabriartehttp://www.eldiariomontanes.es/santander/gema-igual-pequena-20180201131204-nt.html …</t>
  </si>
  <si>
    <t>El PP de Santander sigue con su pesadilla Orwelliana. Coger 2 autobuses es igual a 1 autobús. Y si te quejas eres tonto, arcaico o negativo. #MetroTus #Santander</t>
  </si>
  <si>
    <t>Manda huevos!! Ahora resulta que la de los 'conocimientos de magisterio', @gemaigual, llama 'ignorantes' a los que pagamos su ocurrencia #MetroTUS
#Santander @MediasVerdesRRC @Rino6966 @1976agus @SMetrotus
http://www.eldiariocantabria.es/articulo/cantabria/igual-afirma-causas-retraso-metro-tus-es-desconocimiento-usuarios/20180215174612040854.html&amp;utm_source=social&amp;utm_medium=twitter&amp;utm_campaign=share_button … vía @eldiariocantabria.es</t>
  </si>
  <si>
    <t>Teiba FM</t>
  </si>
  <si>
    <t>radioteibafm</t>
  </si>
  <si>
    <t xml:space="preserve"> https://www.ivoox.com/23819832  #ElPrimerCafé #16Febrero 
#MetroTUS y vialidad invernal con @CCOOCantabria 
Planes hidráulicos con @ugtcantabria 
#actualidad #política #sindical en #Santander y #Cantabria pic.twitter.com/3UwBaUMZYo</t>
  </si>
  <si>
    <t xml:space="preserve">.@fergodani en la tertulia de @elfaradio: “Creemos que antes de invertir 7 millones en un carril de #metroTUS hubiera sido mejor tener más conductores y autobuses para mejorar frecuencias” @ArcoFMCantabria </t>
  </si>
  <si>
    <t>Raquel Pascual Antón</t>
  </si>
  <si>
    <t>pasanton</t>
  </si>
  <si>
    <t>España</t>
  </si>
  <si>
    <t>Después de 15 días con el #MetroTUS en #Santander sigue/aumenta la desinformación y el descontento. ¿Es mucho pedir que los conductores conozcan su ruta? #TUS</t>
  </si>
  <si>
    <t>Pues la alcaldesa @gemaigual echa la culpa a los vecinos por el fracaso del #MetroTUS 
Tiene la cara de hormigón armao.  http://www.eldiariocantabria.es/articulo/cantabria/igual-afirma-causas-retraso-metro-tus-es-desconocimiento-usuarios/20180215174612040854.amp.html?__twitter_impression=true …</t>
  </si>
  <si>
    <t>A ver si atendéis. Que dice Equal Gem que si esto no funciona del todo bien es PORQUE NO PONÉIS DE VUESTRA PARTE, COJONES. HOSTIA YA. http://www.eldiariocantabria.es/articulo/cantabria/igual-afirma-causas-retraso-metro-tus-es-desconocimiento-usuarios/20180215174612040854.html … #MetroTUS #SDR #Santander pic.twitter.com/ecAn3HQOBU</t>
  </si>
  <si>
    <t>17 feb.</t>
  </si>
  <si>
    <t>Pepulegu</t>
  </si>
  <si>
    <t>magulegu</t>
  </si>
  <si>
    <t>Algún lugar de cierto país</t>
  </si>
  <si>
    <t>#MetroTus Consejo vital: si algo funciona no lo toques. El TUS no era una maravilla pero funcionaba, ahora parece que la única salida es echarle la culpa a otro pic.twitter.com/UXQvuJnutC</t>
  </si>
  <si>
    <t>Gema Same estaría orgullosa de la maravillosa iluminación LED que adorna Barcelona. #fullHD #4K #calidaddeimagen #metroTUS pic.twitter.com/NfzEtwISzV</t>
  </si>
  <si>
    <t>Oscar</t>
  </si>
  <si>
    <t>omunilla</t>
  </si>
  <si>
    <t>No es mucho pedir q en el desarrollo del PMUS, participen más empresas q @GIST_UNICAN y ACProyectos, al menos la participación y el criterio de otros técnicos enriqueceria el proyecto, por no hablar de la ética en el gasto de dinero público. @gemaigual @movilidad_cant #MetroTUS</t>
  </si>
  <si>
    <t>coge alguna escalera mecánica..... #Santander #SmartCity #MetroTUS</t>
  </si>
  <si>
    <t>#MetroTUS #Santander @gemaigual me puedes explicar cómo llego a mi casa en los osos desde el centro sin tener que coger dos buses, esperar 40 minutos al 6 y mojarme como si fuera andando??? pic.twitter.com/x36ignk10p</t>
  </si>
  <si>
    <t>¿Los vecinos no te han hablado de #MetroTus @gemaigual o únicamente estabas rodeada de tu corte de adeptos? No te preocupes, lo harán @fecav_santander @ConcejoAbiertoS @CEUCunican</t>
  </si>
  <si>
    <t>Señora @gemaigual creo que el #MetroTus va a ser su final político. La gente mayor está muy enfadada, en poco más de un año hay elecciones y creo que usted sabe bien en que franjas de edad tiene a la mayoría de votantes. Siga así que está apunto de conseguirlo.</t>
  </si>
  <si>
    <t>"Queremos la Línea 6".
Las vecinas de Monte exigen soluciones. #MetroTUS pic.twitter.com/sRyXuEgd4I</t>
  </si>
  <si>
    <t>Miguel de la Sierra</t>
  </si>
  <si>
    <t>KiNUX</t>
  </si>
  <si>
    <t>Es evidente que @gemaigual nunca usa el autobús en #Santander Es casi imposible llegar a los barrios. Qué vergüenza el #MetroTUS</t>
  </si>
  <si>
    <t>No somos números por @pgomeznadal #cueto #monte #barrios contra el #metrotus #bus #tus o como queráis llamarlohttp://m.eldiario.es/norte/cantabria/ultima-hora/numeros_0_741225906.html …</t>
  </si>
  <si>
    <t>Es necesario articular una respuesta ante el Ayuntamiento y convocar movilizaciones conjuntamente #MetroTUS pic.twitter.com/3mUEZCuHzi</t>
  </si>
  <si>
    <t>RobeTuTo</t>
  </si>
  <si>
    <t>RobeTuto</t>
  </si>
  <si>
    <t>#metrotus ? No se puede hacer proyectos que en vez de ilusionar a los ciudadanos dejan sensacion de retroceso pic.twitter.com/KbSgg75zMB</t>
  </si>
  <si>
    <t>En algunas no hay ni marquesinas. Como las de los interurbanos en San Fernando o Valdecilla Sur. #MetroTUS @gemaigual @EvaDiazTezanos @movilidad_cant</t>
  </si>
  <si>
    <t>¿Cuantos contratos más se merece el dpto de Ibeas? Vendeis un estudio de la Universidad cuando la fuente de conocimiento es sólo un dpto de la misma, q además se basa en un modelo de encuestas para emular un sistema real, ni se aproxima. @gemaigual @movilidad_cant #MetroTUS</t>
  </si>
  <si>
    <t xml:space="preserve">Mejor en #metrotaxi que en el #MetroTUS </t>
  </si>
  <si>
    <t>18 feb.</t>
  </si>
  <si>
    <t>De ideólogo del #MetroTUS !!</t>
  </si>
  <si>
    <t>Bertinguer</t>
  </si>
  <si>
    <t>bertinguer</t>
  </si>
  <si>
    <t>Luego dicen que los exagerados son los vascos. Llámarle a esto metro causa carcajadas a los foráneos . https://es.m.wikipedia.org/wiki/Metro_(sistema_de_transporte)?wprov=sfti1 … #metroTUS</t>
  </si>
  <si>
    <t>Aparcamiento para cientos de motos en sin usar en un lugar que no es útil para motos y al que al haber una señal de entrada prohibida tampoco se puede acceder. Otra buena idea de @gemaigual imagino que en breve estará lleno porque nadie quiere usar la basura del #metrotus pic.twitter.com/BVgRU5kzuh</t>
  </si>
  <si>
    <t>En la foto la excelentísima señora alcaldesa elegida por todos los santanderinos @gemaigual , nos muestra con las manos el tamaño de la mierda que han diseñado #metroTUS</t>
  </si>
  <si>
    <t>Sonia Racinguista</t>
  </si>
  <si>
    <t>Soniuca80</t>
  </si>
  <si>
    <t>Plagio. Eso es el plano del #MetroTUS</t>
  </si>
  <si>
    <t>Otro domingo más, al fútbol en el #MetroTUS . Yeah! pic.twitter.com/oFJ8jy31Z5</t>
  </si>
  <si>
    <t>La asociación de vecinos de Cueto denuncia que el #MetroTus genera desplazamientos más lentos y que crear grupos de trabajo cuando los propios usuarios aún no han puesto en común sus quejas no tiene sentido http://www.elfaradio.com/2018/02/14/el-ayuntamiento-despacho-las-dudas-de-los-vecinos-de-cueto-sobre-el-metrotus-con-una-visita-al-centro-de-control/ …</t>
  </si>
  <si>
    <t>sufringuista</t>
  </si>
  <si>
    <t>Torrelavega, Cantabria, España</t>
  </si>
  <si>
    <t>Eso será si el #metroTUS llega a tiempo, ¿no? pic.twitter.com/BPIrv0IxKd</t>
  </si>
  <si>
    <t>Gerardo</t>
  </si>
  <si>
    <t>gaedot</t>
  </si>
  <si>
    <t>Qué suerte tenemos los vecinos de Peñacastillo. Nos marginan con el #MetroTUS, pero a cambio nos organizan bonitas pruebas ciclistas q te dejan 15 minutos parado en una retención @gemaigual</t>
  </si>
  <si>
    <t>Me cuentan que un pasajero del bus municipal de Santander le hinchó ayer las pelotas de tal manera al conductor que éste se plantó en la Alameda Segunda. Ojo, que lo que están aguantando los trabajadores estos días, con la cagada del #MetroTus, no es ni medio normal.</t>
  </si>
  <si>
    <t>museando</t>
  </si>
  <si>
    <t>dopecu</t>
  </si>
  <si>
    <t>No es cuestión de acostumbrarse al metrobus,  es que no funciona!!!!!#metrotus @gemaigual</t>
  </si>
  <si>
    <t>El Nuevo servicio de autobuses ha perjudicado a la parada Barrio de la Torre, necesitamos más autobuses, más recorridos y menores tiempos de espera, el tener que hacer ahora trasbordo ha perjudicado enormemente #metrotus @gemaigual</t>
  </si>
  <si>
    <t>Desde el Barrio de la Torre necesitamos autobuses que conecten con el centro por los puentes, hay dos puentes y ningún autobús va por ellos, inexplicable!!!!#metrotus @gemaigual</t>
  </si>
  <si>
    <t>19 feb.</t>
  </si>
  <si>
    <t>Tengo una amiga q vive en la zona de Peñacastillo y me ha contado lo q tarda el #metroTUS  y he flipado!! Recogiendo firmas estaba...espero la sirva de algo</t>
  </si>
  <si>
    <t>Mundo Burbu</t>
  </si>
  <si>
    <t>MundoBurbu</t>
  </si>
  <si>
    <t>Si te subes por la puerta de atrás de este autobús y te bajas por la de delante, ya has recorrido medio Santander 
#MetroTUS
#NosSobraElDinero
7 millooooneeess de euuuurooospic.twitter.com/7z2U45rYYe</t>
  </si>
  <si>
    <t>Hoy reunión @movilidad_cant con dos temas, resultado de la reunión con Ignacio Quirós del Ayto. de Santander en la que nos dio plantón @gemaigual y como no podía ser plan de acción sobre el #MetroTus para la reunión de @CEUCunican próximo jueves 19:00  Edificio Inter. c/ Sevillapic.twitter.com/UxrqpDtsSi</t>
  </si>
  <si>
    <t>La oposición y las asociaciones vecinales se reunirán este martes, antes del #plenosdr del jueves, para hablar sobre el #MetroTus http://www.elfaradio.com/2018/02/19/la-oposicion-pide-al-ayuntamiento-que-paralice-y-de-marcha-atras-con-el-proyecto-metro-tus/ …</t>
  </si>
  <si>
    <t>A mi lo más divertido de todo es que a la línea de autobuses de Santander la llamen #MetroTUS cuando en Santander no hay metro. 
Somos más gallos que los vascos!</t>
  </si>
  <si>
    <t>SANTANDER | La oposición municipal reclama la "paralización" del proyecto Metro-TUS #movilidad #MetroTus http://www.eldiario.es/_2c38e4ff pic.twitter.com/5tsqQtjaHK</t>
  </si>
  <si>
    <t>Venga, vamos a comprar más autobuses articulados para que siga entrando en ellos la misma gente que antes gracias a todos aquellos que se quedan apelotonados en la parte delantera dejando semivacía la de atrás. #MetroTUS</t>
  </si>
  <si>
    <t>Atiende y aprende @gemaigual @gmpsantander #metroTUS #Esquemadelburrohttps://twitter.com/magulegu/status/964957380822929408 …</t>
  </si>
  <si>
    <t>Dani Fdez Gomez</t>
  </si>
  <si>
    <t>fergodani</t>
  </si>
  <si>
    <t>Estamos hartos de errores, equivocaciones e improvisaciones con las que el PP perjudica a #Santander. Este jueves en #plenosdr pediremos que den marcha atrás al #metroTUS http://www.psc-psoe.es/noticias/agrupaciones/santander/psoe-y-prc-piden-la-paralizacion-del-proyecto-metro-tus …</t>
  </si>
  <si>
    <t>Marina Hermo </t>
  </si>
  <si>
    <t>mhermo77</t>
  </si>
  <si>
    <t>Santander-Valencia</t>
  </si>
  <si>
    <t>Señora riñendo al conductor de #metroTUS #santander como si fuera el responsable del planning  de las nuevas rutas #FelizLunes</t>
  </si>
  <si>
    <t>Esta mañana hemos registrado en el Ayuntamiento una moción junto al @prcsantander para pedir en #plenosdr la paralización del #metroTUS que solo ha generado caos y más problemas de movilidad en #Santanderpic.twitter.com/fkjks02ItF</t>
  </si>
  <si>
    <t>Se necesita más personal y más autobuses para mejorar frecuencias y horarios y no un carril central que cruza la ciudad de El Sardinero a Valdecilla #metrotus http://m.eldiario.es/norte/cantabria/ultima-hora/PSOE-PRC-paralizacion-proyecto-Metro-TUS_0_741926143.html …</t>
  </si>
  <si>
    <t>Os dejo la entrevista que me ha hecho @ferminmier en @SER_Cantabria para hablar de problemas actuales de #Santander cómo el #metroTUS y los retos de futuro de la ciudad http://cadenaser.com/emisora/2018/02/19/radio_santander/1519054521_390491.html?ssm=tw …</t>
  </si>
  <si>
    <t>Tres mociones sobre el #MetroTUS para el pleno del jueves, si Gema Igual quería ponerse de perfil con el tema remitiendo a los afectados a la Universidad lo lleva claro http://www.elfaradio.com/2018/02/19/la-oposicion-pide-al-ayuntamiento-que-paralice-y-de-marcha-atras-con-el-proyecto-metro-tus/ …</t>
  </si>
  <si>
    <t xml:space="preserve"> @Cora_vielva sobre el #MetroTUS
La Concejala independiente del Ayuntamiento de #Santander reclama al equipo de Gobierno municipal eliminar todas las modificaciones implantadas en las líneas de Transporte Urbano volviendo a su funcionamiento anterior.http://www.olacantabria.org/cora-vielva-reclama-eliminar-las-modificaciones-tus/ …</t>
  </si>
  <si>
    <t>Andrés Hermosa</t>
  </si>
  <si>
    <t>andresh</t>
  </si>
  <si>
    <t>Que tiemble Santander y el #MetroTus https://twitter.com/lalalalia/status/965593654776811521 …</t>
  </si>
  <si>
    <t>bitMomentum</t>
  </si>
  <si>
    <t>Trending ahora en Izquierda/Centro Izqda.:
➀ #lacafeteramartaespana ↓ 
➁ #sinblancam4 ↑↑↑ 
➂ #objetivopactos ↓ 
➃ #felizlunes ↓ 
➄ #brechasalarial ↑ 
➅ #fascistas ↓ 
➆ #pptrama ↑ 
➇ #metrotus ↓ 
➈ #psoe ↓ 
➉ #igualdad ↓↓</t>
  </si>
  <si>
    <t>#tussantander #MetroTUS @movilidad_cant montado en bus de la línea 11. Observo que vamos a más de 70 kms por el paseo pereda, adelantado a todo lo que se pone por delante. Miedo. Así recuperan frecuencias? Por no hablar de lo cerca que entran en las paradas.</t>
  </si>
  <si>
    <t>Esta mañana presentamos una moción @psoesantander y @prcsantander para pedir la paralización del #metroTUS. El PP tiene en el #plenosdr la oportunidad de rectificar el errorpic.twitter.com/52HJD4dQno</t>
  </si>
  <si>
    <t>Gracias a @ferminmier y @SER_Cantabria por darme la oportunidad de hablar del problema de #metroTUS y las soluciones que ofrecemos desde la oposición para mejorar la movilidad en #Santanderhttps://twitter.com/psoesantander/status/965560363419947008 …</t>
  </si>
  <si>
    <t>Ola Cantabria en Los Corrales de Buelna</t>
  </si>
  <si>
    <t>OlaBuelna</t>
  </si>
  <si>
    <t>Los Corrales de Buelna, España</t>
  </si>
  <si>
    <t>@Cora_vielva reclama al equipo de Gobierno municipal de #Santander eliminar todas las modificaciones implantadas en las líneas de #MetroTUS volviendo a su funcionamiento anterior.
http://www.olacantabria.org/cora-vielva-reclama-eliminar-las-modificaciones-tus/ …</t>
  </si>
  <si>
    <t>.@pedro_casares: “El próximo jueves, en #plenosdr el PP tiene la oportunidad de reconocer los errores del #metrotus y volver a empezar hablando con todos, votando a favor de la moción que presentamos” @SER_Cantabria pic.twitter.com/TforYqQzCt</t>
  </si>
  <si>
    <t>Tienes toda la razón. Lo que se pretende es aumentar la frecuencia . O si la mantienen así que al menos la línea LC tenga mucho más recorrido. Ya que un autobús de alta ocupación debería llegar a más gente por ejemplo iniciar la ruta en Cueto y finalizar en Ojaíz #metroTUS</t>
  </si>
  <si>
    <t>20 feb.</t>
  </si>
  <si>
    <t>#Santander está en contra del #metrotus. Con este sistema del PP ni se han mejorado las frecuencias de líneas ni las conexiones con los barrios. Hoy hemos hablado de ello con las asociaciones de vecinos en la sede de @fecav_santanderpic.twitter.com/f7IubPCTg8</t>
  </si>
  <si>
    <t>Esta tarde compartiendo con las asociaciones de vecinos y los grupos municipales la preocupación por el caos generado por el #metroTUS. Es incomprensible la sinrazón del PP que ni escucha ni atiende el problema. #Santander merece unos gobernantes preocupados por los santanderinospic.twitter.com/OoCiGLFrT2</t>
  </si>
  <si>
    <t>#MetroTus la @unican @apazoscarro no es una empresa, Ángel Ibeas debería dedicarse a formar profesionales o jubilarse . Ayto. #Santander @gemaigual basta de convenios de ese tipohttp://www.elfaradio.com/2018/02/20/el-grupo-de-transportes-de-la-uc-recibio-145-200-euros-del-ayuntamiento-para-el-estudio-del-metrotus/ …</t>
  </si>
  <si>
    <t>Los santanderinos estamos indignados. Calle a calle, barrio a barrio, el #metroTUS ha perjudicado la forma de movernos por #Santander 
¡Qué den marcha atrás!https://twitter.com/psoesantander/status/966024318781153280 …</t>
  </si>
  <si>
    <t>Ahora en la asamblea de @fecav_santander con las asociaciones de vecinos compartiendo el rechazo al #metroTUS pero también escuchamos reivindicaciones de los taxistas. ¡Deben poder usar carril #metroTUS sin problema! @manuandoni @FCantaxi http://www.psc-psoe.es/noticias/notas-de-prensa--actualidad/el-psoe-apoya-las-reivindicaciones-de-los-taxistastras-la-implantacion-del-metro-tus …</t>
  </si>
  <si>
    <t>.@pedro_casares interviene en la asamblea con asociaciones de vecinos que ha organizado @fecav_santander: La Alcaldesa no ha escuchado a nadie y ahora le sorprende que nadie quiera el #metroTUS pic.twitter.com/TYUC7QzcY8</t>
  </si>
  <si>
    <t>SANTANDER | El #metroTUS de 7 millones de euros pende de un hilo ante la presión popular #autobus #Transportehttp://www.eldiariocantabria.es/articulo/cantabria/presion-popular-hace-metro-tus-7-millones-euros-penda-hilo/20180220193814041051.html …</t>
  </si>
  <si>
    <t> #CantabriaenlaOnda con @jbarberos y @maria_go1 en el que comenzamos hablando del #MetroTUS y de @CantabriaAjehttp://www.ondacero.es/emisoras/cantabria/audios-podcast/cantabria-en-la-onda/cantabria-en-la-onda-20022018_201802205a8c1e870cf21ea6a394efa2.html …</t>
  </si>
  <si>
    <t>Hasta ahora han ido acertando cn la movilidad vertical y peatonalización, cn matices ya q se han olvidado de los itinerarios ciclistas y de los P&amp;R. Q decir de la pobre calidad de implantación de las circulación ciclista y ya cn el #metroTUS han demostrado q esto les viene grande</t>
  </si>
  <si>
    <t>Apoyamos todas las reivindicaciones de los taxistas, como hemos trasladado a @manuandoni, presidente de @FCantaxi  El #metroTUS solo ha generado más problemas a la movilidad en #Santanderpic.twitter.com/rGKttBI31T</t>
  </si>
  <si>
    <t>Juego: Adivina el final de esta historia #MetroTUS https://twitter.com/alvariteus/status/965911943138639872 …</t>
  </si>
  <si>
    <t>Susana</t>
  </si>
  <si>
    <t>amandi_82</t>
  </si>
  <si>
    <t>Cuenta la mitología cántabra que un día una persona utilizó uno de esos aparatos caros del #MetroTus pic.twitter.com/KiXldHLxwl</t>
  </si>
  <si>
    <t>La Unión de Consumidores lamenta que las multas "sean lo que mejor funciona" en este sistema en el que debieron "participar usuarios y colectivos". http://www.eldiario.es/_2c3e3b6f  #MetroTUS</t>
  </si>
  <si>
    <t>CCOO afirma que "el sistema no funciona (...) porque tal y como denunciamos, ni se consultó con la plantilla ni con los vecinos" y considera "que es hora de que el Ayuntamiento dé marcha atrás". #MetroTUS</t>
  </si>
  <si>
    <t>Los trabajadores del Metro-TUS, desbordados: "Los problemas van a ir a más y no vamos a poder con la gente" http://www.eldiario.es/_2c3e3b6f  #MetroTUS pic.twitter.com/rs4Y3ffZgm</t>
  </si>
  <si>
    <t>Era todo tan cuqui en el paraíso digital...
#Santander #MetroTUS pic.twitter.com/kLv6sumVML</t>
  </si>
  <si>
    <t>No hace falta que @norcoreano lance sus misiles sobre #Santander, nos autodestruimos solos con el #MetroTUS</t>
  </si>
  <si>
    <t>145.200 € por "liarla pardísima"..
#MetroTus https://twitter.com/elfaradio/status/965910264108535808 …</t>
  </si>
  <si>
    <t xml:space="preserve">Si me cuadra bien la línea 20 voy a intentar volver a casa haciendo 20-trasbordo intercambiador Sardinero-Línea Central (#MetroTUS) para comprobar a ver si está justificada tanta queja por los tiempos de espera en los trasbordos.
Ojalá me cuadre porque tengo ganas de probarlo </t>
  </si>
  <si>
    <t>El coche de los agentes de "movilidad" parado en el principio del tramo de carril bus de Calvo Sotelo, sentido Pereda, para evitar elegantemente que el autobús pueda acceder. Todo muy lógico.
#MetroTUS</t>
  </si>
  <si>
    <t>La alcaldesa @gemaigual de Santander abre la puerta al rediseño de algunas líneas del MetroTUS debe de tener el oído muy fino si es que ha escuchado alabanzas del #metroTUS http://www.eldiariomontanes.es/santander/alcaldesa-santander-abre-20180220184948-nt.html …</t>
  </si>
  <si>
    <t>Jorge Carriles Villa</t>
  </si>
  <si>
    <t>Jorgecarriles</t>
  </si>
  <si>
    <t>Santander - Naves</t>
  </si>
  <si>
    <t>Que siga el circo
#metroTUS https://twitter.com/SER_Cantabria/status/965958702619615232 …</t>
  </si>
  <si>
    <t>Los trabajadores del Metro-TUS, desbordados: "Los problemas van a ir a más y no vamos a poder con la gente" http://eldiario.es/_2c3e3b6f  
Por @RubnAlonso #MetroTUS pic.twitter.com/1Ur2bXoHMx</t>
  </si>
  <si>
    <t>Decidme que esto es fake, por el amor de Dios  #MetroTUS. pic.twitter.com/QoNcQihBQy</t>
  </si>
  <si>
    <t>makaczynsky</t>
  </si>
  <si>
    <t>Cuál es la línea que te acerca a la facultad de magisterio? #MetroTUS</t>
  </si>
  <si>
    <t>En el Apocalipsis de @StephenKing las autovías eran bloqueadas por vehículos abandonados. En Santander seremos atacados por autobuses descontrolados #MetroTUS</t>
  </si>
  <si>
    <t>No tenéis paciencia! En solo unos meses una escalera mecánica llegará a casa de cada santanderino haciendo más  innecesario el #MetroTUS, así podrán personalizar hasta la A8.</t>
  </si>
  <si>
    <t>El 17 vacío. Nadie quiere tener que hacer transbordo en el #MetroTUS . En ALSA deben estar encantados, sus autobuses van llenos. Se ve que los ciudadanos si sabemos coger los autobuses, pero no los que @gemaigual nos ha impuesto. pic.twitter.com/bRWvT035Hb</t>
  </si>
  <si>
    <t>7 millones de euros para el Metrotus, que ha perjudicado el servicio de transporte con autobuses enormes y medio vacíos en lugar de poner microbuses que disminuyan tiempos de espera. Folletos tirados de Fitur,.... Qué se está haciendo con la gestión pública!!!!!! #MetroTUS</t>
  </si>
  <si>
    <t>Mimi Portu</t>
  </si>
  <si>
    <t>mimiportu</t>
  </si>
  <si>
    <t>Sabemos lo que necesitamos, el #PP de #Santander es el que no sabe escuchar.  #NoSomosTontos #MetroTus #Tushttps://twitter.com/SDR_apiedecalle/status/965880161500585984 …</t>
  </si>
  <si>
    <t>Lo que sin consulta empieza, mal caba #metroTUS #Santander @FSCCantabriahttp://bit.ly/2sIhHvy </t>
  </si>
  <si>
    <t>LeticiaOsaba</t>
  </si>
  <si>
    <t>Astillero, Cantabria</t>
  </si>
  <si>
    <t>Si con el #metroTUS es difícil y con las cercanías, #Renfe #Feve, complicado imaginad la combinación de ambos.</t>
  </si>
  <si>
    <t>¿Quién va a seguir la pista del dinero en este caso? @gemaigual ha gastado 7 millones en el #metroTUS de #Santander http://www.eldiario.es/_2c38e4ff  vía @eldiarioescan #followthemoney</t>
  </si>
  <si>
    <t>21 feb.</t>
  </si>
  <si>
    <t>Oh, se ha dado cuenta de que pedir paciencia y culpar a los usuarios por no saberse el recorrido de las nuevas líneas no soluciona ningún problema. ¿¿PERO CÓMO E POCHIBLE?? #MetroTUS #SDR #Santander</t>
  </si>
  <si>
    <t>La LC acaba de descargar los 2 únicos pasajeros que iban dentro en el Ayuntamiento y de aquí al Intercambiador Valdecilla va vacío.
Y de día tampoco es que vaya mucha gente.
¿Por qué no poner los buses articulados en las líneas 1 y 2 que es donde hacen falta? #MetroTUS @gemaigualpic.twitter.com/YaA0CutpK6</t>
  </si>
  <si>
    <t>La Alcaldesa justifica el #metrotus en que la ciudad va a crecer por la periféria ¿Crecer?¿Una ciudad con la población en caída libre,como advierte el ICANE y cada ves más envejecida? Siguen con su PGOU de un Santander del ladrillazo y una previsión ficticia de 250.000 habitantes</t>
  </si>
  <si>
    <t>Hay que tomarse las cosas con humor y reirse de las "Charlotadas" de este ayuntamiento. @gemaigual mañana #plenosdr  y mañana reiremos más. #MetroTUS http://eldiariomontanoso.es/138-peatones-multados-santander-invadir-carril-bus-sin-permiso-municipal/ …</t>
  </si>
  <si>
    <t>.@fecav_santander plantea la posibilidad de convocar una manifestación el 3 de marzo en la Plaza del Ayuntamiento para pedir una marcha atrás del #MetroTus http://www.elfaradio.com/2018/02/20/los-afectados-por-el-metrotus-se-organizaran-en-una-plataforma/ …</t>
  </si>
  <si>
    <t>Me parece que el bus va s toda mecha por paseo Pereda...no sé si rozando la infracción #MetroTus #Santander #SmartCity</t>
  </si>
  <si>
    <t>"A todos y a todos a la vez" Los vecinos y vecinas de #Santander ya no juegan a la estrategia de divide y vencerás de @gemaigual #MetroTUS http://bit.ly/2CzQdrC </t>
  </si>
  <si>
    <t>#MetroTus #GamonalTus esto no se arregla con una tirita @gemaigual La ciudadanía de #Santander sabe organizarse y tendrás que cambiar bastantes aspectos de tu #MetroTus La marea social está en marcha y organizada @ConcejoAbiertoS @fecav_santander @ArenalesAAVV @SDR_apiedecallepic.twitter.com/GWhxp0IcER</t>
  </si>
  <si>
    <t>¿Cómo es posible? ¿Qué ha podido pasar? La alcaldesa se ha montado en un bus articulado y le ha dicho a su Gema Igual de hace un mes que consulte a los santanderinos. #Viajeseneltiempo #DaysofFuturePast #MetroTUS #SDRhttp://www.eldiariomontanes.es/santander/alcaldesa-santander-abre-20180220184948-nt.html …</t>
  </si>
  <si>
    <t>Lydia Alegría</t>
  </si>
  <si>
    <t>LydiaAlegria</t>
  </si>
  <si>
    <t>Ayer en la @fecav_santander se respiro un ambiente de unión y colaboración para defender un mejor transporte público. Espero que este jueves salga del Interfacultativo una mayor unión y una alternativa al #MetroTus respaldada por las vecinas.
http://www.eldiariomontanes.es/santander/asociaciones-vecinales-proponen-20180221230346-ntvo.html …</t>
  </si>
  <si>
    <t>La oposición, los vecinos, los usuarios, taxistas, trabajadores del #TUS. Todos tenemos que hacer frente común para parar este despropósito llamado #metroTUS. Lo cuenta hoy @dmontanes @pedro_casares http://www.eldiariomontanes.es/santander/asociaciones-vecinales-proponen-20180221230346-ntvo.html …</t>
  </si>
  <si>
    <t>Dos mñns seguidas. Llego al intercambiador desde Peñacastillo,11 minutos de espera ayer,9 hoy. #MetroTUS</t>
  </si>
  <si>
    <t>Que manera de tirar dinero ha sido el #metroTUS . Volverá a salir el PP marginando a la periferia. Eso si los impuestos al nivel de gran ciudad . Que mi IBI y mi vado municipal bien que me lo cobran. Igual que si viviera en Hernán Cortés.</t>
  </si>
  <si>
    <t>@gemaigual creo que aun no eres consciente de en el jardín que te has metido con el #MetroTUS http://www.elfaradio.com/2018/02/20/los-afectados-por-el-metrotus-se-organizaran-en-una-plataforma/ …</t>
  </si>
  <si>
    <t>Dato:  8:50 am. Autobús nº7 dirección a la Universidad: Lleno hasta la bandera. Autobús articulado de la línea Central. 10 personas #MetroTUS</t>
  </si>
  <si>
    <t>ferminturiel</t>
  </si>
  <si>
    <t>Santander (Cantabria) España</t>
  </si>
  <si>
    <t>¿Estamos ante otro sesudo planteamiento como el del #METROTUS de #Santander?</t>
  </si>
  <si>
    <t>SER Cantabria</t>
  </si>
  <si>
    <t>SER_Cantabria</t>
  </si>
  <si>
    <t>El Ayuntamiento de #Santander, más cerca de aceptar su fracaso con el #MetroTUS. http://cadenaser.com/emisora/2018/02/20/radio_santander/1519136914_702160.html …</t>
  </si>
  <si>
    <t>22 feb.</t>
  </si>
  <si>
    <t>¡Es vergonzoso lo que estáis haciendo a los ciudadanos de #Santander !! #MetroTUS @gemaigual @idlserna @marianorajoy @PPopular #pp Pasamos frío y cogemos resfriados.</t>
  </si>
  <si>
    <t>La alcaldesa reconoce que hay errores que corregir, pero también dice que sus esfuerzos se centrarán en "informar a la gente" 
#MetroTus http://www.elfaradio.com/2018/02/22/gema-igual-no-vamos-a-paralizar-el-metrotus/ …</t>
  </si>
  <si>
    <t>#metrotus smart o silly city ? Las conexiones de los barrios como Monte, Cueto, Peñacastillo han empeorado, el sistema de trasbordos y los maxiautobuses es el ejemplo de un small brain. Smart city es apostar por la movilidad para tod@s pic.twitter.com/hb9Y0HOkA4</t>
  </si>
  <si>
    <t>Esta mañana nuestro SG y portavoz  @pedro_casares ha vuelto a llevar la voz de los vecinos de #Santander al pleno del ayuntamiento y por la tarde reunión de ejecutiva para seguir aportando ideas. #BrechaSalarial #metroTUS
Aquí debajo dejo un resumen 
https://twitter.com/i/moments/966783817024458753 …</t>
  </si>
  <si>
    <t>@pedro_casares: Si el PP hubiera dialogado con todos antes de poner en marcha el #metrotus muchos problemas no se habrían generado porque se habrían corregido antes de generarlos al escuchar a usuarios, vecinos, trabajadores...  @PTVCantabriapic.twitter.com/PqzrQxO69Q</t>
  </si>
  <si>
    <t>La primera ópera cántabra no podía tener un título mejor #SilenciosyExcusas Silencios sobre los debates reales: envejecimiento, pérdida de población, atonía, clientelismo. Excusas en la gestión: #MetroTUS, España no paga, etc. #Santander #Cantabriahttp://www.elfaradio.com/2018/02/20/silencios-y-excusas-la-primera-opera-creada-por-un-cantabro-se-estrena-en-el-palacio-de-festivales/ …</t>
  </si>
  <si>
    <t>@pedro_casares en @PTVCantabria: “El problema del #metrotus no se arregla con ajustes, se arregla cambiando el sistema y que todos los santanderinos puedan llegar al centro sin transbordos” pic.twitter.com/PZlo9Wo4wG</t>
  </si>
  <si>
    <t>@pedro_casares: ¿No parece razonable que la alcaldesa se reuniera antes de poner en marcha el #metrotus con usuarios, vecinos, trabajadores, partidos y expertos para ver cómo ponerlo en marcha y no después, cuando ya es todo un caos? pic.twitter.com/Jf9tFR8zrp</t>
  </si>
  <si>
    <t>Un dia mas llego de Peñacastillo al intercambiador, si quiero coger  la linea central 10 minutos de espera. Y que no me termino de acostumbrar. #MetroTUS</t>
  </si>
  <si>
    <t>SANTANDER | El apoyo de González permite a PP continuar con el #MetroTUS y no paralizarlo como pedía la oposición http://www.eldiario.es/_2c48ebf4 pic.twitter.com/OtaZnChm5F</t>
  </si>
  <si>
    <t>Las únicas palabras de David González para justificar su postura sobre este modelo de transporte han sido: "No estoy de acuerdo en su paralización". #MetroTUS
http://www.eldiario.es/norte/cantabria/ultima-hora/Gonzalez-PP-continuar-Metro-TUS-paralizarlo_0_742976500.html …</t>
  </si>
  <si>
    <t>Miguel Saro</t>
  </si>
  <si>
    <t>msarodiaz</t>
  </si>
  <si>
    <t>Los interlocutores los elegirá Quirós entre los afines de las AAVV, claro. Es hora de echar a estos mangantes #MetroTUS</t>
  </si>
  <si>
    <t>El concejal del PP ha negado la legitimidad para convocar reuniones  sobre el #MetroTUS del @CEUCunican ¡... porque está politizado!</t>
  </si>
  <si>
    <t>El concejal de movilidad y @gemaigual han dicho que no van a dar un paso atrás con el #MetroTUS . Dicen escuchar a la ciudadanía, pero hacen lo contrario de lo que los vecinos y vecinas llevan reclamando semanas. Concepto de "participación ciudadana" del PP. #plenosdr</t>
  </si>
  <si>
    <t>prcsantander</t>
  </si>
  <si>
    <t>El PP y el concejal ex de Ciudadanos votan en contra de paralizar el #MetroTUS.  #Plenosdr</t>
  </si>
  <si>
    <t>El PP pierde hoy la oportunidad de demostrar que quiere escuchar de verdad a los santanderinos, corregir los errores, paralizando y dando marcha atrás al #metroTUS. Pierden la ocasión de parar este despropósito  #plenosdrpic.twitter.com/GmnkunE0mr</t>
  </si>
  <si>
    <t>Desde Lluja a San Román, de Peñacastillo a Monte, pasando por Cueto, Campogiro, el centro urbano,  Cazoña o Marqués de la Hermida, todos los vecinos de todos los barrios se han visto perjudicados por el #metroTUS #plenosdrpic.twitter.com/b9KhLpHOYL</t>
  </si>
  <si>
    <t>Acaba de decir el concejal de Movilidad que "ahora no hay atascos". #MetroTUS</t>
  </si>
  <si>
    <t>Yolanda Garcia</t>
  </si>
  <si>
    <t>ygarciafernande</t>
  </si>
  <si>
    <t>Buscando soluciones para mejorar el #metroTUS @gemaigual @gmpsantander @ppcantabria #Santander https://twitter.com/gmpsantander/status/966670493259530242 …</t>
  </si>
  <si>
    <t>Fuentes-Pila afirma que es una "exigencia vecinal que paren ya" #MetroTUS #Plenosdr</t>
  </si>
  <si>
    <t>Casi todos los días me meto en hashtag #MetroTUS para reírme un rato.</t>
  </si>
  <si>
    <t>Ana López</t>
  </si>
  <si>
    <t>AnaSavvy633</t>
  </si>
  <si>
    <t>La solución a este desaguisado es dejar las líneas como estaban y aumentar frecuencia de paso y horario hasta las doce PM cada día. #MetroTUS</t>
  </si>
  <si>
    <t>No me puedo acostumbrar a tardar desde el centro de Santander hasta la parada del Barrio de la Torre, el doble de tiempo que antes!!!!.Antes ya era malo el servicio de autobuses en mi zona, pero ahora es tercermundista #metrotus</t>
  </si>
  <si>
    <t>Hoy para ir del Paseo Pereda a la parada de Barrio de la Torre 45 minutos. Cuando llegué con el LC al intercambiador del Sardinero, el autobús de la línea 20; se marchó sin esperar 5 segundos  a que nos subiéramos los viajeros que íbamos del LC al 20, desastre!! #metrotus</t>
  </si>
  <si>
    <t>No puedo comprender cómo se puede ir con la prepotencia de no vamos a replantear el Metrotus, entonces cómo se puede mejorar la situación!!!!. Hay que explicar a alguien lo que es una negociación y cómo llegar a acuerdos #metrotus</t>
  </si>
  <si>
    <t>Las únicas palabras de David González para justificar su postura sobre este modelo de transporte han sido: "No estoy de acuerdo en su paralización". #MetroTUS http://www.eldiario.es/_2c48ebf4 </t>
  </si>
  <si>
    <t>"No vamos a parar el Metro-TUS y no es verdad que hayamos tirado siete millones de euros", dice la alcaldesa ante las duras críticas de la oposición. #MetroTUS</t>
  </si>
  <si>
    <t>Se debate la moción de @IUsantander para paralizar el #MetroTUS y negociar con los vecinos pic.twitter.com/HAHhPQjeRh</t>
  </si>
  <si>
    <t>Líneas Central, 1 y 2: han llegado a la vez al Intercambiador de Valdecilla, muy bien sincronizado todo... #MetroTUS.</t>
  </si>
  <si>
    <t>#Santander refuerza la plantilla de conductores para intentar reducir el impacto de los problemas generados por el #MetroTUS. http://cadenaser.com/emisora/2018/02/22/radio_santander/1519284119_497980.html?ssm=tw … via @SER_Cantabria</t>
  </si>
  <si>
    <t>23 feb.</t>
  </si>
  <si>
    <t>Creo que habría menos quejas sobre el #MetroTUS si le gente se leyera los horarios y frecuencias que había antes. Me he topado con gente que dice que antes las líneas eran de una forma que no eran e iban a sitios que no iban.
Calm down, mucha gente no está ni pensando por rabia.</t>
  </si>
  <si>
    <t>BeconBdeBea</t>
  </si>
  <si>
    <t>kishiimi</t>
  </si>
  <si>
    <t>@gemaigual  21:30 y el carril izquierdo de la calle Castilla casi inhabilitado por 14 coches aparcados en el... así funciona SmartSantander cuando no nos quitan un carril por un asco de #MetroTUS es por los coches eso si en verano en el Camello se hinchan a multar...</t>
  </si>
  <si>
    <t xml:space="preserve">Oremos todos por el #MetroTUS </t>
  </si>
  <si>
    <t>La alcaldesa reconoce que hay errores que corregir y que es necesario "informar a la gente", mientras el concejal Quirós acusa a la oposición de torpedear el 
#MetroTus http://www.elfaradio.com/2018/02/22/gema-igual-no-vamos-a-paralizar-el-metrotus/ …</t>
  </si>
  <si>
    <t>Ahora en el  digital del @dmontanes @gemaigual  .Mañana los ciudadanos/as de #Santander desayunaremos con la noticia, + #MetroTUS hasta que rectifiques y hagas las cosas bien y de forma participativa ¿Sabes cómo andan los càmbaros? http://www.eldiariomontanes.es/santander/veinte-asociaciones-vecinales-20180223141848-nt.html …</t>
  </si>
  <si>
    <t>SANTANDER | Vecinos, estudiantes y otros colectivos afectados crean una para protestar contra el #MetroTUS @psoesantander @prcsantander @ugtcantabria #Transporte #autobushttp://www.eldiariocantabria.es/articulo/cantabria/vecinos-estudiantes-otros-colectivos-afectados-crean-protestar-metro-tus/20180223192747041190.html …</t>
  </si>
  <si>
    <t>La sinrazón de la alcaldesa no conoce límites... Antepone su orgullo a reconocer el error cometido y escuchar las quejas y protestas de los santanderinos por los problemas que produce el #metroTUS!! http://www.psc-psoe.es/noticias/agrupaciones/santander/el-psoe-lamenta-que-la-alcaldesa-haga-prevalecer-su-orgullo-a-escuchar-a-los-santanderinos-sobre-el- …</t>
  </si>
  <si>
    <t>No puede ser que todos los vecinos de #Santander, desde Cueto a San Román o Peñacastillo estén equivocados. No será el PP quien está equivocado con las ventajas del #metroTUS? http://www.eldiario.es/norte/cantabria/ultima-hora/Igual-marcha-Metro-TUS-seguir-sillon_0_743326062.html …</t>
  </si>
  <si>
    <t>#metroTUS rectificación ya! pic.twitter.com/UD7EZrw1pz</t>
  </si>
  <si>
    <t>.@pedro_casares pide a Gema Igual que no anteponga su orgullo a los intereses de los santanderinos y pare el despropósito del #metroTUS http://www.psc-psoe.es/noticias/agrupaciones/santander/el-psoe-lamenta-que-la-alcaldesa-haga-prevalecer-su-orgullo-a-escuchar-a-los-santanderinos-sobre-el- …</t>
  </si>
  <si>
    <t>Ayer el PP demostró en #plenosdr que su orgullo es más importante que escuchar a los santanderinos que no quieren el #metrotus http://www.eldiariomontanes.es/santander/apoya-david-gonzalez-20180222183214-nt.html …</t>
  </si>
  <si>
    <t>Igual no dará marcha atrás en algo que cree "bueno" como el #MetroTUS http://www.eldiario.es/norte/cantabria/ultima-hora/Igual-marcha-Metro-TUS-seguir-sillon_0_743326062.html …</t>
  </si>
  <si>
    <t>Noelia</t>
  </si>
  <si>
    <t>noe_noeh</t>
  </si>
  <si>
    <t>Tengo que coger dos autobuses para ir al centro de Santander con el nuevo metrotus, o caminar lloviendo la mundial para coger una línea que sí me deje de un viaje en el centro teniendo una parada saliendo del portal. No, no vivo en Cuenca, vivo en cazoña. #MetroTUS</t>
  </si>
  <si>
    <t>En qué #MetroTUS fueron?</t>
  </si>
  <si>
    <t>Quién será el que pilló cacho con el #metrotus?</t>
  </si>
  <si>
    <t>Mabel Ojeda</t>
  </si>
  <si>
    <t>mabelsaroman</t>
  </si>
  <si>
    <t>Escuchar a la ciudadanía ya si eso...
#MetroTus
#Santanderhttps://twitter.com/ALERTAeldiario/status/966984774727471105 …</t>
  </si>
  <si>
    <t>El apoyo de González permite a PP continuar con el #MetroTUS y no paralizarlo como pedía la oposición. En un momento en que los padres de la "criatura" empiezan a repudiar al hijo, el PP llama "inmovilistas" a quienes lo critican http://www.eldiario.es/_2c48ebf4 </t>
  </si>
  <si>
    <t>¿Cuánto os apostáis a que el tránsfuga David González va en las próximas elecciones en las listas del PP? #metroTUS http://santander.es/ayuntamiento/gobierno-municipal/corporacion-municipal/david-gonzalez-diaz …</t>
  </si>
  <si>
    <t>Yolan R.</t>
  </si>
  <si>
    <t>yolarin</t>
  </si>
  <si>
    <t>En una ciudad tan pequeña no tiene sentido tantos transbordos. Y por tiempo gasto más en llegar a mis destinos habituales. No quiero pensar como será en verano #MetroTUS</t>
  </si>
  <si>
    <t>Para el @dmontanes cuando Revilla sacó los presupuestos apoyándose en Carrancio éste era un "tránsfuga", pero cuando la señora @gemaigual salva el #MetroTUS haciendo lo mismo ya no es un "tránsfuga", es un "exCiudadanos". Menudo nivelazo de imparcialidad. http://www.eldiariomontanes.es/santander/apoya-david-gonzalez-20180222183214-nt.html …</t>
  </si>
  <si>
    <t>Esta ciudad tiene un problema de movilidad norte-sur (por su orografía) que el #MetroTUS no ha solucionado, al contrario. Incluso lo ha empeorado. Y la queja de esta ciudadana es perfectamente comprensible. "Si encima de hacer transbordos tengo luego que andar pues vaya plan"</t>
  </si>
  <si>
    <t>Y no quiero decir que el #MetroTUS funcione bien en estos momentos, porque hasta que no exista una coordinación de llegadas y salidas entre la Línea Central y las líneas periféricas jamás va a funcionar, pero en serio, a muchos santanderinos se os está yendo la olla un montón.</t>
  </si>
  <si>
    <t>raul serrano oceja</t>
  </si>
  <si>
    <t>raulserranoocej</t>
  </si>
  <si>
    <t>No, error, ha ido para poner un intercambiador en la Alberi, que no te enteras, #MetroTUS es nuestra salvación, es la luz.</t>
  </si>
  <si>
    <t>Lo único que queremos son las líneas como estaban, vivimos en Santander no en Nueva York para tener que hacer transbordo.
PD: Cuando se va a la oposición no va hay coche oficial #MetroTus.</t>
  </si>
  <si>
    <t>Maxi de la Peña</t>
  </si>
  <si>
    <t>maxidelapena</t>
  </si>
  <si>
    <t>¿Cuánta publicidad traducida en euros mete el Ayuntamiento de Santander en el DM? Nos cuenta Blancanieves y los 7 enanitos de esa cosa llamada #MetroTus</t>
  </si>
  <si>
    <t>Esta es la parada de los interurbanos. Destinos como Astillero, Camargo, Hospital de Liencres sin información de horarios ni distintivo de parada. Acabo de perder el bus, menos mal q no llueve. @movilidad_cant @gemaigual @RevillaMiguelA @EvaDiazTezanos #MetroTUS pic.twitter.com/wM7SanxUAM</t>
  </si>
  <si>
    <t>Oscar Allende</t>
  </si>
  <si>
    <t>oscar_allende</t>
  </si>
  <si>
    <t>Tampoco es que el #metrotus necesita mucha ayuda externa para ir mal. Se basta x sí sólo. Es fascinante como en la ciudad en la que siempre han gobernado unos, la culpa de lo que va mal acaba siendo siempre de la oposición https://twitter.com/elfaradio/status/966919048788398080 …</t>
  </si>
  <si>
    <t>vientodelnorte9</t>
  </si>
  <si>
    <t>7.12 am Linea 2 #Tus #MetroTus #Santander @SDR_apiedecalle nuevamente llega con retraso, llegamos tarde a trabajar, pero si eso fuera poco, los buses van a muy baja velocidad, porque? No hay nadie en la carretera y tienen su propio carril. @gemaigual</t>
  </si>
  <si>
    <t>Y no solo con el #MetroTUS, del mismo modo que en esta ciudad llevamos años viendo cómo cada vez es más horrible circular, no podemos actuar como si peatonalizando los ciudadanos automáticamente sean capaces de prescindir del vehículo que hasta entonces utilizaban. @GIST_UNICAN</t>
  </si>
  <si>
    <t>Algui€n sí ha ganado con €l #MetroTUS: Empieza por U y acaba por C.
Hoy, avergonzado de salir de una universidad con estos "expertos", que han destrozado la movilidad de la ciudad a base de peatonalizaciones y ahora un sistema de transporte mal hecho. http://www.elfaradio.com/2018/02/20/el-grupo-de-transportes-de-la-uc-recibio-145-200-euros-del-ayuntamiento-para-el-estudio-del-metrotus/ …</t>
  </si>
  <si>
    <t>24 feb.</t>
  </si>
  <si>
    <t>.@fecav_santander se plantea la posibilidad de convocar una manifestación el 3 de marzo en la Plaza del Ayuntamiento para pedir revertir el #MetroTus http://www.elfaradio.com/2018/02/20/los-afectados-por-el-metrotus-se-organizaran-en-una-plataforma/ …</t>
  </si>
  <si>
    <t>25 feb.</t>
  </si>
  <si>
    <t>Javier Lopez Camin</t>
  </si>
  <si>
    <t>JaviCamin</t>
  </si>
  <si>
    <t>Sin transbordos ni nada #metroTUS https://i.imgur.com/BekKjOG.gifv </t>
  </si>
  <si>
    <t>Pues ya vamos conociendo alguna cosa más #MetroTUS http://www.elfaradio.com/2018/02/25/las-ultimas-inversiones-en-el-tus-benefician-a-la-concesionaria-privada/ …</t>
  </si>
  <si>
    <t>@gemaigual ojalá cumplas tu palabra y no reconozcas tus errores. En las próximas elecciones daremos gracias al #metrotus de que estés en la oposición.</t>
  </si>
  <si>
    <t>INVESTIGACIÓN Las últimas inversiones en el TUS benefician a la concesionaria privada http://www.elfaradio.com/2018/02/25/las-ultimas-inversiones-en-el-tus-benefician-a-la-concesionaria-privada/ … #Santander #MetroTUS</t>
  </si>
  <si>
    <t>Juan Manuel Ruiz (Johan)</t>
  </si>
  <si>
    <t>ruizjm</t>
  </si>
  <si>
    <t>#Santander más unida que nunca para defender sus derechos #metroTUS 
Es un toque de atención para cambiar un gobierno que lleva desde la #dictadura ...</t>
  </si>
  <si>
    <t>Interesante análisis del #MetroTus de @jserrera en el @dmontanes con @idlserna y @gemaigual como protagonistas, pensando en las próximas elecciones 2019. Con estas chapuzas se juegan mucho</t>
  </si>
  <si>
    <t>#Santander está sufriendo la irresponsabilidad del PP con el #metroTUS. Los vecinos de zonas como #Monte donde hemos estado este fin de semana están cabreados porque ahora tardan más al centro que antes!pic.twitter.com/UTNJSsEHsx</t>
  </si>
  <si>
    <t>MUCHO TUS Y POCO METRO #MetroTus un fiasco de 7 millones de euros dilapidados por el Ayuntamiento de (cont) http://tl.gd/n_1sqesga </t>
  </si>
  <si>
    <t>mientras la línea 6 de Monte no está operativa y los vecinos exigen que vuelva a funcionar, el autobús articulado cuyo trayecto solo dispone de la mitad de carril bus por su exclusiva linea central se queda vacío de noche en la parada del Ayuntamiento 
#MetroTUS pic.twitter.com/pRtHYZWdRM</t>
  </si>
  <si>
    <t>#Monte es una de las zonas más afectadas por el #metroTUS. Compartimos con sus vecinos la indignación con un proyecto que ha costado 7 millones de euros para dar un servicio pero que antes! pic.twitter.com/yqpyI9NR71</t>
  </si>
  <si>
    <t>ANGEL</t>
  </si>
  <si>
    <t>lillosantander</t>
  </si>
  <si>
    <t>Siete mill€ del #metroTUS a la basura,180000€  de estocon equipos descatalogados y con problemas de comunicación... En manos de quien estamos en #Santander ?https://twitter.com/diariocantabria/status/967490404596768768 …</t>
  </si>
  <si>
    <t>.@pedro_casares asegura en #Monte que el #metroTUS ha perjudicado a todos los santanderinos http://www.psc-psoe.es/noticias/agrupaciones/santander/el-psoe-asegura-en-monte-que-el-metro-tus-ha-perjudicado-a-todos-los-santanderinos …</t>
  </si>
  <si>
    <t>La alcaldesa reconoce que hay quejas lógicas de los usuarios y que es necesario "informar a la gente", mientras el concejal Quirós acusa a la oposición de torpedear el #MetroTus http://www.elfaradio.com/2018/02/22/gema-igual-no-vamos-a-paralizar-el-metrotus/ …</t>
  </si>
  <si>
    <t>Muy acertado hoy Ansola retratando a @idlserna y @gemaigual y su chapuza de #MetroTUS pic.twitter.com/BLMb5dcKbu</t>
  </si>
  <si>
    <t>Domingo. 11:10 de la mañana. Acaba de pasar el 2 con 30 personas aprox. Subo en el #MetroTUS y voy solo con el conductor. Sensación de película apocalíptica. @movilidad_cant hay que replantar todo, no es culpa de los usuarios. Y si llega el caso, devuelvan los 7 millones de euros</t>
  </si>
  <si>
    <t>Una asamblea ciudadana agrupa a asociaciones de vecinos, estudiantes y colectivos sociales contra el #MetroTUS. Se ha generado la idea de crear un manifiesto al que adherirse todos lo aafecta@s  http://m.eldiario.es/_2c4e412a  vía @eldiarioescan</t>
  </si>
  <si>
    <t>26 feb.</t>
  </si>
  <si>
    <t>Los taxistas de Santander podrán dejar a pasajeros en seis puntos del carril #MetroTUS http://eldiario.es/_2c5e4666 pic.twitter.com/kw4RDJGx5o</t>
  </si>
  <si>
    <t>Al fin lo uso #MetroTUS pic.twitter.com/i6hsq0wqab</t>
  </si>
  <si>
    <t>PÍN</t>
  </si>
  <si>
    <t>pin_zurretu</t>
  </si>
  <si>
    <t>el #MetroTUS esta que se sale @gemaigual https://twitter.com/Lacen5/status/968116118543093760 …</t>
  </si>
  <si>
    <t xml:space="preserve">Eso de decir que “la posición no nos paro” y luego se evidenciaba que solo había convocado una vez la mesa de movilidad y a las propuestas sobre el #MetroTUS de la oposición le entraron por un oído y le salieron por http://otro.De  todas formas vaya equipo que hay </t>
  </si>
  <si>
    <t>Trending ahora en Izquierda/Centro Izqda.:
➀ #altatensionm4 ↑ 
➁ #pensionistasenluchaarv ↑↑ 
➂ #egopa ↑ 
➃ #malaga ↑ 
➄ #huelgafeminista8m ↓ 
➅ #twitter ↑ 
➆ #felizlunes ↑ 
➇ #metrotus ↑ 
➈ #objetivorivera ↓ 
➉ #ultimahora ↓↓</t>
  </si>
  <si>
    <t xml:space="preserve"> Hoy la #TertuliadePortavoces de Santander se ha centrado en los problemas del #MetroTUS
http://www.ondacero.es/emisoras/cantabria/audios-podcast/cantabria-en-la-onda/cantabria-en-la-onda-26022018_201802265a9405790cf2586cf83cafa0.html …</t>
  </si>
  <si>
    <t>Esto yo que vivo en Cazoña, no quiero pensar las aventuras de alguien de Monte, Cueto, San Román o Peñacastillo... #MetroTUS</t>
  </si>
  <si>
    <t>El 1 y el 2 llenos, dos autobuses en fuera de servicio... total, que para ir a mí puta casa (Cazoña), 28 minutos esperando a un puto autobús. Es una puta vergüenza de que es vanagloriéis de esta puta basura de proyecto. #MetroTUS #MetroAsco</t>
  </si>
  <si>
    <t xml:space="preserve"> @pedro_casares: “El #metroTUS ha perjudicado a todos los santanderinos. El PP solo tendría que salir a la calle y escuchar a los vecinos de todo #Santander” @ondacerocan #TertuliadePortavocespic.twitter.com/DPHvqHCz2P</t>
  </si>
  <si>
    <t xml:space="preserve"> @pedro_casares: El Consejo de Sostenibilidad se reúne una vez al año pese a la que ha liado el PP con el #metroTUS. Nadie entiende que con el nuevo sistema se ha empeorado la forma de moverse por #Santander #TertuliadePortavocespic.twitter.com/WVdIb4LeEM</t>
  </si>
  <si>
    <t>.@pedro_casares en #TertuliaDePortavoces de @ondacerocan: “No estamos hablando de desajustes, el #metroTUS está perjudicando a los santanderinos que ha costado 7 millones de euros” pic.twitter.com/ziKkgkShMi</t>
  </si>
  <si>
    <t>Ejemplo de que todo en el #MetroTUS es pura improvisación. No sé podía haber planificado antes, no. http://www.eldiario.es/norte/cantabria/ultima-hora/Fijados-puntos-carril-taxistas-pasajeros_0_744375910.html …</t>
  </si>
  <si>
    <t>INVESTIGACIÓN || Teginser y Alsa son 2 de los nombres clave de las obras del criticado #MetroTUS http://www.elfaradio.com/2018/02/25/las-ultimas-inversiones-en-el-tus-benefician-a-la-concesionaria-privada/ …</t>
  </si>
  <si>
    <t>Las obras del #MetroTUS las hizo Teginser con una baja de 1,3 millones, y los nuevos autobuses se encargaron al Grupo Alsa http://www.elfaradio.com/2018/02/25/las-ultimas-inversiones-en-el-tus-benefician-a-la-concesionaria-privada/ …</t>
  </si>
  <si>
    <t>Isra en Bélgica</t>
  </si>
  <si>
    <t>IsraenBelgica</t>
  </si>
  <si>
    <t>Que Revilla trasvase fondos públicos del CAD de Sierrallana a la residencia privada e Igual beneficie a ALSA con su #MetroTUS es por tu bien pero tú no lo sabes todavía.
#FelizLunes</t>
  </si>
  <si>
    <t>SANTANDER | Los taxistas solo podrán dejar pasajeros en seis puntos concretos del carril del #metroTUS #Transporte @psoesantander @prcsantanderhttp://www.eldiariocantabria.es/articulo/cantabria/taxistas-solo-podran-dejar-pasajeros-puntos-concretos-carril-metro-tus/20180226210639041340.html …</t>
  </si>
  <si>
    <t>Las obras del #MetroTUS las hizo Teginser con una baja de 1,3 millones de euros, y los nuevos autobuses se encargaron al Grupo Alsa http://www.elfaradio.com/2018/02/25/las-ultimas-inversiones-en-el-tus-benefician-a-la-concesionaria-privada/ …</t>
  </si>
  <si>
    <t>27 feb.</t>
  </si>
  <si>
    <t>Yo he visto uno esperando el #MetroTUS en el intercambiador del Sardinero</t>
  </si>
  <si>
    <t>Tras un mes de #MetroTus y "ajustes", las dos líneas que van a Monte siguen pasando al mismo tiempo y si no llega la maravillosa línea central, te toca esperar 18 minutos! Hasta cuándo @gemaigual ? Sigo tardando el doble de tiempo para volver a casa. Deje de empeorar #Santanderpic.twitter.com/nFoHTUxLqF</t>
  </si>
  <si>
    <t>Herondale.</t>
  </si>
  <si>
    <t>Laura_Rati</t>
  </si>
  <si>
    <t>Idris</t>
  </si>
  <si>
    <t>Un autobús 7 cada 25 minutos por los Castros (único bus que pasa en por las Universidades), con gente mayor esperando y con este tiempo. Adelanto? Yo creo que hemos vuelto a la Edad de Piedra #MetroTus</t>
  </si>
  <si>
    <t>El Ayuntamiento ha llegado a un acuerdo con los taxistas, pero se encuentra con vecinos firmando contra la "desatención" municipal a sus reclamaciones 
#MetroTUS http://www.elfaradio.com/2018/02/27/la-calle-magallanes-abre-un-nuevo-frente-vecinal-al-pp-de-santander-tras-el-estallido-del-metrotus/ …</t>
  </si>
  <si>
    <t>Cazoña: iba montado en el 2, ahí delante va el 1, ya no sé qué decir...no logro darle sentido a esta mierda. Bus articulado para las grandes líneas y solucionas un absurdo como éste...y por supuesto devolver a la periferia sus líneas anteriores #MetroTus pic.twitter.com/gEPKQJ5Bqi</t>
  </si>
  <si>
    <t xml:space="preserve"> https://www.ivoox.com/24097070  #ElPrimerCafé #27Febrero 
#entrevista con Ricardo Sainz, presidente de @fecav_santander
#MetroTUS #Santander a debate pic.twitter.com/xumxwAtq3p</t>
  </si>
  <si>
    <t>Lo que os pasa es que no sabéis coger el autobús!  @gemaigual @idlserna #MetroTUS #monorail #LosSimpson</t>
  </si>
  <si>
    <t>Los taxistas de #Santander sólo podrán parar a dejar pasajeros en el carril del #MetroTUS. http://cadenaser.com/emisora/2018/02/27/radio_santander/1519713034_900880.html …</t>
  </si>
  <si>
    <t>Esto no es humano @gemaigual Ahora mismo te insultaría!! 2 grados y aquí esperando 11 minutos como una idiota!! Cuando ya he esperado 10 porque ha pasado el bus unos minutos antes y le he perdido!! #pp @gemaigual @idlserna @pablocasado_  #Santander #MetroTus pic.twitter.com/EssQiGkIg7</t>
  </si>
  <si>
    <t>Así es como debería funcionar el servicio siempre y para todas las líneas periféricas @gemaigual.
Si consigues que funcione así siempre igual los santanderinos hasta te perdonan tu vida política. #MetroTUS https://twitter.com/jmiyares89/status/968097756891025408 …</t>
  </si>
  <si>
    <t>El Ayto ha llegado a un acuerdo con los taxistas, pero se encuentra con vecinos firmando contra la "desatención" municipal a sus reclamaciones
#MetroTUS http://www.elfaradio.com/2018/02/27/la-calle-magallanes-abre-un-nuevo-frente-vecinal-al-pp-de-santander-tras-el-estallido-del-metrotus/ …</t>
  </si>
  <si>
    <t>28 feb.</t>
  </si>
  <si>
    <t>Sí que funcione como el #MetroTUS  https://twitter.com/eldiarioescan/status/968908663934078976 …</t>
  </si>
  <si>
    <t>SANTANDER | El Ayuntamiento retocará el #MetroTUS que impuso sin consulta previa solo si la nueva propuesta está consensuada y funciona http://www.eldiariocantabria.es/articulo/cantabria/ayuntamiento-retocara-metro-tus-impuso-consulta-previa-solo-nueva-propuesta-consensuada-funciona/20180228204928041539.html …</t>
  </si>
  <si>
    <t>El Ayuntamiento no lanzará una propuesta sobre el Metro-TUS que no esté consensuada y sepa que funciona http://www.eldiario.es/_2c68f55f  #MetroTUs pic.twitter.com/WL7wiB7Lvb</t>
  </si>
  <si>
    <t>Pone muy claro que la culpa es de los vecinos porque no entienden lo bueno que es el #MetroTUS. https://twitter.com/sesma_fernando/status/968209942791557121 …</t>
  </si>
  <si>
    <t>lolirabago</t>
  </si>
  <si>
    <t>Perfecto! Gracias, Gema. De todas maneras,... “menudo follón el #metrotus, pollito”, lo que mejor iba en esta ciudad era el TUS! Con la cantidad de cosas q hay por arreglar en Santander y culpan los usuarios al de Madrid. . Suerte! pic.twitter.com/ev1xPVc2z5</t>
  </si>
  <si>
    <t>Me acabo de subir en la línea 11, que sube a mi barrio (para probarla que tal es). Lo único bueno del tortuoso y jaleoso trayecto, es que dos viejetes (señora y señor) se ríen porque no saben dónde coño los va a dejar el autobús  El bus, una mierda más... #MetroTUS</t>
  </si>
  <si>
    <t>Quique Martin</t>
  </si>
  <si>
    <t>quiquemartin72</t>
  </si>
  <si>
    <t>Hoznayo Cantabria, España</t>
  </si>
  <si>
    <t>Ahora que hay debate con el #MetroTus ¿Porque no hay lineas antes de las 6am como en otras ciudades? ¿Aqui nadie trabaja pronto acaso?? @gemaigual @ondacerocan @copecantabria mucha gente sin servicio</t>
  </si>
  <si>
    <t>Pero que bien va el #metrotus en el sardinero,en la ciudad de Santander!!!Averiado el baño, los paneles no funcionan... smartcity? @gemaigualpic.twitter.com/66h1lO7rhF</t>
  </si>
  <si>
    <t>No me quiero imaginar lo que puede ser hoy el #MetroTus  pic.twitter.com/ZoTDUAoWr1</t>
  </si>
  <si>
    <t>Con 2 pedales</t>
  </si>
  <si>
    <t>con2pedales</t>
  </si>
  <si>
    <t>Cualquier cosa que no sea el conductor del #MetroTUS gritando "Adelante, Gadgeto-esquís!" me va a defraudar.</t>
  </si>
  <si>
    <t xml:space="preserve">Santander llena de nieve y con sensación térmica de -5 °C y los Intercambiadores del #MetroTUS sin ningún tipo de protección </t>
  </si>
  <si>
    <t>El Ayuntamiento ha llegado a un acuerdo con los taxistas, pero se encuentra una recogida de firmas en Magallanes contra la "desatención" municipal a sus reclamaciones 
#MetroTUS http://www.elfaradio.com/2018/02/27/la-calle-magallanes-abre-un-nuevo-frente-vecinal-al-pp-de-santander-tras-el-estallido-del-metrotus/ …</t>
  </si>
  <si>
    <t>El Ayto ha llegado a un acuerdo con los taxistas, pero se encuentra una recogida de firmas en Magallanes contra la "desatención" municipal a sus reclamaciones
#MetroTUS http://www.elfaradio.com/2018/02/27/la-calle-magallanes-abre-un-nuevo-frente-vecinal-al-pp-de-santander-tras-el-estallido-del-metrotus/ …</t>
  </si>
  <si>
    <t>1 mar.</t>
  </si>
  <si>
    <t>Asociaciones de vecinos y otros colectivos afectados convocan una gran concentración contra el sistema del #MetroTUS http://www.eldiario.es/_2c6e4deb  #plataformitispic.twitter.com/ia08gp2Jd8</t>
  </si>
  <si>
    <t>....sinisterkid....</t>
  </si>
  <si>
    <t>wmelon84</t>
  </si>
  <si>
    <t>la cosa es, ahora van y quitan #MetroTUS no? Y van 7 millones de euros a la pu** basura, y quién ha pagado ese dineral, nosotros. En un par de años tenéis otra oportunidad en las urnas, vosotros mismos...</t>
  </si>
  <si>
    <t>eva alonso</t>
  </si>
  <si>
    <t>superlin5</t>
  </si>
  <si>
    <t>Tenia que estar en el intercambiador Valdecilla ahora mismo la alcaldesa,para sentirse como nosotros conel frío y el agua que va.Gracias Gema #metroTUS</t>
  </si>
  <si>
    <t xml:space="preserve">#Santander #MetroTUS @gemaigual te van a pitar los oídos cada vez que me moje tanto en llegar al bus que me lleva a casa como si fuera andando! </t>
  </si>
  <si>
    <t>Este sábado 3 de marzo la Asamblea Ciudadana ha convocado una concentración a las doce en la plaza del ayuntamiento de Santander para exigir una solución al problema del transporte urbano en la ciudad, 
El #metroTUS en lugar de solucionar el problema lo ha empeorado. pic.twitter.com/hqMoPpdS3M</t>
  </si>
  <si>
    <t>#MetroTUS #Santander autobuses petados otro día de lluvia, pero no el súper LC.. casi vacío que no lleva a los barrios. @gemaigual quién quiere hacer trasbordos una noche como ésta??pic.twitter.com/XjvrYbM0aE</t>
  </si>
  <si>
    <t>Lucía</t>
  </si>
  <si>
    <t>lulucisss</t>
  </si>
  <si>
    <t>Tendría yo hoy al que lo ideó 15 minutitos esperando al autobús. A ver qué tal. #metroTUS</t>
  </si>
  <si>
    <t>¡Qué gran maravilla el Intercambiador del #metroTus! Todo open-concept, lo que se lleva.</t>
  </si>
  <si>
    <t>Los pasajeros del #MetroTUS prefieren las líneas sin trasbordo http://bit.ly/2FbSn6p </t>
  </si>
  <si>
    <t>@gemaigual  tienes contenta a la gente de la 18, 9, 20, etc. deberías subirte en estas líneas, y en todas, y verás que lindezas se escuchan #Metrotus #GamonalMetroTus</t>
  </si>
  <si>
    <t>@gemaigual nos veremos el sábado a las 12:00 en nuestro Ayuntamiento de #Santander con los ciudadanos, que te mostrarán su cariño con tu experimento #MetroTus #GamonalMetroTuspic.twitter.com/k7W3Mt8otk</t>
  </si>
  <si>
    <t>. @gemaigual escucha .... no queremos el caos del #Metrotus !!! https://twitter.com/SMetrotus/status/969252946742534144 …</t>
  </si>
  <si>
    <t>Los vecinos de Santander se han cansado de esperar. Piden quitarme de en medio y soluciones a este desorden. #HayQueIr #MetroTUS pic.twitter.com/P3SF6GFhA8</t>
  </si>
  <si>
    <t>Tras esperar 20m al 1 y que llegarán juntos el 1 y dos 2, he tardado 50m en ir de El Alisal a la UC (5km) lo mismo que andando #metrotus @gemaigual no tienes vergüenza</t>
  </si>
  <si>
    <t>#tussantander #MetroTUS @movilidad_cant @gemaigual Hoy he descubierto que Santander no tiene un solo metrotus. Tiene 3!! La línea central nueva, la línea 1-2, y la línea 11-12.</t>
  </si>
  <si>
    <t>https://www.ivoox.com/24145114  #ElPrimerCafé #1marzo 
@manuandoni pte. Federación #Cantabria #Taxi sobre #MetroTUS + 
Gabriela Viadero por El #cine al servicio de la #nación de @marcialpons con #presentación hoy en @AteneoSantander pic.twitter.com/m4OfG8TFsq</t>
  </si>
  <si>
    <t>2 mar.</t>
  </si>
  <si>
    <t>Grande Ansola!! Con un poco de humor, os recuerdo la concentración de mañana a las 12.00, organizada por los vecinos contra el #metroTUS pic.twitter.com/SPF4VqyyB3</t>
  </si>
  <si>
    <t>Mañana los socialistas de #Santander acompañaremos a los vecinos en la concentración para parar el despropósito del #MetroTUS!! Soluciones YA! @pedro_casares @psoesantanderpic.twitter.com/o9VCtHdwYF</t>
  </si>
  <si>
    <t>No al #MetroTUS
Aisla los barrios
Alarga los trayectos
Es un agujero de 7 m €
Beneficia a los de siempre
Mañana todas y todos
12h Pza. Ayto
¡SOLUCIÓN YA! pic.twitter.com/rvcP31Zlej</t>
  </si>
  <si>
    <t>Marian_Casares</t>
  </si>
  <si>
    <t>mariancasaresh</t>
  </si>
  <si>
    <t>Entre tod@s podemos revertir este despropósito el #PP gasta 7 millones de euros y estamos mucho peor que antes! Que burla es esta! #metrotus pic.twitter.com/OTK3mmHDyv</t>
  </si>
  <si>
    <t>Paco Gómez Nadal</t>
  </si>
  <si>
    <t>pgomeznadal</t>
  </si>
  <si>
    <t>#Cueto otra vez responde. Asamblea de vecinos. Mañana manifestación en la Plaza del Ayuntamiento ante la negativa de @gemaigual a escuchar las voces de la ciudadanía sobre el #metrotus pic.twitter.com/fE1zMu2FzI</t>
  </si>
  <si>
    <t>Ruth Ruiz Toraño</t>
  </si>
  <si>
    <t>RRTRPGGRL</t>
  </si>
  <si>
    <t>Tres concentraciones tendrán lugar este fin de semana en Cantabria
#TransporteUrbano #MetroTUS
#SalvemosLaMagdalena
#Hablamos?pic.twitter.com/9toGnHvoi3</t>
  </si>
  <si>
    <t>MAÑANA sábado 3 de marzo, acompañaremos a los vecinos en una concentración a las 12.00h en la plaza del Ayuntamiento por el #metroTUS. 
Queremos soluciones al problema que ha generado el PP con el transporte urbano en #Santander y que nos ha costado 7 millones de eurospic.twitter.com/FqsNwuj6rO</t>
  </si>
  <si>
    <t>fcoantolinrodr1</t>
  </si>
  <si>
    <t>Cortiguera, Suances, Cantabria</t>
  </si>
  <si>
    <t xml:space="preserve"> Día 3 de marzo 12:00 h. Concentración vecinal en #Santander. Los municipios son de sus vecin@s. ¡Apoyo! #MetroTUS pic.twitter.com/SPu9IM2PHu</t>
  </si>
  <si>
    <t xml:space="preserve"> @pedro_casares: ¿No podría haber pensado antes la Alcaldesa consensuar el proyecto del #metroTUS con todos antes de gastar 7 millones de euros? Ahora no sabe por donde salir @Cantabriaaldia @OIDRadio4Gpic.twitter.com/x8wVEDuIYY</t>
  </si>
  <si>
    <t xml:space="preserve"> @pedro_casares en los micrófonos de @Cantabriaaldia: “Hemos pedido paralizar el #metrotus y abordar todos juntos la mejora del transporte público en #Santander” @OIDRadio4Gpic.twitter.com/qWvx4ZcFco</t>
  </si>
  <si>
    <t>Mañana concentración vecinal #MetroTUS recuerden pic.twitter.com/Bnu0ms7gHH</t>
  </si>
  <si>
    <t>Y después del fiasco del #MetroTUS llegará el desastre por el corte de Cervantes. Y seguirá creciendo la plataformitis en Santander por no escuchar a nadie... hasta que es tarde.</t>
  </si>
  <si>
    <t>@gemaigual @movilidad_cant #MetroTUS ahora también puedes ser atropellado por el metrotus. Cruzas por un semaforo y de repente, chass! Rojo, porque viene el bus y no puede parar. Da igual que esté lleno de niños y carros de bebé cruzando bien. Correr. Asi no</t>
  </si>
  <si>
    <t>Asociaciones de vecinos y otros colectivos afectados convocan la primera gran manifestación contra el Metro-TUS. Por @rb_vivar #MetroTUS http://eldiario.es/_2c6e4deb pic.twitter.com/hkiDrXX5KV</t>
  </si>
  <si>
    <t>@movilidad_cant @gemaigual #MetroTUS que gran idea el que los semáforos</t>
  </si>
  <si>
    <t>Mañana concentración vecinal contra el #MetroTUS pic.twitter.com/gS58G5IPfL</t>
  </si>
  <si>
    <t>3 mar.</t>
  </si>
  <si>
    <t>Santander_opina</t>
  </si>
  <si>
    <t>Hoy hemos podido ver el gran problema que está causando el #MetroTus
Concentración del 3 de marzo en el ayuntamiento. pic.twitter.com/lp76jO2eey</t>
  </si>
  <si>
    <t>Esta mañana los vecinos de Santander han abarrotado la plaza del ayuntamiento, para decirte alto y claro  a la alcaldesa  que pese a los 7 millones  de gasto en el #MetroTUS  el servicio es más lento, más caro y menos frecuente.
¡Que pare este despropósito YA! pic.twitter.com/YK1vlGVfe6</t>
  </si>
  <si>
    <t>Nadie entiende el #metroTUS!! Y así ha quedado claro en la plaza del Ayuntamiento. Un proyecto en el que se han gastado 7 millones de euros y que solo ha servido para perjudicar la vida diaria de muchos santanderinos pic.twitter.com/3ta1YJR8dW</t>
  </si>
  <si>
    <t>El intercambiador de la zona más rica de Santander tiene sala de espera cubierta y el que está junto al hospital público está a la intemperie porque el Ayuntamiento se gastó 7 millones en el #MetroTUS pensando en ti. pic.twitter.com/pcxxe9yUAx</t>
  </si>
  <si>
    <t>Fermín Mier</t>
  </si>
  <si>
    <t>ferminmier</t>
  </si>
  <si>
    <t>El @ppcantabria en #Santander y @gemaigual tienen un problema con el #MetroTUS. El futuro de una ciudad más sostenible se pone en peligro con errores como estos. https://twitter.com/SER_Cantabria/status/969934553807835137 …</t>
  </si>
  <si>
    <t>¡Sí se puede parar la chapuza del #MetroTus ! pic.twitter.com/bKxwk7hrvh</t>
  </si>
  <si>
    <t>Solución ya al #metrotus!!! Hoy cientos de vecinos se han concentrado en #Santander para quejarse por este despropósito!!!!pic.twitter.com/jbvjpGCTQS</t>
  </si>
  <si>
    <t>La plaza del ayuntamiento hoy llena de vecinos que piden paralizar el #metroTUS. Un proyecto del PP en el que no han contado con nadie y nos ha costado 7 millones de euros!! pic.twitter.com/jmL4us96LK</t>
  </si>
  <si>
    <t>Hace un rato la plaza del Ayuntamiento de #Santander a rebosar. La ciudadanía exige que se les escuche para revertir la chapuza del #MetroTus pic.twitter.com/ixoKMlN5zM</t>
  </si>
  <si>
    <t>Los santanderin@s lo tienen claro es una chapuza más del #PP en #Santander, 7 millones de euros y estamos peor que antes #MetroTus #AsiNopic.twitter.com/zyrNMRvDDk</t>
  </si>
  <si>
    <t>'Autobús a todas horas, eso sí que son mejoras', 'El transbordo de Valdecilla es una pesadilla', '7 millones de gasto y el MetroTUS es un asco'...
Concentración en #Santander contra el #MetroTUS http://www.eldiariomontanes.es/santander/cientos-vecinos-concentran-20180303125437-nt.html …</t>
  </si>
  <si>
    <t>Los santanderinos lo tienen claro!!! ¡¡No quieren el #metroTUS!!! pic.twitter.com/JT2gt7Lz9z</t>
  </si>
  <si>
    <t>La concentración contra el #MetroTUS se ha convertido en una manifestación por el centro de Santander pic.twitter.com/jWsQ3x39Tn</t>
  </si>
  <si>
    <t>La gente se viene arriba y se echan a la carretera 
#Santander #MetroTUS
#NoalMetroTuspic.twitter.com/HHIZDw7XHB</t>
  </si>
  <si>
    <t>ColEst</t>
  </si>
  <si>
    <t>Colest_EeM</t>
  </si>
  <si>
    <t>Santander se levanta contra el #MetroTUS pic.twitter.com/1Q9EVZaw1V</t>
  </si>
  <si>
    <t>IUsantander</t>
  </si>
  <si>
    <t>Así clama la plaza del ayuntamiento contra el #MetroTUS pic.twitter.com/tC9bBg2X19</t>
  </si>
  <si>
    <t>Nadie me quiere . Santander y alrededores diciendo no al #MetroTUS pic.twitter.com/gCwebeYfVr</t>
  </si>
  <si>
    <t>Concentración contra el #MetroTUS #Santander. @IUsantanderpic.twitter.com/HNP4N2kSzx</t>
  </si>
  <si>
    <t>En la concentración contra el #MetroTus, un proyecto que ha costado 7 millones para empeorar los trayectos de los santanderinos pic.twitter.com/mbD7K8pT9I</t>
  </si>
  <si>
    <t>Eva M. Fernández</t>
  </si>
  <si>
    <t>evasis87</t>
  </si>
  <si>
    <t>Muchísima gente ahora mismo protestando en la plaza del Ayuntamientox de Santander contra el #metroTUS. @elfaradio lo está contando en directo desde facebook live.</t>
  </si>
  <si>
    <t>¿Y por qué no te metiste en la hermosa sala de espera con baño y todo que hay en el Intercambiador del Sardinero? Si todavía fuera en el de Valdecilla...
Ay porque igual no podrías haber escrito el tweet, claro... #MetroTUS https://twitter.com/aaa3es/status/968389304308334592 …</t>
  </si>
  <si>
    <t>Sofía</t>
  </si>
  <si>
    <t>sofit_98</t>
  </si>
  <si>
    <t>#MetroTUS es TT JAJAJAJAJAJA a ver si se enteran de ya de lo mal que lo han hecho</t>
  </si>
  <si>
    <t>Los santanderinos se rebelan contra el #MetroTUS http://www.elfaradio.com/2018/03/03/los-santanderinos-se-rebelan-contra-el-metrotus/ …pic.twitter.com/5fV4qy7Hir</t>
  </si>
  <si>
    <t>La mayoría de los políticos de oposición tampoco entienden que lo importante no es que en sus cuentas demuestren que elllos y ellas estuvieran en la concentración contra el #MetroTUS sino que la ciudadanía esté resistiendo contra la soberbia de @gemaigual y su equipo.pic.twitter.com/QPOPTR7kgx</t>
  </si>
  <si>
    <t>SANTANDER | El #MetroTUS genera malestar y aviva la imaginación de la gente http://www.eldiariocantabria.es/articulo/cantabria/metro-tus-genera-malestar-aviva-imaginacion-gente/20180303170337041655.html …</t>
  </si>
  <si>
    <t>A la orilluca</t>
  </si>
  <si>
    <t>A_la_orilluca</t>
  </si>
  <si>
    <t>Mucho descontento con #metrotus #santander pero solo 1000 personas en la manifestación. Tenemos lo q nos merecemos. Es muy fácil protestar por twiter.</t>
  </si>
  <si>
    <t>Javier Antolín</t>
  </si>
  <si>
    <t>JavierAntoln</t>
  </si>
  <si>
    <t>#Santander se manifiesta contra el #MetroTUS pic.twitter.com/Hca8pXyw9k</t>
  </si>
  <si>
    <t>Rafael Pérez</t>
  </si>
  <si>
    <t>11plr</t>
  </si>
  <si>
    <t>SANTANDER | Cientos de personas protestan contra el Metro-TUS y se prepara una próxima manifestación #MetroTUS http://www.eldiario.es/_2c78f911  vía @eldiarioescan</t>
  </si>
  <si>
    <t>A la gente de Santander habrá que escucharla. Si dicen que no les gusta el #MetroTUS algun motivo tendrán... pic.twitter.com/DmqDfvVTMD</t>
  </si>
  <si>
    <t>Alguno más que antes, pero unas cien personas y son miles los afectados por el #metrotus pic.twitter.com/kaWe2RFYfq</t>
  </si>
  <si>
    <t>Escucha @gemaigual, #Santander está gritando :
#NoalMetroTus
#MetroTUS pic.twitter.com/tQ4pEkVRXe</t>
  </si>
  <si>
    <t>Diego García Saiz</t>
  </si>
  <si>
    <t>DGarciaSaiz</t>
  </si>
  <si>
    <t>Santander, Cantabria, Spain</t>
  </si>
  <si>
    <t>Los vecinos de Santander nos manifestamos en contra del esperpento del #MetroTUS. ¡Allí estamos! https://twitter.com/prcsantander/status/969894446362918913 …</t>
  </si>
  <si>
    <t>Unas 30 personas en la manifestación contra el #MetroTUS... Igual llegan con retraso por el bus o están admirando el marco incomparable al sol. Así es #Santander, la quietud jodidapic.twitter.com/G6gLoopi0Y</t>
  </si>
  <si>
    <t>Concentración contra el #MetroTUS #Santander El palco de autoridades, lleno para la fotopic.twitter.com/If1FZNtwxT</t>
  </si>
  <si>
    <t>7 millones de gasto y el #metroTUS es un asco pic.twitter.com/BoFk9neabr</t>
  </si>
  <si>
    <t>La Vorágine</t>
  </si>
  <si>
    <t>VoragineSDR</t>
  </si>
  <si>
    <t>En la #mani por el #MetroTUS #no @SMetrotus #7Mpic.twitter.com/NdX1najJs5</t>
  </si>
  <si>
    <t>#metrotus Concentración vecinal en #Santander defendiendo los barrios.pic.twitter.com/lpYEK9Lwer</t>
  </si>
  <si>
    <t>Ya en la plaza del Ayuntamiento de #Santander . Se va llenando de vecinos.
La gente sabe a qué a venido:
" He venido a protestar, es una vergüenza, el #MetroTUS nos ha dejado incomunicados, he tenido que hacer 2 transbordos para llegar al centro" pic.twitter.com/YA1Wxc8WSM</t>
  </si>
  <si>
    <t>¿Te da un Pata TUS cada vez tienes que hacer un transbordo, cada vez que llueve debajo de los intercambiadores, cada vez que ves el centro atascado...? 
Sal a la calle hoy, #defiendeTUSbarrios  te esperamos a las 12 en la plaza del ayuntamiento.
#MetroTUS  #TongoTUS #SmartTongopic.twitter.com/wVQx7qjjmL</t>
  </si>
  <si>
    <t>DE CUETO - SANTANDER</t>
  </si>
  <si>
    <t>Cuetano68</t>
  </si>
  <si>
    <t>Santander, Cantabria - España</t>
  </si>
  <si>
    <t>http://www.eldiario.es/norte/cantabria/ultima-hora/Ayuntamiento-propuesta-Metro-TUS-consensuada-funciona_0_745076063.html … Mira Alcaldesa @gemaigual ya te lo dije, DÉJATE de bobadas y ELIMINA esa oruga gigante #metroTUS que solo ESTORBA en #Santander y ya de paso CESA al concejal de movilidad y asesores ! @noe__info @mumaigohereca @ppcantabria @ALERTAeldiario @entrammbasaguas</t>
  </si>
  <si>
    <t>4 mar.</t>
  </si>
  <si>
    <t>Tengo un amigo igual de impuntual. Tú no tienes la culpa de nada entrañable y lento @SMetrotus. Sólo eres un meme con ruedas creado por nuestra Smart alcaldesa. PD: Te sigo esperando en el intercambiador de Valdecilla. Si no me ves, estoy en urgencias con pulmonía. #MetroTUS https://twitter.com/SMetrotus/status/969895335903531008 …</t>
  </si>
  <si>
    <t>Los intercambiadores que no intercambian nada http://www.elfaradio.com/2018/03/04/los-intercambiadores-que-no-intercambian-nada/ … por @Elejedelmal #metrotus</t>
  </si>
  <si>
    <t>Jema Igual</t>
  </si>
  <si>
    <t>JemaIgual</t>
  </si>
  <si>
    <t>El #MetroTUS funciona perfectamente. No lo cojo nunca, pero no veo ninguna queja pic.twitter.com/NfssbXHzIh</t>
  </si>
  <si>
    <t>Volverá a ser mi paseo en #metroTUS al estadio lo más emocionante de la tarde futbolera? Esperemos que no... pic.twitter.com/vvkIKQBkNB</t>
  </si>
  <si>
    <t>Raúl Huerta</t>
  </si>
  <si>
    <t>raulhuerta81</t>
  </si>
  <si>
    <t>Me gustaría saber dónde está #Ibeas, el ideólogo del #metrotus. Un fracaso de su modelo y de su invento.</t>
  </si>
  <si>
    <t>Después de un tiempo de funcionamiento del #MetroTUS
¿Que os parece?¿Cuáles son los mayores problemas?</t>
  </si>
  <si>
    <t>EQUO Cantabria</t>
  </si>
  <si>
    <t>Equo_Cantabria</t>
  </si>
  <si>
    <t>Cientos de personas protestan contra el Metro-TUS y se prepara una próx. manifestación #MetroTUS http://m.eldiario.es/_2c78f911  vía @eldiarioescan</t>
  </si>
  <si>
    <t>SANTANDER | Cientos de vecinos protestan contra el Metro-TUS y la recién creada Asamblea Ciudadana prepara una próxima manifestación http://eldiario.es/_2c78f911  #MetroTUS pic.twitter.com/zL6kyDAgXa</t>
  </si>
  <si>
    <t>Concentración histórica en Santander contra el #MetroTUS Nunca antes se había movido tanta gente contra una política local del PP. Esta ciudad ya ha cambiado. Se ha roto un silencio social que era cómplice con el poder y con injusticias. Ahora los abusos pueden tener sus costes. https://twitter.com/elfaradio/status/969995138108936192 …</t>
  </si>
  <si>
    <t>marta fercüe</t>
  </si>
  <si>
    <t>martafercue</t>
  </si>
  <si>
    <t>Estoy flipando con que haya tenido que venir un #MetroTUS a la ciudad para que la gente de #Santander se movilice con algo.</t>
  </si>
  <si>
    <t>Rubén Vivar</t>
  </si>
  <si>
    <t>rb_vivar</t>
  </si>
  <si>
    <t>SANTANDER | Cientos de personas protestan contra el Metro-TUS y se prepara una próxima manifestación #MetroTUS http://m.eldiario.es/_2c78f911  vía @eldiarioescan</t>
  </si>
  <si>
    <t>5 mar.</t>
  </si>
  <si>
    <t>Incide en que en las protestas se pedían mejoras respecto a la situación previa a la entrada en funcionamiento del #MetroTUS http://www.elfaradio.com/2018/03/05/podemos-santander-reta-al-ayuntamiento-a-someter-el-metrotus-a-una-consulta-ciudadana/ …</t>
  </si>
  <si>
    <t>Por fin alguien ha pensado en los OVNIS en #Santander
#MetroTUS pic.twitter.com/EbsdSFtcpS</t>
  </si>
  <si>
    <t>Sobre el #metroTUS, si no lo habéis leído, no os perdáis este baño de sentido común ¿Intercambiadores?¿Qué se intercambia? ¿Andenes? ¿Seriously? https://twitter.com/elfaradio/status/970764638550929411 …</t>
  </si>
  <si>
    <t>OPINIÓN || @prznch evalúa el #metroTUS desde una perspectiva arquitectónica y funcional. Los intercambiadores son marquesinas y hay 10 paradas en #Santander con más coincidencias de líneas que allíhttp://www.elfaradio.com/2018/03/04/los-intercambiadores-que-no-intercambian-nada/ …</t>
  </si>
  <si>
    <t>Mañana en @elfaradio Reunión muy tensa en la AVV de San Román. Los vecinos querían votar para integrarse en la plataforma contra el #MetroTUS Su directiva lo ha evitado con argumentos como "esto no es una asamblea" o "puede que falten vecinos que estén a favor". #Santander</t>
  </si>
  <si>
    <t>En vez de buscar fórmulas rocambolescas para salir de un problema en el que se han metido ellos solos, el PP debería reconocer el error y paralizar el #metroTUS  http://www.psc-psoe.es/noticias/agrupaciones/santander/el-psoe-reitera-que-hay-que-paralizar-el-metro-tus …</t>
  </si>
  <si>
    <t>Los santanderinos no quieren parches ni cambios de criterio como los que propone hoy la Alcaldesa. Quieren llegar al centro de #Santander siempre sin trasbordos  #metroTUS https://twitter.com/eldiarioescan/status/970731923218853888 …</t>
  </si>
  <si>
    <t>Cambiando de criterio se reconoce el error pero no se subsana. Los santanderinos lo que quieren es paralizar el #metroTUS y no hacer transbordos para llegar al centro de #Santanderhttps://twitter.com/eldiarioescan/status/970731923218853888 …</t>
  </si>
  <si>
    <t>Si @gemaigual está tan segura del proyecto del #MetroTus, que lo someta a consulta ciudadana y tenga en cuenta la opinión de los vecinos y vecinas.
http://www.elfaradio.com/2018/03/05/podemos-santander-reta-al-ayuntamiento-a-someter-el-metrotus-a-una-consulta-ciudadana/ …</t>
  </si>
  <si>
    <t>El #MetroTus beneficia a los privilegiados del centro en detrimento de los q vivimos en el extrarradio, para qellos vayan más rápido, nos tenemos q joder y bajar,  a ver señora @gemaigual ni horas puntas ni gaitas, igualdad para todos,  fin</t>
  </si>
  <si>
    <t>Los ciudadanos no quieren que se alejen los barrios de Cueto, Monte, San Román o Peñacastillo del centro de #Santander y quieren poder llegar al centro sin trasbordos, pero no a horas concretas, sino todo el día #metroTUS http://www.psc-psoe.es/noticias/agrupaciones/santander/el-psoe-reitera-que-hay-que-paralizar-el-metro-tus …</t>
  </si>
  <si>
    <t>La nueva idea feliz del PP es transbordos sí, pero menos.  ¿Qué no han entendido? #MetroTUS http://m.eldiario.es/norte/cantabria/ultima-hora/PRC-Igual-MetroTUS-ciudadanos-parches_0_746826180.html …</t>
  </si>
  <si>
    <t>Ahora resulta que como no sabemos usar el #MetroTUS en hora punta no va haber transbordo.... 
Por favor dejen de marear y pongan las líneas como estaban</t>
  </si>
  <si>
    <t>Incide en que en las protestas se pedían mejoras sobre el sistema previo a la implantación #MetroTUS http://www.elfaradio.com/2018/03/05/podemos-santander-reta-al-ayuntamiento-a-someter-el-metrotus-a-una-consulta-ciudadana/ …</t>
  </si>
  <si>
    <t>@gemaigual propone q las líneas periféricas del #MetroTUS   lleguen directamente al centro d #Santander Se arroga la Alcaldesa el derecho a decidir cuándo los ciudadanos tienen prisa y a hacerles perder su tiempo cuando no,para continuar imponiendo su desastre de 7 millones d €.</t>
  </si>
  <si>
    <t>Ya sabemos para qué valen las papeleras de 500 pavos que compra @gemaigual #MetroTUS es una estafa. pic.twitter.com/Tri0aGzdu7</t>
  </si>
  <si>
    <t>Cosas que no entiendo, en pantalla no se puede recargar #MetroTUS pic.twitter.com/cODUeOtl6E</t>
  </si>
  <si>
    <t>Volver al antiguo sistema en horas punta demuestra el fracaso del #MetroTUS, es de cajón. Si es ineficaz en horas punta es que es un fracaso. Enhorabuena señora @gemaigual hoy acaba de admitir que ha tirado 7 millones a la basura. Dele las gracias al ideólogo @idlserna</t>
  </si>
  <si>
    <t>Concha G. González</t>
  </si>
  <si>
    <t>CONCHAGGONZALEZ</t>
  </si>
  <si>
    <t>Pues quizá el modelo metrobus no era el idóneo para la ciudad de Santander si hay que volver al  anterior en las horas punta. Porque se trataba de agilizar el transporte ¿no? @gemaigual @ppsantander #metrotus</t>
  </si>
  <si>
    <t>Duhastmich88</t>
  </si>
  <si>
    <t>En to lo negro</t>
  </si>
  <si>
    <t>Otro año que el Òscar a mejor actor principal y el de mejor actor de reparto van a parar a hombres!!!  basta ya!!! #MetroTUS #IgualdadDeGenero #huelgaDeChochines</t>
  </si>
  <si>
    <t>Loqueespananove</t>
  </si>
  <si>
    <t>Segunda estrella a la derecha</t>
  </si>
  <si>
    <t>Los representantes de los vecinos representando a la alcaldesa y defendiendo su chapuza con el #MetroTUS
Todo normal en #Santanderhttps://twitter.com/GRuisanchez/status/970764369553436672?s=19 …</t>
  </si>
  <si>
    <t>Ojo! Tratan de parchear, y no mejorar las comunicaciones, y eso que  han invertido 7 millones. Así que por partes:  revertir el #MetroTUS, volver a las conexiones directas de Cueto Monte,Peñacastillo... y además mejorar. http://www.eldiario.es/_2c83a794 pic.twitter.com/CebwNxykDS</t>
  </si>
  <si>
    <t>El PP está buscando fórmulas rocambolescas para salir de un problema en el que se han metido ellos solos, en vez de reconocer el error y paralizar el #metroTUS</t>
  </si>
  <si>
    <t>@alvariteus ¿qué te parece esto? La señora alcaldesa propone eliminar transbordos, que son la esencia del sistema del #MetroTUS en horas punta, con lo cual está admitiendo el fracaso del sistema, ¿no? Porque si no sirve en horas punta es un claro fracaso. http://www.eldiariomontanes.es/santander/ayuntamiento-recula-plantea-20180305131542-nt.html …</t>
  </si>
  <si>
    <t>La señora @gemaigual propone eliminar los transbordos del #MetroTUS en horas punta. Eso, señora alcaldesa, demuestra el fracaso del sistema, porque si lo elimina en los momentos más críticos está admitiendo su ineficacia. Penoso. http://www.eldiariomontanes.es/santander/ayuntamiento-recula-plantea-20180305131542-nt.html …</t>
  </si>
  <si>
    <t>http://www.eldiariomontanes.es/santander/ayuntamiento-recula-plantea-20180305131542-nt.html … Un servicio que has puesto tú @gemaigual te propones a ti misma eliminarlo en horas punta? lo que tienes que hacer es ELIMINAR esa oruga gigante y dejar las cosas como estaban antes y ya de paso, cesar a esos asesores y a ese concejal, POR LIARTE #MetroTus</t>
  </si>
  <si>
    <t>@movilidad_cant #MetroTUS está es la frecuencia de los autobuses de Santander. Más de una hora para el siguiente autobús. pic.twitter.com/e6NU8sZMwi</t>
  </si>
  <si>
    <t>SANTANDER | El Ayuntamiento plantea recuperar algunas líneas del #TUS hasta el centro, pero solo en horas punta #MetroTUS #transportepublico #autobus @psoesantander @prcsantanderhttp://www.eldiariocantabria.es/articulo/cantabria/ayuntamiento-plantea-recuperar-algunas-lineas-tus-centro-santander-solo-horas-punta/20180305131814041729.html …</t>
  </si>
  <si>
    <t>El Ayuntamiento de #Santander estudia la posibilidad de que en determinadas horas punta algunos autobuses vayan directamente al centro sin que la gente tenga que pararse en el intercambiador. #MetroTUS</t>
  </si>
  <si>
    <t>OPINIÓN || @prznch analiza el #metroTUS desde una perspectiva arquitectónica y funcional. Los intercambiadores son marquesinas y hay 10 paradas en #Santander con más coincidencias de líneas que allíhttp://www.elfaradio.com/2018/03/04/los-intercambiadores-que-no-intercambian-nada/ …</t>
  </si>
  <si>
    <t>Muchas historias y muchos tipos de ciudadanos distintos se juntan para protestar por el #metroTUS ante el Ayuntamiento de #Santanderhttp://www.elfaradio.com/2018/03/03/los-santanderinos-se-rebelan-contra-el-metrotus/ …</t>
  </si>
  <si>
    <t>6 mar.</t>
  </si>
  <si>
    <t>Memes Cántabros</t>
  </si>
  <si>
    <t>memescantabria</t>
  </si>
  <si>
    <t>Sentado en la baza</t>
  </si>
  <si>
    <t>Esperando al #MetroTUS en Santander pic.twitter.com/DYlrafci7Y</t>
  </si>
  <si>
    <t>Que pocas quejas veo sobre el espigon de los peligros. Se ha hecho impacto ambiental? Es una aberración, igual que lo que estan haciendo en la calle Lope de Vega. Saldrá la gente a la calle cuando ya no quede mas remedio que tragar como con el #metroTUS #Santander #SmartCity</t>
  </si>
  <si>
    <t>Hoy, en el intercambiador de Valdecilla, operarios haciendo obras en algo recién estrenado. El despropósito del #metroTUS no tiene límites  pic.twitter.com/yv24XsaY44</t>
  </si>
  <si>
    <t>Tras la batalla contra el #MetroTUS emerge otra contra el caciquismo vecinal #Santanderhttps://twitter.com/elfaradio/status/971123064695074816 …</t>
  </si>
  <si>
    <t>Los presidentes de las asociaciones de PeñaCastillo y San Román se desmarcan del frente contra el #metroTUS http://www.elfaradio.com/2018/03/06/los-presidentes-de-las-aavv-de-penacastillo-y-san-roman-se-desmarcan-del-rechazo-al-metrotus/ …</t>
  </si>
  <si>
    <t>Paso tanto tiempo esperando...Cuando llegas me alegras la vida. La vida que pierdo en el intercambiador. #MetroTUS #FREEMetroTUS #Eslentoperoélnotienelaculpapic.twitter.com/IRIoy52fgl</t>
  </si>
  <si>
    <t>El problema sigue estando al volver de trabajar (hacia la periferia ). Estas son las coincidencias en el Sardinero hacia Monte cuando vamos por Puertochico. Magnífico trabajo @gemaigual . En coches oficiales nonse tardan 40-45 minutos supongo #Santander #MetroTus pic.twitter.com/MqyFmXt8SZ</t>
  </si>
  <si>
    <t>La Federación de Vecinos de #Santander convoca una nueva manifestación contra el #MetroTUS http://bit.ly/2oKgSy8 </t>
  </si>
  <si>
    <t>aloagimbabura</t>
  </si>
  <si>
    <t>Bania Luka, República Sprska</t>
  </si>
  <si>
    <t>Que bien funciona el #MetroTUS de #Santander y que pocos atascos forma... @gemaigual y demás iluminados del @ppsantander para cuando la rectificación???pic.twitter.com/E4SWQXzsdx</t>
  </si>
  <si>
    <t>Ahora que disfruto de perder tiempo, frío, viento y sé subir y bajar del autobús muchas veces, el PP propone que en horas exclusivas voy a ir caliente y directo a mi destino. Yo quiero el sistema que funciona, el de 7 millones, el de llegar tarde y congelado. #metroTUS #Santander</t>
  </si>
  <si>
    <t>Adriàn Pinedo</t>
  </si>
  <si>
    <t>AdriPiny</t>
  </si>
  <si>
    <t>Supongo que dando a conocer la chapuza en la que habéis convertido el transporte público y el trafico del centro de Santander y el tiempo que pierden los vecinos gracias al maravilloso #MetroTUS  https://twitter.com/gemaigual/status/971044818192359424 …</t>
  </si>
  <si>
    <t>Pinchito Mantilla</t>
  </si>
  <si>
    <t>Pintxit0</t>
  </si>
  <si>
    <t>Una mejora increíble! Cualquiera diría que no se acaban de manifestar los vecinos en contra del #MetroTUS. Por cierto, aprovecho para felicitarle por el carril bus, no he visto cosa más inútil en mis 30 años de existencia! #SmartCity</t>
  </si>
  <si>
    <t>OPINIÓN || @prznch analiza el #metroTUS desde una perspectiva arquitectónica y funcional. Los intercambiadores no son más que marquesinas enormes y hay 10 paradas en #Santander con más coincidencias de líneas que allíhttp://www.elfaradio.com/2018/03/04/los-intercambiadores-que-no-intercambian-nada/ …</t>
  </si>
  <si>
    <t>Os dejo unas imágenes en la tertulia de #ElAvispero de @copecantabria donde hemos hablado de problemas como #metroTUS o el impacto ambiental que generan los espigones. Gracias, como siempre, a Cristina Jimeno y Jaime del Olmo por abrir este espacio a la actualidad de #Santanderpic.twitter.com/JAoV4UkfBV</t>
  </si>
  <si>
    <t xml:space="preserve"> @pedro_casares: “El @psoesantander ha sido muy claro desde enero de 2016 cuando se anunció el proyecto: No queremos el #metroTUS porque no beneficia a nadie” #ElAvispero @copecantabriapic.twitter.com/Q8ESWPnvcR</t>
  </si>
  <si>
    <t xml:space="preserve"> @pedro_casares: “Los vecinos de #Santander se han concentrado y están protestando en todos los barrios y zonas de la ciudad porque nadie quiere el #metroTUS” #ElAvisperopic.twitter.com/WVBiDeHvSW</t>
  </si>
  <si>
    <t>.@pedro_casares: “La Alcaldesa dijo que defendería el #metroTUS aunque le costara el sillón de la Alcadía y ya empiezan las primeras rectificaciones con transbordos en hora punta” @copecantabria #ElAvisperopic.twitter.com/Ora8IQDM5x</t>
  </si>
  <si>
    <t>Olvido en la tarjeta para pagar el autobús, ahora la única manera de ir al centro es cogiendo 2 autobuses, pero sorpresa!!! no me vale el ticket del primer autobús, tengo que volver a pagar en el intercambiador. Tampoco me pienso acostumbrar a ésto!!!!!#metroTUS</t>
  </si>
  <si>
    <t>Esta mañana se han subido al autobús una madre y su hija. La hija se llamaba Libertad, pero su madre no le ha permitido sentarse donde ella quisiera. ¡Qué ironía! #real #libertad #TUS #MetroTUS #Santander</t>
  </si>
  <si>
    <t>Hoy he flipado: he tardado unos 25 minutos (22-24, no recuerdo) en ir de la Plaza de Italia a Peñacastillo (1 &gt; LC &gt; 3) esperando sólo 1 minuto al 1 y 3 al 3  #MetroTUS.</t>
  </si>
  <si>
    <t>Luis J Camacho Rozas</t>
  </si>
  <si>
    <t>lcamachorozas</t>
  </si>
  <si>
    <t>#MetroTus
 ¿Comorrr...? Se supone que se ha hecho el metro tus para aligerar el tráfico y justo en hora punta se van a incluir más líneas (que no más plazas) por el centro. Chapuza tras chapuza --&gt; chapuza² #PPGotera y Otilio, chapuzas a domiciliohttp://www.europapress.es/cantabria/noticia-ayuntamiento-propone-algunas-lineas-lleguen-centro-solo-horas-puntas-20180305122546.html …</t>
  </si>
  <si>
    <t>Los autobuses de los barrios llegarán al centro de #Santander en horas punta #MetroTUS. http://cadenaser.com/emisora/2018/03/05/radio_santander/1520248488_832420.html?ssm=tw … vía @SER_Cantabria</t>
  </si>
  <si>
    <t>Santander antes del #MetroTUS, versión coreana. https://www.instagram.com/p/Bf0CdsNHKal/ </t>
  </si>
  <si>
    <t>Si parece razonable revocar la ocurrencia del #MetroTUS en hora punta, que es cuando parece que más falta podría hacer una alternativa al tráfico, igual es que la idea NO FUNCIONA. Pero @gemaigual y amigos deciden huir hacia delante para no reconocer su error y su ridículo. #SDR</t>
  </si>
  <si>
    <t>7 mar.</t>
  </si>
  <si>
    <t>La asociación convoca una nueva reunión para el próximo lunes para poder votar si adherirse o no a la Plataforma contra el #MetroTUS http://www.elfaradio.com/2018/03/07/el-presidente-de-la-aavv-de-san-roman-rectifica-ante-la-indignacion-de-los-vecinos/ …</t>
  </si>
  <si>
    <t>Las cuentas no dan:
Movilidad antes del   #metrotus = 0
Después = -7 (millones)
Si hay marcha atrás la ecuación no tiene que ser 0
Tiene que ser +7 pic.twitter.com/gufGu6bDSK</t>
  </si>
  <si>
    <t>En el informativo de esta mañana hemos seguido muy volcados en la polémica del #MetroTUS , que es el gran asunto de Santander http://www.ivoox.com/informativo-07-03-18-audios-mp3_rf_24268898_1.html …</t>
  </si>
  <si>
    <t>Esta tarde reunión de la Ejecutiva Municipal. Analizamos los problemas generados por el PP en #Santander cómo el #metroTUS, o aquellos que llevan años sin resolver como la remodelación integral de la calle Magallanes pic.twitter.com/M6xnS8m471</t>
  </si>
  <si>
    <t>La Federación Cántabra de Asociaciones de Vecinos ha convocado una manifestación en #Santander para protestar por el #MetroTUS el 16 de marzo a las 19:30h: "Queremos volver al modelo de transporte anterior al 1 de febrero". #Cantabria</t>
  </si>
  <si>
    <t>Santander sí puede</t>
  </si>
  <si>
    <t>santandersp</t>
  </si>
  <si>
    <t>Nos preguntamos a cuanto paga el equipo de gobierno del PP el titular de periódico favorable a sus intereses ¿No le da vergüenza a este medio  manipular de esta manera? #metroTUS http://www.eldiariomontanes.es/santander/roman-primero-mayo-20180307223527-ntvo.html …</t>
  </si>
  <si>
    <t>IUCantabria</t>
  </si>
  <si>
    <t>#MetroTUS| @IUsantander reclama respeto por los vecinos y cintura política a la alcaldesa. http://www.iucantabria.org/metrotus-iu-reclama-respeto-por-los-vecinos-y-cintura-politica-a-la-alcaldesa/ …pic.twitter.com/T2r6v2XY0a</t>
  </si>
  <si>
    <t>Así andamos... #SmartCity #MetroTus https://twitter.com/SDRVivaYLimpia/status/971326321388412929 …</t>
  </si>
  <si>
    <t>Russell Simoni</t>
  </si>
  <si>
    <t>RussellSimoni</t>
  </si>
  <si>
    <t>Laredo, España</t>
  </si>
  <si>
    <t>Los presidentes de las asociaciones de PeñaCastillo y San Román se desmarcan del frente contra el MetroTus http://www.elfaradio.com/2018/03/06/los-presidentes-de-las-aavv-de-penacastillo-y-san-roman-se-desmarcan-del-rechazo-al-metrotus/ … vía @elfaradio Se convoca manifestación el 16 de marzo (19:30) irá desde Puerto Chico al Ayuntamiento de Santander para protestar por el #MetroTUS</t>
  </si>
  <si>
    <t>Simon Nakamura</t>
  </si>
  <si>
    <t>SimonNakamura</t>
  </si>
  <si>
    <t>Cantabria, Spain</t>
  </si>
  <si>
    <t>Santander, querer y no poder. #metrotus</t>
  </si>
  <si>
    <t>Intercambiador de Valdecilla. Semáforo en rojo, miras a la gente que espera el "super-bus". Todos con una cara de mala hostia que da miedo, eso y muertos de frio, te viene a la cabeza...Esta imposición dictatorial seguiría en pie en Burgos, Bilbao o Gijón? #MetroTUS #Metrocaca</t>
  </si>
  <si>
    <t>El despropósito del año!! #metroTus #SmartCityhttps://twitter.com/pedro_casares/status/971138183340679168 …</t>
  </si>
  <si>
    <t>#MetroTUS Los vecinos rechazan los "parches" que plantea el Ayuntamiento de #Santander y anuncian más movilizaciones. http://cadenaser.com/emisora/2018/03/07/radio_santander/1520405305_264491.html?ssm=tw … vía @alvarolserrano</t>
  </si>
  <si>
    <t>Se convoca una manifestación para el 16 de marzo (19:30) que irá desde Puerto Chico al Ayuntamiento de #Santander para protestar por el #MetroTUS http://www.elfaradio.com/2018/03/06/los-presidentes-de-las-aavv-de-penacastillo-y-san-roman-se-desmarcan-del-rechazo-al-metrotus/ …</t>
  </si>
  <si>
    <t>La asociación convoca otra reunión para el próximo lunes para informar de las negociaciones con el Ayuntamiento y votar si adherirse o no a la Plataforma contra el #MetroTUS http://www.elfaradio.com/2018/03/07/el-presidente-de-la-aavv-de-san-roman-rectifica-ante-la-indignacion-de-los-vecinos/ …</t>
  </si>
  <si>
    <t>En el informativo de esta mañana hemos seguido muy volcados en la polémica del #MetroTUS , que es el gran asunto de #Santanderhttp://www.ivoox.com/informativo-07-03-18-audios-mp3_rf_24268898_1.html …</t>
  </si>
  <si>
    <t>La asociación convoca una nueva reunión para el próximo lunes para informar de las negociaciones con el Ayuntamiento y votar si adherirse o no a la Plataforma contra el #MetroTUS http://www.elfaradio.com/2018/03/07/el-presidente-de-la-aavv-de-san-roman-rectifica-ante-la-indignacion-de-los-vecinos/ …</t>
  </si>
  <si>
    <t>Se convoca una manifestación el 16 de marzo (19:30) que irá desde Puerto Chico al Ayuntamiento de #Santander para protestar por el #MetroTUS http://www.elfaradio.com/2018/03/06/los-presidentes-de-las-aavv-de-penacastillo-y-san-roman-se-desmarcan-del-rechazo-al-metrotus/ …</t>
  </si>
  <si>
    <t>8 mar.</t>
  </si>
  <si>
    <t>Convocada una manifestación el 16 de marzo (19:30) que irá desde Puerto Chico al Ayuntamiento de #Santander para protestar por el #MetroTUS http://www.elfaradio.com/2018/03/06/los-presidentes-de-las-aavv-de-penacastillo-y-san-roman-se-desmarcan-del-rechazo-al-metrotus/ …</t>
  </si>
  <si>
    <t>La asociación convoca una nueva reunión para el próximo lunes, y esta vez sí permitirá votar si adherirse o no a la Plataforma contra el #MetroTUS http://www.elfaradio.com/2018/03/07/el-presidente-de-la-aavv-de-san-roman-rectifica-ante-la-indignacion-de-los-vecinos/ …</t>
  </si>
  <si>
    <t>En Bilbao hay una cosa a la que llaman metro  y que da la casualidad de que es un metro. En Santander llamamos metro a un autobús que va a ratos e intermitentemente por un seudo-carrilbus. 7 millones a la basura con el #MetroTUS</t>
  </si>
  <si>
    <t>Es práctica habitual la de pensar tarde. Sobre todo cuando el dinero no es tuyo. Pasó igual con la reforma de los Jardines de Pereda. Impuestos de capital, servicios de suburbio. No al #MetroTUS</t>
  </si>
  <si>
    <t>El #MetroTUS  de #Santander tampoco convence a los vecinos de San Románhttp://bit.ly/2tr7XX4 </t>
  </si>
  <si>
    <t>#MetroTUS = #Megacagada es la mayor puta mierda que se os ha pasado por la cabeza a 4 iluminados con aires de grandeza, esto es #Santander no es #Madrid ni #Barcelona</t>
  </si>
  <si>
    <t>Casi mejor que no conozcan la experiencia... #MetroTus #SmartCityhttps://twitter.com/gemaigual/status/971044818192359424 …</t>
  </si>
  <si>
    <t>Se convoca una manifestación el 16 de marzo (19:30) que irá de Puerto Chico al Ayuntamiento de #Santander para protestar por el #MetroTUS http://www.elfaradio.com/2018/03/06/los-presidentes-de-las-aavv-de-penacastillo-y-san-roman-se-desmarcan-del-rechazo-al-metrotus/ …</t>
  </si>
  <si>
    <t>La asociación convoca una nueva reunión para el lunes para informar de las negociaciones con el Ayuntamiento y votar si adherirse o no a la Plataforma contra el #MetroTUS http://www.elfaradio.com/2018/03/07/el-presidente-de-la-aavv-de-san-roman-rectifica-ante-la-indignacion-de-los-vecinos/ …</t>
  </si>
  <si>
    <t>9 mar.</t>
  </si>
  <si>
    <t>Lo siguiente será sacarme un Master en Transporte y Movilidad xla @unican para saber cuando un autobús va al centro o a los intercambiadores #MetroTUS https://twitter.com/arenalesaavv/status/972233024237719552 …</t>
  </si>
  <si>
    <t>SANTANDER | El Ayuntamiento pone los primeros 'parches' al #MetroTUS pero mantiene los mismos problemas que denuncian los vecinos #transportepublicohttp://www.eldiariocantabria.es/articulo/cantabria/ayuntamiento-pone-primeros-parches-metro-tus-mantiene-mismos-problemas-denuncian-vecinos/20180309210558041994.html …</t>
  </si>
  <si>
    <t>La línea central del TUS parará en Casimiro Sainz y la 18 añade otra en el Ayuntamiento. #Metrotus #Santander</t>
  </si>
  <si>
    <t>La AA.VV de San Román pospone la asamblea del #MetroTus mientras habla con el Ayuntamiento http://www.elfaradio.com/2018/03/09/la-aavv-de-san-roman-pospone-la-asamblea-del-metrotus-mientras-habla-con-el-ayuntamiento/ …</t>
  </si>
  <si>
    <t>@walter_garcia_ lo que han hecho con el #MetroTuS es una cagada, y no tiene q ver con política ni pensamientos políticos @gemaigual porque es vergonzoso estar 1h para ir a casa cuando antes llegabas en 10 min la línea 17 estaba muy bien y ahora.....que decir</t>
  </si>
  <si>
    <t>10 mar.</t>
  </si>
  <si>
    <t>El Ayuntamiento anuncia cambios en seis líneas del #MetroTUS http://www.eldiariomontanes.es/santander/ayuntamiento-anuncia-media-20180309201544-nt.html …</t>
  </si>
  <si>
    <t>Al centro de #Santander queremos ir de un tirón.
Y el próximo viernes 16 de Marzo lo cantaremos alto y claro por las calles hasta llegar al ayuntamiento.
No al #MetroTUS No al #TongoTuspic.twitter.com/29bfwIH4ch</t>
  </si>
  <si>
    <t>#Santander #MetroTus 16 de marzo  https://youtu.be/f6S0b56pSSM </t>
  </si>
  <si>
    <t>El Ayuntamiento sigue sin dar marcha atrás. Pues habrá que decírselo otra vez. 
¡No queremos el #MetroTus!
Viernes 16 de Marzo. 
19:30 - Puertochico pic.twitter.com/JROSyWApK3</t>
  </si>
  <si>
    <t>ME MUERO, QUE HAN HECHO UNA CANCIÓN EN CONTRA DEL #MetroTUS .</t>
  </si>
  <si>
    <t>La formación morada señala que en las protestas se pedían mejoras desde la situación previa a la entrada en funcionamiento del #MetroTUS http://www.elfaradio.com/2018/03/05/podemos-santander-reta-al-ayuntamiento-a-someter-el-metrotus-a-una-consulta-ciudadana/ …</t>
  </si>
  <si>
    <t>Antonio Mantecón</t>
  </si>
  <si>
    <t>amm_cant</t>
  </si>
  <si>
    <t>Escuchad @gemaigual @idlserna, vuestro #MetroTUS da el cante. https://youtu.be/f6S0b56pSSM </t>
  </si>
  <si>
    <t>Gracias @gemaigual por el tiempo perdido que nunca volverá gracias al maravilloso invento del #MetroTUS que vuelvan las líneas de antes para las afueras, por dios!! También somos #santander !!!pic.twitter.com/0rKFII7Hvv</t>
  </si>
  <si>
    <t>Marcos Martínez Roma</t>
  </si>
  <si>
    <t>Kitos_Cant</t>
  </si>
  <si>
    <t xml:space="preserve">Se pueden relacionar el himno de Chema Puente contra el #MetroTUS , Laclau, el populismo y la hegemonía? SÍ. Ahora que está tan de moda, abro jilu </t>
  </si>
  <si>
    <t>Cuando el autor del himno oficioso de #Santander compone contra el #MetroTUS ¿Qué más necesita el PP para dar marcha atrás?
"Al centro de Santander
queremos ir del tirón, 
no queremos sube y baja,
en ningún transbordador".
Chema Puente. https://twitter.com/elfaradio/status/972437029396115456 …</t>
  </si>
  <si>
    <t>Chema Puente, el autor de la popular 'Santander, la marinera', compone una canción contra el #MetroTus. Escúchala aquí  http://www.elfaradio.com/2018/03/10/el-autor-del-himno-oficioso-de-santander-compone-una-cancion-contra-el-metrotus/ …</t>
  </si>
  <si>
    <t>ACTUALIZACIÓN || Monte estará también en la manifestación del viernes contra el #MetroTUS, contra el “despropósito del nuevo sistema de transportes y los parches que lo intentan remediar”. Mientras, los dirigentes vecinales de San Román siguen dando tumbos http://www.elfaradio.com/2018/03/09/la-aavv-de-san-roman-pospone-la-asamblea-del-metrotus-mientras-habla-con-el-ayuntamiento/ …</t>
  </si>
  <si>
    <t>Ni que fuera la única AAVV perjudicada por el cambio, eso sí, si le dan lo suyo deja a su suerte al resto de AAVV en sus reivindicaciones. #Metrotus que unidos estamos los vecinos de Santander. https://twitter.com/elfaradio/status/972420801088561152 …</t>
  </si>
  <si>
    <t>¡¡Seguimos teniendo #MetroTus!! ¡¡Chúpate esa, Ogdenville-bao!!</t>
  </si>
  <si>
    <t>Y lo más cojonudo.... han pintado la parada del #MetroTus.... y por donde sube o baja la gente? #ChapuzasMadeInSantander</t>
  </si>
  <si>
    <t>11 mar.</t>
  </si>
  <si>
    <t>El empeño del PP de #Santander por imporner el #MetroTus no solo está evidenciando la prepotencia del equipo de gobierno, sino que está destapando la red vecinal existente a su servicio y no a los intereses de los barrios.</t>
  </si>
  <si>
    <t>No miente la alcaldesa de #Santander cuando dice que los dirigentes vecinales reciben presiones estos dias por el #MetroTUS. Su equipo de gobierno se esta empleando a fondo en esa tarea, pero claro, es que los favores hay que devolverlos. http://www.elfaradio.com/2018/03/11/el-pgou-regularizo-el-negocio-del-presidente-de-la-aavv-de-san-roman/?platform=hootsuite …</t>
  </si>
  <si>
    <t>Oposueños</t>
  </si>
  <si>
    <t>opositoaunsueno</t>
  </si>
  <si>
    <t>Con coste estimado de millón y medio, que finalmente ha costado a los cántabros más del doble:
¡¡¡¡¡3,2 millones de euros!!!!! 
¡Total! ¡Lo paga la ciudadanía!
#MetroTUS</t>
  </si>
  <si>
    <t xml:space="preserve">Por si fuera poco, ese súper carril exclusivo #metroTUS ha eliminado nada más y nada menos que 38 plazas de aparcamiento en pleno centro de Santander. No sé dónde vamos a aparcar. Los dirigentes no tienen problema porque tienen chófer y muchas "pelas" para el parking. Yo no </t>
  </si>
  <si>
    <t>Recorre un total de 5 km de Valdecilla al Sardinero. Como la finalidad de este proyecto era la "rapidez", de esos 5 km, en 2 se ha creado un carril exclusivo para el #MetroTUS, que no sé cuántos minutos recorta (a #PrecioDeOro) pero lo que sí que hace es perjudicar el tráfico</t>
  </si>
  <si>
    <t>Ahí igual te has pasado. Vale que la imagen haya sido una vez más pobrísima, pero no sé, un castigo tal como tener que volver en #MetroTUS...</t>
  </si>
  <si>
    <t>Tras el #8M la lucha continúa
Viernes 19.30 h contra el #MetroTUS que margina a los barrios  Convoca Plataforma por el transporte de Santander
Sábado #17MarzoYoVoy en defensa de nuestras pensiones
 12h en #Santander y #Torrelavega frente a los Aytos #PensionesDignaspic.twitter.com/GlTPrcrHWu</t>
  </si>
  <si>
    <t>Al presidente de la #AVVSanRoman le regularizó el negocio el #PGOU de 2012, con el actual ministro de Fomento Íñigo de la Serna de alcalde. Ahora está volviendo locos a sus vecinos con tal de evitar que voten contra el #MetroTUS #Santander #CaciquismoSXXIhttp://www.elfaradio.com/2018/03/09/la-aavv-de-san-roman-pospone-la-asamblea-del-metrotus-mientras-habla-con-el-ayuntamiento/ …</t>
  </si>
  <si>
    <t>Según la alcaldesa de #Santander, Gema Igual (PP) algunos dirigentes vecinales reciben terribles presiones estos días a cuenta del #MetroTUS. Pero igual lo que han recibido para renunciar a defender los intereses de los vecinos de esos barrios son algunas prebendas #AVVSanRomanhttps://twitter.com/elfaradio/status/972911315328098304 …</t>
  </si>
  <si>
    <t>Deberían volver en #MetroTUS</t>
  </si>
  <si>
    <t>La alcaldesa de #Santander solucionará el #MetroTUS al más puro estilo Corleone " Poniendo a cada uno en sitio" pic.twitter.com/Nz1xuJb1Qb</t>
  </si>
  <si>
    <t>||INVESTIGACIÓN|| El Plan General regularizó el negocio del presidente de la asociación de vecinos 'Virgen del Mar', en San Román http://ow.ly/dOBX30iSCvx  #metrotus pic.twitter.com/GSdCS7S5dY</t>
  </si>
  <si>
    <t>Quedan solo  días para que los santanderinos volvamos a decir #NO al #metroTUSSerá el  próximo viernes, 16 de marzo,  a las 19.30h desde Puertochico a la plaza del Ayuntamiento pic.twitter.com/zv7jcLvZLs</t>
  </si>
  <si>
    <t>Es que, aunque no se sea usuario del #MetroTUS, cualquier vecino puede criticar que se hayan gastado 7 millones de euros en empeorar el servicio. Parece lógico.</t>
  </si>
  <si>
    <t>Se convoca una manifestación el 16 de marzo (19:30) que irá desde Puerto Chico al Ayuntamiento para protestar por el #MetroTUS http://www.elfaradio.com/2018/03/06/los-presidentes-de-las-aavv-de-penacastillo-y-san-roman-se-desmarcan-del-rechazo-al-metrotus/ …</t>
  </si>
  <si>
    <t>En #SanRomán ayer estaban poniendo carteles para una manifestación el próximo viernes 16 de marzo a las 19:30 h desde Puerto Chico hasta el Ayuntamiento de #Santander
Convoca: Plataforma transporte de Santander
#MetroTus
#MuchaPastaMalGastadaInnecesariamentepic.twitter.com/0buhfmT1s2</t>
  </si>
  <si>
    <t xml:space="preserve"> Viernes  16 de marzo  19:30 h. en #Santander. #MetroTUS ¡no!
@IUsantander @movilidad_cant @Xlopublico @_CNSV_pic.twitter.com/eCCM8w5pOZ</t>
  </si>
  <si>
    <t>Y bueno, saliendo del #MetroTUS, esto de Santurban...
No es importante lo que piense Gema Igual ni el PP local gobernando,  sino lo que diga la Inspección de Trabajo y un juez. 
Con menos autosuficiencia habríais evitado este desaguisado que vosotros mismos habéis creado. FIN. pic.twitter.com/EksMhxOdtu</t>
  </si>
  <si>
    <t>2) Ah, bueno, si la gente del Sardinero ahora mejor, pues ya está. Menos mal que el #MetroTUS iba a beneficiar a la periferia (San Román, Cueto, PeñaCastillo, Monte). pic.twitter.com/enOFJHAJFp</t>
  </si>
  <si>
    <t>Tras pasar por Walter para cargar contra una persona —como si ésta hubiese movilizado a todo Santander—y pedir que se pidan explicaciones a la UC también (desviando el tiro en ambos casos), la entrevista de hoy a Gema Igual en el DM nos deja más perlas sobre el #MetroTUS.</t>
  </si>
  <si>
    <t>13 mar.</t>
  </si>
  <si>
    <t>La Asociación de Vecinos Virgen del Mar ve una 'mano negra' en las informaciones de El Faradio sobre ella en relación al #MetroTUS http://www.elfaradio.com/2018/03/13/la-avv-virgen-del-mar-ve-una-mano-negra-en-las-informaciones-de-el-faradio-sobre-el-negocio-de-su-presidente/ …</t>
  </si>
  <si>
    <t>El #MetroTUS ha provocado una grieta en San Román, y el nuevo colectivo funciona al margen de la asociación de vecinos. El viernes habrá manifestación. Y el domingo, contra los diques de La Magdalena http://www.elfaradio.com/2018/03/13/metrotus-los-trabajadores-se-suman-a-la-manifestacion-y-surge-un-nuevo-colectivo-en-san-roman/ …</t>
  </si>
  <si>
    <t>¿Quién recibe presiones y quién las ejerce señora alcaldesa de  #Santander? Porque ahora es el señor Mariano Pérez Camus quien usa la AVV que preside para amenazar a nuestro medio. Qué esperpento, qué nos quedará por ver ya #MetroTUS #CaciquismoSXXI http://www.elfaradio.com/2018/03/13/la-avv-virgen-del-mar-ve-una-mano-negra-en-las-informaciones-de-el-faradio-sobre-el-negocio-de-su-presidente/ …</t>
  </si>
  <si>
    <t>SANTANDER | El #MetroTUS discrimina entre barrios de primera y de segunda #Transporte @psoesantander @prcantabria @fecav_santander #vecinoshttp://www.eldiariocantabria.es/articulo/cantabria/metro-tus-discrimina-barrios-primera-segunda/20180313170907042138.html …</t>
  </si>
  <si>
    <t>Pues se tarda incluso menos desde San Fernando hasta la Esc. Caminos cogiendo la Línea Central y bajándote en Instituto Las Llamas y luego andar los 600 metros que hay, que coger el 7 y aguantar todo el tour por El Sardinero.
Ya le he encontrado nuevo uso a la LC  #MetroTUS</t>
  </si>
  <si>
    <t>Las ciudadanas y ciudadanos se movilizan cuando sus autoridades no escuchan @gemaigual #MetroTUS http://bit.ly/2FKOu8G </t>
  </si>
  <si>
    <t>Ciudadanos Cantabria</t>
  </si>
  <si>
    <t>CsCantabria</t>
  </si>
  <si>
    <t xml:space="preserve"> @SantanderCs critica la falta de conocimiento e implicación del Ayuntamiento tras el fiasco en la implantación del #MetroTUS  El coordinador de la formación asegura que eliminar los transbordos en horas punta no soluciona el problema  http://cantabria.ciudadanos-cs.org/2018/03/13/cs-santander-critica-la-falta-de-conocimiento-e-implicacion-del-ayuntamiento-tras-el-fiasco-en-la-implantacion-del-metrotus/ …pic.twitter.com/fQSm8lkoJs</t>
  </si>
  <si>
    <t>14 mar.</t>
  </si>
  <si>
    <t>Original pancarta de los vecinos de #Cueto, que quieren llegar al centro “de un tirón”!! Os recordamos que este viernes, 16 de marzo, a las 19.30h acompañaremos a los vecinos en la manifestación contra el #metroTUS. Si te ha perjudicado
¡Acude, participa, protesta! pic.twitter.com/jzp3zmo6I9</t>
  </si>
  <si>
    <t>Hoy hablamos de políticas de movilidad y transporte en la agrupación: el #metroTUS, la reordenación de espacios ferroviarios de #Santander, la movilidad sostenible... muchos temas sobre los que trabajar en propuestaspic.twitter.com/ZirGFQQDOv</t>
  </si>
  <si>
    <t>El tramo informativo de hoy, centrado en las sanciones por el #DerrumbeSol y en las polémicas del #MetroTUS http://www.ivoox.com/informativo-14-03-18-audios-mp3_rf_24442666_1.html …</t>
  </si>
  <si>
    <t>El #MetroTUS ha provocado una grieta en San Román, y el nuevo colectivo se activa al margen de la asociación de vecinos. El viernes habrá manifestación. Y el domingo, contra los diques de La Magdalena http://www.elfaradio.com/2018/03/13/metrotus-los-trabajadores-se-suman-a-la-manifestacion-y-surge-un-nuevo-colectivo-en-san-roman/ …</t>
  </si>
  <si>
    <t>Cantabria se moviliza, acá algunas de las convocatorias 
- El viernes contra el #MetroTUS
- El jueves y el sábado en defensa del sistema público de pensiones
- El domingo contra los diques de la playa de la Magdalena pic.twitter.com/M6AHO1URLH</t>
  </si>
  <si>
    <t>Smart Shitty Santander</t>
  </si>
  <si>
    <t>MonorailStd</t>
  </si>
  <si>
    <t>Fachander</t>
  </si>
  <si>
    <t>La alcaldesa dice que no va a dar marcha atrás con el #MetroTUS y propone esta novedosa y moderna solución para los ciudadanos de Santander pic.twitter.com/JywkCNUERL</t>
  </si>
  <si>
    <t>CantabriaToday Humor</t>
  </si>
  <si>
    <t>Cantabria_Today</t>
  </si>
  <si>
    <t>GEMA IGUAL RESPONDE A CHEMA PUENTE: 
“SOY FAN DEL SUBE-BAJA EN EL TRANSBORDADOR”
El #MetroTUS de #Santander sigue dando quebraderos de cabeza para todos.
https://cantabriatoday.blogspot.com.es/2018/03/gema-igual-responde-chema-puente-soy.html …pic.twitter.com/tO1l1dG6WZ</t>
  </si>
  <si>
    <t>La Asociación de Vecinos Virgen del Mar San Román ve una "mano negra" en las informaciones de El Faradio sobre su presidente y su relación con el Ayuntamiento 
#MetroTUS http://www.elfaradio.com/2018/03/13/la-avv-virgen-del-mar-ve-una-mano-negra-en-las-informaciones-de-el-faradio-sobre-el-negocio-de-su-presidente/ …</t>
  </si>
  <si>
    <t>#MetroTUS si hay cerrazón, movilización.
16 de marzo
19 30 h
Puerto Chico pic.twitter.com/gCBt8UuIFA</t>
  </si>
  <si>
    <t>Podemos Cantabria</t>
  </si>
  <si>
    <t>Podemos_CANT</t>
  </si>
  <si>
    <t>El #MetroTUS es un despropósito se mire por donde se mire. El viernes, saldremos a la calle para mostrar nuestro malestar por un servicio que discrimina a las vecinas y no cumple sus funciones.
A las 19.30 h, de Puertochico a la plaza del Ayuntamiento. ¡No faltes! pic.twitter.com/kNazFqdvap</t>
  </si>
  <si>
    <t>xtinagalan</t>
  </si>
  <si>
    <t>¿Donde se ponen las reclamaciones del #TusSantander ? Es que ya no sólo tengo que esperar más de 30 minutos, es que el autobús se equivoca de calle y no pasa por la parada. #santander #innovación #Cantabria #MetroTUS #cantabriamásinfinitaconelTUS #llegotarde @gemaigual</t>
  </si>
  <si>
    <t>sǝɹɐsɐC lǝnƃıM</t>
  </si>
  <si>
    <t>casaresiba</t>
  </si>
  <si>
    <t>43.473414,-3.785482</t>
  </si>
  <si>
    <t>Entre las ventajas del #MetroTus está el ejercicio que hacemos yendo a mirar los paneles para saber qué autobús pasa antes entre las dos paradas del Ayuntamiento.  Un pasito p'alante, un pasito p'atrás. #notodoesmalo</t>
  </si>
  <si>
    <t>Jesus Espejo</t>
  </si>
  <si>
    <t>jesusespejo</t>
  </si>
  <si>
    <t>RT @elfaradio: La Asociación de Vecinos Virgen del Mar ve una 'mano negra' en las informaciones de El Faradio sobre ella en relación al #MetroTUS http://www.elfaradio.com/2018/03/13/la-avv-virgen-del-mar-ve-una-mano-negra-en-las-informaciones-de-el-faradio-sobre-el-negocio-de-su-presidente/ …</t>
  </si>
  <si>
    <t>15 mar.</t>
  </si>
  <si>
    <t>Os dejamos unas imágenes  de hoy en la rueda de prensa de @pedro_casares. Paralizar el #metroTUS sigue siendo la única alternativa al despropósito generado que ha afectado a la vida diaria de muchos ciudadanos que hoy tienen peores condiciones para desplazarse por #Santanderpic.twitter.com/he4HU82DEw</t>
  </si>
  <si>
    <t>@gemaigual Yo tambien tengo prisa en terminar el trabajo pero no hago esto, porque parece que estoy en un coche de formula 1, pero esto que es?? Madre mia, para tener un accidente. Lamentable. #Metrotus #Santander</t>
  </si>
  <si>
    <t>Interesante artículo. Las y los sin nadie no son otros que la clase trabajadora y si tejemos la unión lograremos lo que queramos. Nadie nos regaló nunca nada, nadie lo va a hacer si no luchamos. #PensionesDignas #MetroTUS https://www.eldiario.es/norte/cantabria/primerapagina/poder_6_750035009.html …</t>
  </si>
  <si>
    <t>Asociaciones vecinales que no participan de la plataforma principal, el Ayuntamiento haciendo cambios en el #MetroTUS , el PSOE lanza una ofensiva y este viernes, manifestación http://www.elfaradio.com/2018/03/15/te-has-apartado-de-la-voz-del-pueblo/ …</t>
  </si>
  <si>
    <t>SANTANDER | Aumenta la distancia entre vecinos y Ayuntamiento por el #MetroTUS con la manifestación como telón de fondo http://www.eldiariocantabria.es/articulo/cantabria/aumenta-distancia-vecinos-ayuntamiento-metro-tus-manifestacion-telon-fondo/20180315194311042255.html …</t>
  </si>
  <si>
    <t>.@pedro_casares quiere que se paralice el #metroTUS y pide la convocatoria de la comisión de Desarrollo Sostenible, el consejo de Administración del TUS y el Consejo de Sostenibilidad de #Santanderhttp://www.psc-psoe.es/noticias/agrupaciones/santander/el-psoe-quiere-paralizar-el-metro-tus-y-pide-que-se-convoquen-la-comision-de-desarrollo-sostenible-e …</t>
  </si>
  <si>
    <t>Antes del Metro-TUS, hasta el destino: 1.30€. Con el Metro-TUS, bájate en Valdecilla, espera a otro, te deja en el centro y un rato andando hasta el destino: 2.60€. Crear un problema donde no existía. 7 millones de Euros. Surrealista gestión.  #MetroTUS #SmartSantander</t>
  </si>
  <si>
    <t>En San Román ya se han reunido, hay unión entre las diferentes asociaciones a pesar de todo!
#Tus
#MetroTus
#MuchaPastaMalGastadapic.twitter.com/YzoEdRaVDI</t>
  </si>
  <si>
    <t>El #MetroTUS #PensionesDignas y el pasado #8M han sido nuestros temas principales en el tramo informativo. Bueno, y la enésima gran noche de Lionel Messihttp://www.ivoox.com/informativo-15-03-18-audios-mp3_rf_24514962_1.html …</t>
  </si>
  <si>
    <t>El PP se ha gastado 7 millones de euros en el #metroTUS, que han empeorado el servicio y hoy los santanderinos tiene problemas para moverse por #Santander que antes no tenían ¿Qué despropósito es este?! La Alcaldesa debe reconocer el error y parar el proyectopic.twitter.com/NGS8z3FpSS</t>
  </si>
  <si>
    <t>43 días después de la implantación del #metroTUS, la única solución posible es paralizar el proyecto, volver al sistema anterior y en esa situación negociar con todos el modelo del transporte público de #Santander. La Alcaldesa ha tenido tiempo de comprobar que es un fracasopic.twitter.com/Gk1VbjRmpV</t>
  </si>
  <si>
    <t>¿No se supone que lo bueno del sistema del #metroTUS eran los transbordos? Si se anuncia ahora que se suprimen en las horas punta ¿Qué sentido tiene continuar con el proyecto? pic.twitter.com/cHaNJ9CaO0</t>
  </si>
  <si>
    <t>Mañana hay que decir bien alto NO al #MetroTUS
Trae una cacerola y demuestra a la alcaldesa que este pelotazo no sirve para nada, ni a los barrios, los trabajadores ni las estudiantes
 Viernes 19.30 h 
Desde Puertochico hasta el Ayto
Convoca Plataforma de Transportes de Sdr pic.twitter.com/wZrvCqdAub</t>
  </si>
  <si>
    <t>@pedro_casares: “Hemos pedido hoy que se convoquen el Consejo de Sostenibilidad que la última vez que se habló allí del #metroTUS fue hace dos años, que se convoque el consejo de administración del #TUS y la comisión de Desarrollo Sostenible del Ayuntamiento” @SER_Cantabria</t>
  </si>
  <si>
    <t>Si como sociedad no somos capaces de articular todo este magma en un movimiento cívico-político para 2019 es que nos mereceremos el #MetroTUS, los diques, la gentrificación y el DelaSernismo... 
Está el contexto para una Marea Cívica en la que los partidos acompañen, no lideren.</t>
  </si>
  <si>
    <t>A la pregunta reiterada del pueblo sobre los motivos para no adherirse a la Plataforma, el presidente se justifica: "eso tendría que hablarlo con los demás" (otros dirigentes vecinales. Y le responden sus vecinos: "eso lo tenía que haber traído hablado" a la asamblea #MetroTUS</t>
  </si>
  <si>
    <t>Y otro dirigente vecinal se separaba de la línea del presidente de esa A.VV. "Hemos ido a negociar al Ayuntamiento, tú lo sabes. Hemos llegado a un acuerdo, tú lo sabes. Y cuando hemos llegado aquí y el pueblo ha dicho que NO, TÚ te has separado" #metroTUS</t>
  </si>
  <si>
    <t>Crisis de representatividad en algunas AA.VV. #Santander #MetroTUS Una dirigente vecinal, en San Román, justifica no entrar en la Plataforma porque es "ir por detrás" a la negociación con el PP. Revelador sentimiento de traición de quienes acusan a otros de estar "politizados".</t>
  </si>
  <si>
    <t>Mañana a las 19:30, los vecinos de Santander se manifestarán contra el #MetroTUS Asiste e impide el deterioro de un servicio público esencial pic.twitter.com/zWHqHpw0FP</t>
  </si>
  <si>
    <t>Oye, @gemaigual, que no estaría de más que en la parada de la Iglesia La Peña actualizarais la información y tal #MetroTUS. pic.twitter.com/YiCYuruqcN</t>
  </si>
  <si>
    <t>El #MetroTUS #PensionesDignas y el pasado #8M han sido nuestros temas principales en el tramo informativohttp://www.ivoox.com/informativo-15-03-18-audios-mp3_rf_24514962_1.html …</t>
  </si>
  <si>
    <t>Kareem Said</t>
  </si>
  <si>
    <t>lucio_turco</t>
  </si>
  <si>
    <t>En Huelva se manifiestan por la #PrisionPermanenteRevisable , aquí en Santander por el #MetroTUS</t>
  </si>
  <si>
    <t xml:space="preserve"> Mañana saldremos de nuevo a la calle para decirle a @gemaigual que el #MetroTUS no resuelve las necesidades de los vecinos y vecinas de Santander, sino que nos complica aún más la vida.
De Puertochico hasta el Ayto.
19.30 hs
Convoca: Plataforma de Transporte de Santander pic.twitter.com/xioVjK7yh2</t>
  </si>
  <si>
    <t>Mucha autobús con cargador de móvil, pero algunos autobuses son de la prehistoria, con poco mantenimiento. Cada día una historia en el autobús. Al menos hoy no ha pasado nada grave, sólo un susto. @gemaigual @movilidad_cant #MetroTUS</t>
  </si>
  <si>
    <t>UJCE en Cantabria</t>
  </si>
  <si>
    <t>UJCEcantabria</t>
  </si>
  <si>
    <t>Mañana viernes 16 de marzo salimos a las calles de Santander para mostrar nuestro rechazo al #MetroTUS y exigir un sistema de transporte publico que no se olvide de los barrios.
Manifestación a las 19:30h desde Puertochico hasta el Ayuntamiento. pic.twitter.com/PcQfbRxjwh</t>
  </si>
  <si>
    <t>#MetroTUS vamos al cole en bus. Veo bastantes niños, niños pequeños con abuelos y madres, dos sillas de bebe... Vamos por el paseo pereda como si fuésemos en un tramo de rally. A todo trapo, de frenazos.... Ojalá no tengamos un accidente. Y es casi a diario</t>
  </si>
  <si>
    <t>16 mar.</t>
  </si>
  <si>
    <t>RESUMEN ||  Más de 5.000 vecinos en la manifestación contra el #MetroTUS en la movilización más grande que se recuerda por un asunto local. Han coreado "Gema (Igual), despierta, la gente está molesta", para cerrar con un "somos #Santander" y #laMarinerahttp://www.elfaradio.com/2018/03/16/si-no-escuchan-seguiremos-en-la-calle-la-periferia-asalta-el-centro-de-santander-contra-el-metrotus/ …</t>
  </si>
  <si>
    <t>Hemos acompañado a cientos de vecinos en la manifestación entre Puertochico y la plaza del Ayuntamiento. Queremos volver a movernos por #Santander sin transbordos ni retrasos y paradas en intercambiadores ¡No al #metrotus!!¡@NoalMetroTUS!!pic.twitter.com/cGAPTTi4t2</t>
  </si>
  <si>
    <t>Gema Igual dice que es más fácil "preparar la solución en el despacho que en la calle". La gente que usa transporte público pisa la calle, no moqueta #MetroTUS</t>
  </si>
  <si>
    <t>#Santander ha vuelto a demostrar la fuerza y el compromiso de los vecinos con su ciudad!!! Nadie quiere ni los transbordos ni el #metroTUS y los santanderinos han salido a la calle a decirlo bien alto ¿Lo habrán entendido??
No al #metroTUS pic.twitter.com/DhhrmbpuLD</t>
  </si>
  <si>
    <t>SANTANDER | Multitudinaria manifestación en Santander para exigir el fin del #MetroTUS | @NoalMetroTUShttp://www.eldiariocantabria.es/articulo/cantabria/5000-personas-recorren-centro-santander-exigir-fin-metro-tus/20180316220359042312.html …</t>
  </si>
  <si>
    <t>Cientos de personas han llenado hoy #Santander de quejas y protestas contra el #metroTUS. No quieren hacer transbordos ¿Se enterarán la Alcaldesa y el PP de que tienen que parar este despropósito ya? pic.twitter.com/0BeAIM3fv2</t>
  </si>
  <si>
    <t>¡No al #metroTUS! Las calles de #Santander hoy se han llenado de personas que piden que se paralice el proyecto y puedan volver a moverse por la ciudad con normalidad!pic.twitter.com/A0Iag3THFN</t>
  </si>
  <si>
    <t>Acabamos la manifestación en frente del ayuntamiento. Que la alcaldesa escuche al pueblo de Santander gritar que no quiere #MetroTUS pic.twitter.com/kHDvmsL4qs</t>
  </si>
  <si>
    <t>Cs Santander</t>
  </si>
  <si>
    <t>SantanderCs</t>
  </si>
  <si>
    <t xml:space="preserve"> Asistimos a la manifestación en Santander en apoyo a los vecinos que protestan por el caos provocado por la implantación del #MetroTUS  pic.twitter.com/MoDZytsco5</t>
  </si>
  <si>
    <t>Los santanderinos no queremos el #metrotus!!!! https://www.pscp.tv/w/bXwYrDFlV0t5WnFNcHhqQWd8MW1ueGVYbk9NZ1lKWNsmn3KFJyKh70vC0run-dYL1m9t-JjU86LlSPzvyFzG …</t>
  </si>
  <si>
    <t>Lectura del manifiesto de la manifestación vecinal contra el #MetroTUS #Santanderpic.twitter.com/X08oeGQY62</t>
  </si>
  <si>
    <t>Increíble manifestación que estamos viviendo en Santander contra el #MetroTUS La ciudadanía de Santander unida contra un despropósito, luego @gemaigual dirá que es cuestión de acostumbrarsepic.twitter.com/UL4npnGVOt</t>
  </si>
  <si>
    <t>Santander no quiere salir en el mapa como Ogdenville o Springfield
No al #MetroTUS pic.twitter.com/KnOhtKUJJy</t>
  </si>
  <si>
    <t>En Santander no queremos #MetroTUS 
Las calles se han llenado exigiendo un transporte público decente para la clase obrera, que no se olvide de los barrios pic.twitter.com/tXaLqlW0ho</t>
  </si>
  <si>
    <t>Enorme manifestación vecinal contra el #MetroTUS #Santanderpic.twitter.com/OIjDcTfYHk</t>
  </si>
  <si>
    <t>¡GEMA, DESPIERTA, LA GENTE ESTÁ MOLESTA!
¡Multitudinaria manifestación en Santander contra el #MetroTUS!
Miles de personas de los barrios y pueblos de la periferia, asociaciones de vecinos, estudiantes... pic.twitter.com/AFvFGv1PIN</t>
  </si>
  <si>
    <t>@NoalMetroTUS @ConcejoAbiertoS @ArenalesAAVV en la manifestación contra el #MetroTus los ciudadanos de #Santander opinan @gemaigual y desde la @movilidad_cant también opinamospic.twitter.com/qAdfq97j8T</t>
  </si>
  <si>
    <t>“Si no nos escuchan, seguiremos en la calle”: Santander rechazan el #MetroTus http://www.elfaradio.com/2018/03/16/si-no-escuchan-seguiremos-en-la-calle-la-periferia-asalta-el-centro-de-santander-contra-el-metrotus/ …</t>
  </si>
  <si>
    <t>Esta tarde acompañaremos a los santanderinos a decir algo y claro: No al #metroTUSNos vemos en Puertochico a las 19.30h  para recorrer juntos un carril bus que nos ha costado 7 millones de euros y perjudica a todo #Santanderpic.twitter.com/0HiQbyozhq</t>
  </si>
  <si>
    <t>Hoy vamos al Ayuntamiento desde Puerto Chico para decir no al #MetroTUS Gracias a la Plataforma Transporte Santander por aglutinar el sentir de la ciudadanía de Santander pic.twitter.com/emtR1F6zrU</t>
  </si>
  <si>
    <t>Que tome nota la Sra alcaldesa @gemaigual que los santanderinos NO queremos  #MetroTUS pic.twitter.com/pUeAFu45Y4</t>
  </si>
  <si>
    <t>Esta tarde #Santander ha dejado claro su rechazo al #MetroTUS 
El proyecto del ayuntamiento del @ppcantabria no cuenta con los barrios y desprecia a trabajadores y estudiantespic.twitter.com/prEOkAcSrQ</t>
  </si>
  <si>
    <t>Víctor Casal</t>
  </si>
  <si>
    <t>VCasal</t>
  </si>
  <si>
    <t>Multitudinaria manifestación en contra del #MetroTUS en #Santander. ¿Seguirá la Alcaldesa sin escuchar a la ciudadanía?pic.twitter.com/ZcGuRk92CY</t>
  </si>
  <si>
    <t>Marcos</t>
  </si>
  <si>
    <t>bulldovi</t>
  </si>
  <si>
    <t>Murcia, España</t>
  </si>
  <si>
    <t>#MetroTUS fuerza desde #MurciaLibreDeMuros. A nosotros siguen sin escucharnos. 
 Siguenos y comparte #MurciaNoSeParte
https://www.pscp.tv/w/bXwUtzFxTFFHVmxZdlpKRUp8MUJSSmpyamV3dmVKdw8An9O3XNSgClvxgt7zQzZ7LdCcMNkF0LYyyyPxPgOI …
https://facebook.com/ceciliocean 
https://bit.ly/CecilioCeanYouTube …
https://twitter.com/ceciliocean 
https://instagram.com/ceciliocean 
#ALasVias186</t>
  </si>
  <si>
    <t>Lucía Reguilón</t>
  </si>
  <si>
    <t>lreguilon</t>
  </si>
  <si>
    <t>Pues ha quedado muy clarito. Santander ha dicho alto y claro que no quiere el #MetroTus. La ciudadanía habla y lo deja bien claro: transporte público, eficiente, de calidad y para todos. pic.twitter.com/2EtAyJTixO</t>
  </si>
  <si>
    <t>Increíble la que han llegado a montar por el #MetroTUS.
Ahora mismo en la plaza del Ayuntamiento de Santander. pic.twitter.com/uxKBxaSi0J</t>
  </si>
  <si>
    <t>Santander ha hablado: no necesita la macro inversión del #metroTUS. Una manifestación que ha unido a barrios y vecinos para luchar por un transporte público de calidad y para todas. pic.twitter.com/zMXmkxwpFW</t>
  </si>
  <si>
    <t>Aurora Hernández</t>
  </si>
  <si>
    <t>Aurora1Aurora</t>
  </si>
  <si>
    <t>Impresionante la manifestación en #Santander contra el #MetroTus, ocurrencia de Iñigo de la Serna... pic.twitter.com/aRce4GjUKN</t>
  </si>
  <si>
    <t xml:space="preserve"> Teresa Díez @tereteje nos acaba de contar en directo en #AquíenlaOnda cómo transcurre la manifestación contra el #MetroTUS por las calles de Santander
http://www.ondacero.es/emisoras/cantabria/audios-podcast/aqui-en-la-onda-cantabria/aqui-en-la-onda-cantabria-16032018_201803165aac16cb0cf2aca4f1d195a1.html …</t>
  </si>
  <si>
    <t>@NoalMetroTUS @ConcejoAbiertoS @ArenalesAAVV Dentro de 1/2 hora en la manifestación contra el #MetroTus los ciudadanos de #Santander opinarán @gemaigual y desde la @movilidad_cant también opinamos (2)...pic.twitter.com/FladOcRdaz</t>
  </si>
  <si>
    <t>De manifestación contra el #metroTUS #Santanderpic.twitter.com/PYsUOfOMDW</t>
  </si>
  <si>
    <t>Comienza la manifestación contra el #MetroTUS de Santander.
 ¡Queremos mejoras a partir del modelo anterior!
 7 millones de euros malgastados.
Si no puedes acudir, síguela aquí: https://www.facebook.com/Elfaradio/videos/774426139433187/ …</t>
  </si>
  <si>
    <t>La gente de Santander volverá a salir esta tarde a la calle en una manifestación contra el #MetroTUS 
En Puertochico a las 19:30
@NoalMetroTUSpic.twitter.com/ZNdKM6zRQB</t>
  </si>
  <si>
    <t>Hoy a las siete y media en Puertochico manifestación contra el #metroTUS pic.twitter.com/MSABLIwsRa</t>
  </si>
  <si>
    <t>Esta tarde llenemos las calles para protestar contra el desastre del #MetroTus 
A las 19:30 en Puertochico https://twitter.com/UJCEcantabria/status/974199043483152384 …</t>
  </si>
  <si>
    <t>Pero el Ayuntamiento sigue sin reconocer que la ha cagado a base de bien... Que ya corregirán alguna cosa si eso, pero que el #MetroTUS nos lo comemos. https://twitter.com/DiarioCantabria/status/974606385316089856 …</t>
  </si>
  <si>
    <t>http://www.eldiariomontanes.es/santander/cambio-parece-bien-20180316214213-nt.html … ¿ Ves lo que te decía hace muchos días @gemaigual ? el MAL ASESORAMIENTO e inversión en ese #MetroTUS PERJUDICA SERIAMENTE a los usuarios de #Santander .. deja las cosas como estaban antes y DESPIDE a tus asesores y concejal ! @entrammbasaguas @noe__info</t>
  </si>
  <si>
    <t>LABORAL | Los trabajadores del #TUS apoyan la movilización ciudadana contra el #MetroTUS 'al 100%' http://www.eldiariocantabria.es/articulo/cantabria/trabajadores-tus-apoyan-movilizacion-ciudadana-100/20180316121538042269.html …</t>
  </si>
  <si>
    <t>Por el bien de los ciudadanos de #Santander que utilizamos el bus diariamente, ojala la manifestacion de esta tarde de sus frutos, pero intuyo que todo seguira igual. Lo reflejaremos en las urnas. #MetroTus @SDR_apiedecalle</t>
  </si>
  <si>
    <t>Hoy en #Santander  y 16ºC,sin  a la hora de la manifestación contra el #MetroTUS</t>
  </si>
  <si>
    <t>¡No al #metroTUS! Esta tarde todo #Santander debe salir a la calle y protestar!! 
Hoy, viernes 16 de marzo
Plaza de Puertochico
19.30h
¡Digamos NO al #metroTUS! pic.twitter.com/8r3InAJPvP</t>
  </si>
  <si>
    <t>17 mar.</t>
  </si>
  <si>
    <t>Seguiremos la paralizacion del #MetroTus y la apuesta por otro modelo consesuado y que garantice un servicio eficaz para los vecinos, se coordine con las líneas supramunicipales y regionales y el tren y reduzca la entrada de coches a la ciudad, con parkings disuasorios</t>
  </si>
  <si>
    <t>Sería absurdo que después de la manifestación de ayer, con más de 4.000 personas recorriendo la ciudad para decir ¡No al #metroTUS! la Alcaldesa mantenga un proyecto que es malo para #Santander. @pedro_casares le ha pedido hoy de nuevo que lo retire!!!http://www.psc-psoe.es/noticias/agrupaciones/santander/el-psoe-pide-a-gema-igual-que-escuche-a-los-santanderinos-tras-la-historica-manifestacion-contra-el- …</t>
  </si>
  <si>
    <t>Por cosas como ésta se entiende que ayer hubiese 4.000 personas por las calles de #Santander protestando contra el #metroTUS</t>
  </si>
  <si>
    <t>Europa Press</t>
  </si>
  <si>
    <t>EPCantabria</t>
  </si>
  <si>
    <t>PSOE @PEdro_Casares pide a PP @gemaigual que "escuche" a los vecinos tras su protesta contra el #MetroTUS http://www.europapress.es/cantabria/noticia-psoe-pide-alcaldesa-escuche-vecinos-historica-manifestacion-contra-metrotus-20180317185533.html …</t>
  </si>
  <si>
    <t>El #MetroTUS ha provocado una grieta en San Román, y el nuevo colectivo funciona al margen de la asociación de vecinos http://www.elfaradio.com/2018/03/13/metrotus-los-trabajadores-se-suman-a-la-manifestacion-y-surge-un-nuevo-colectivo-en-san-roman/ …</t>
  </si>
  <si>
    <t>El #MetroTUS me ha recordado a esta secuencia de Los Cronocrímenes de @vigalondo:
1ª x: 31 enero (comienza el MetroTUS)
2ª x: 16 marzo (manifestación en contra)
Héctor 1: Gema Igual. 
Héctor 2: Gema Igual con los vecinos cabreados tras malgastar 7 millones en un peor transporte.pic.twitter.com/vOpl08Hfzl</t>
  </si>
  <si>
    <t>Aquí @oscar_allende explica muy bien lo que ha pasado en #Santander con el #MetroTUS http://www.elfaradio.com/2018/03/17/somos-santander-las-14-lineas-criticas-del-metrotus/ …</t>
  </si>
  <si>
    <t>#MetroTUS #Santander @gemaigual mira lo que dice tu partido!!! A ver si escuchas la voz de la gente en la calle!!!
http://www.elmundo.es/espana/2018/03/16/5aabcb54e5fdea7d538b4680.html … #pp aplicaros el cuento!!!</t>
  </si>
  <si>
    <t>Hola @dmontanes, pues nada, una simple corrección: del PSOE no estuvieron "varios" concejales, estuvimos TODOS los concejales! De nada  #MetroTus #Santanderpic.twitter.com/WWivG9xBxw</t>
  </si>
  <si>
    <t>"Este fin de semana toca estar en la calle, y todos los que quedan", @msarodiaz, portavoz de IUC y coordinador de @IUsantander, valora positivamente la movilización contra el #MetroTUS en la mani de Santander por las #PensionesDignas. 
cc/@oscar_allende @elfaradiopic.twitter.com/nmnSkhT2Ox</t>
  </si>
  <si>
    <t>Me fascina la frecuencia del 7c2. Menos mal que es cada 25-30 minutos #MetroTUS pic.twitter.com/eDGaTGGrKZ</t>
  </si>
  <si>
    <t>Poíto al ataque</t>
  </si>
  <si>
    <t>evagp1982</t>
  </si>
  <si>
    <t>#MetroTus. ¿ sabéis quien va a pagar el despilfarro de los 7M? Los pensionistas, que al final van a tener que pagar el billete. Es algo que ya se comenta por ahí.</t>
  </si>
  <si>
    <t>Fotocopias Baratas</t>
  </si>
  <si>
    <t>FotocopiasBarat</t>
  </si>
  <si>
    <t>Fotocopias Baratas 649 033 023</t>
  </si>
  <si>
    <t>@elmundomotor
El @ClubRACC pide más puntos de carga y ayudas estables para impulsar la compra de coches eléctricos. 
http://bit.ly/2G0FQ68  #motor #MetroTUS</t>
  </si>
  <si>
    <t>ANÁLISIS “Somos Santander”: Las 13 líneas críticas del #MetroTUS http://www.elfaradio.com/2018/03/17/somos-santander-las-14-lineas-criticas-del-metrotus/ … , por @oscar_allende</t>
  </si>
  <si>
    <t>Sí, ayer salieron a la calle unos miles de santanderinos a valorar los cambios en el #MetroTUS. https://twitter.com/dmontanes/status/974676667854569473 …</t>
  </si>
  <si>
    <t>La medida estrella de la alcaldesa son los transbordos, que ahora ante la presión social pretende eliminar en las horas punta ( cuando la gente más usa el #MetroTUS ) #TongoTus 7M de € de los contribuyentes tirados a la basura
#Santander #SmartCities #SmartIdeas #SmartAlcaldesahttps://twitter.com/psoesantander/status/974766628855599104 …</t>
  </si>
  <si>
    <t>Análisis: si el metrotus en stder nos ha costado unos 7,2M€ y el año pasado cerramos con 171591 habitantes. Eso me sale a 42€ por habitante!! Y... Aún así... Nuestra opinión se la pasan por el forro? cuántos somos usuarios de ese metrotus? Quien se beneficia? #metrotus</t>
  </si>
  <si>
    <t>Parece que a Gema Igual solo le queda envainársela después de la multitudinaria manifestación contra el #MetroTUS. ¿7 millones de euros por el sumidero? Que no se preocupe, más dilapidó su antecesor y ahí le tenéis de ministro de España.</t>
  </si>
  <si>
    <t>No podemos volver a la situación del 31 de enero!!!, se han gastado 7 millones!!!! Que se tienen que notar en mejoras reales, especialmente en los barrios periféricos, que son los más perjudicados #MetroTUS</t>
  </si>
  <si>
    <t>Convendría que @gemaigual tomará nota del descontento de los ciudadanos. El #metrotus no convence y los parches, la recuperación parcial en horas puntas, es insuficiente. Queremos volver a la antigua configuración del 31 de enero. https://twitter.com/elfaradio/status/974772253484298241 …</t>
  </si>
  <si>
    <t>Cantabria Noticias</t>
  </si>
  <si>
    <t>Cantabria2018</t>
  </si>
  <si>
    <t>Ribamontán al Monte, España</t>
  </si>
  <si>
    <t>@psoesantander pide al @ppsantander que escuche a los vecinos tras su protesta contra el #MetroTUS #Santander</t>
  </si>
  <si>
    <t>No estoy de acuerdo con volver a la situación inicial que en Barrio La Torre ya era mala y ahora es peor. Sugerencias de mejora básicas : frecuencia de autobuses cada 10 minutos en zona Barrio La Torre, 1 linea que conecte por los puentes con universidad y centro ciudad #MetroTUS</t>
  </si>
  <si>
    <t>eldiarioalerta.com</t>
  </si>
  <si>
    <t>ALERTAeldiario</t>
  </si>
  <si>
    <t>Buenos días. #Portada de hoy sábado, 17 de marzo de 2018
#Cantabria #Santander #MetroTUS #alertaeldiario
Consigue la edición completa en @Kioskoymas, http://bit.ly/2H1KiOD pic.twitter.com/MRjlRWPGXK</t>
  </si>
  <si>
    <t>TU.tv</t>
  </si>
  <si>
    <t>TUtv</t>
  </si>
  <si>
    <t>Telecantabria resume la rueda de prensa de Pedro Casares en la que pide la paralización del metrotus #MetroTUS en http://tu.tv/videos/telecantabria-resume-la-rueda-de-prensa-de-pedro-casares-en-la-que-pide-la-paralizacion-del-metrotus?utm_source=Engagement&amp;utm_medium=twitter&amp;utm_campaign=Twtutvmex …</t>
  </si>
  <si>
    <t>Viti</t>
  </si>
  <si>
    <t>viti_70</t>
  </si>
  <si>
    <t>Estoy totalmente de acuerdo con @Kitos_Cant , Podemos que trabaje en las instituciones lo que tiene que trabajar, @jr_blanco_ era, en este caso, uno más contra #MetroTUS</t>
  </si>
  <si>
    <t>Mata Hari</t>
  </si>
  <si>
    <t>_MataHaris_</t>
  </si>
  <si>
    <t>No todo es malo en el #MetroTUS. En San Román la línea 17 funciona bien, no haga cambios @gemaigual</t>
  </si>
  <si>
    <t>18 mar.</t>
  </si>
  <si>
    <t>Continuo llamando malnacidos a los conductores del #MetroTus #Santander nuevamente hoy domingo, bus 20, debia de llegar a la parada a las 22.13h, ha llegado 10' antes 22.03h, obviamente sali de trabajar y lo he perdido, a casa en taxi @NoalMetroTUS @SDR_apiedecalle @gemaigual</t>
  </si>
  <si>
    <t>miguel puente</t>
  </si>
  <si>
    <t>puente91</t>
  </si>
  <si>
    <t>pamplona</t>
  </si>
  <si>
    <t>Reminiscencias de la manifestación contra el #MetroTUS #Santanderpic.twitter.com/QnUxinOA6N</t>
  </si>
  <si>
    <t xml:space="preserve"> @ALERTAeldiario publica hoy que pedimos a la Alcaldesa que escuche a los santanderinos. Le han pedido que paralice el #metroTUS pic.twitter.com/zVcwoAopd2</t>
  </si>
  <si>
    <t xml:space="preserve"> @dmontanes publica hoy que tras la multitudinaria manifestación volvemos a pedir a la Alcaldesa que paralice el #metrotus. Un proyecto que es malo para #Santander y que además aglutina rechazo y protestapic.twitter.com/BmJnLsuuYW</t>
  </si>
  <si>
    <t>Los taxis del Arco de la Bahía también quieren circular por el carril del #MetroTUS http://www.europapress.es/cantabria/noticia-taxis-arco-bahia-piden-circular-carril-metrotus-20180318151651.html …</t>
  </si>
  <si>
    <t>SANTANDER | Los taxistas del Arco de la Bahía solicitan poder circular por el carril del #MetroTUS http://www.eldiariocantabria.es/articulo/cantabria/taxistas-arco-bahia-piden-poder-circular-carril-metro-tus/20180318171823042380.html …</t>
  </si>
  <si>
    <t>19 mar.</t>
  </si>
  <si>
    <t>@jr_blanco_ Las prisas no son buenas y al final surgen ocurrencias que pagamos los ciudadanos, como está sucediendo en Santander con el tristemente famoso #MetroTUS</t>
  </si>
  <si>
    <t>Es que si la máquina es de pega y sólo da info,  yo ya no sé...#mal #remal #niaposta #MetroTUS</t>
  </si>
  <si>
    <t>Por favor, decidme que hoy excepcionalmente no funciona la máquina del intercambiador Valdecilla para recargar tarjeta #MetroTUS</t>
  </si>
  <si>
    <t>OPINIÓN || @marctorrano te anima a imaginar los problemas de quien necesita un transporte adaptado para desplazarse en autobús de Laredo a Santander. ¿Es mejor esperar a que haya tren Santander-Bilbao? #Movilidad #MetroTUS http://www.elfaradio.com/2018/03/19/tus-problemas-relativos/ …</t>
  </si>
  <si>
    <t>JL</t>
  </si>
  <si>
    <t>cadolujo</t>
  </si>
  <si>
    <t>Para un día que llueve y hace aire,  nos quejamos por todo... ah no, que esto no es Sevilla, en #Santander es habitual está climatología. Voy a pensar que no quedaba dinero para hacer una sala resguardada, porque la opción de la falta de previsión me parece patética #MetroTus</t>
  </si>
  <si>
    <t>Pobre gente que espera en el intercambiador de Valdecilla se la ve empapada #MetroTus no me extraña que se quejen @gemaigual</t>
  </si>
  <si>
    <t>20 mar.</t>
  </si>
  <si>
    <t>Quiero llorar fuerte #MetroTUS</t>
  </si>
  <si>
    <t>SANTANDER | Plataforma Transporte Santander estudia nuevas movilizaciones contra el #MetroTUS y solicitará participar en el pleno #Transporte @psoesantander @prcsantanderhttp://www.eldiariocantabria.es/articulo/cantabria/plataforma-transporte-santander-estudia-nuevas-movilizaciones-metro-tus-solicitara-participar-pleno/20180320205016042490.html …</t>
  </si>
  <si>
    <t>En nuestro informativo de esta mañana hemos querido mirar hacia #Lavapiés y @openarms_fund , pero también seguimos de cerca asuntos como el #MetroTUS o las primarias de Podemos http://www.ivoox.com/informativo-20-03-18-audios-mp3_rf_24628736_1.html …</t>
  </si>
  <si>
    <t>OPINIÓN || @marctorrano te anima a imaginar los problemas de quien necesita un transporte adaptado para desplazarse en autobús de Laredo a Santander. ¿Hay que esperar a que haya tren Santander-Bilbao? #MetroTUS #Movilidadhttp://www.elfaradio.com/2018/03/19/tus-problemas-relativos/ …</t>
  </si>
  <si>
    <t xml:space="preserve"> https://www.ivoox.com/24627845  #ElPrimerCafé #20M 
#entrevista con Araceli Fernández por taxistas Bahía - #MetroTUS +
#entrevista con Antonio Punzón por situación en @IEOsantander +
#entrevista con Carlos Valcuende #FAAC por temporada avispa asiática pic.twitter.com/PxDA6tF2hm</t>
  </si>
  <si>
    <t>En nuestro informativo de hoy hemos querido mirar hacia #Lavapiés y @openarms_fund , pero también seguimos de cerca asuntos como el #MetroTUS o las primarias de Podemos http://www.ivoox.com/informativo-20-03-18-audios-mp3_rf_24628736_1.html …</t>
  </si>
  <si>
    <t>21 mar.</t>
  </si>
  <si>
    <t>Como llegar desde Barrio El Somo hasta el Alto de Miranda sin coger tres autobuses? (Creo que eso no te permite transbordo, sino que te obliga a pagar dos billetes) la vuelta ha sido aún peor. Pero eso para otro capítulo #MetroTUS #santander</t>
  </si>
  <si>
    <t>Finalmente el trayecto me llevo 43 minutos. En ese tiempo voy a Torrelavega y vuelvo #MetroTUS #Santander</t>
  </si>
  <si>
    <t>Os dejamos unas imágenes de la #Asamblea esta tarde en la agrupación en la que hemos reiterado nuestra defensa de la paralización del #metroTUS como única solución al problema que ha generado el PP con la movilidad en #Santanderpic.twitter.com/LTUbhXlU8Z</t>
  </si>
  <si>
    <t>Con los parches del #MetroTUS   creen contentar a algunos, confían en el divide y vencerás, pero ya no hay marcha atrás, únete y les venceremos. pic.twitter.com/pDIRlYnHbk</t>
  </si>
  <si>
    <t>El secretario de Movilidad y Transporte José Antonio Caballero presenta una resolución en la que defendemos un sistema de transportes público de calidad y la paralización del #metroTUS #Asambleapic.twitter.com/XnDPPWY9Em</t>
  </si>
  <si>
    <t>SANTANDER | Entran en funcionamiento este jueves los nuevos ‘parches’ en el #MetroTUS provocados por la presión social #Transporte #autobushttp://www.eldiariocantabria.es/articulo/cantabria/entran-funcionamiento-jueves-nuevos-parches-metro-tus-provocados-presion-popular/20180321205320042540.html …</t>
  </si>
  <si>
    <t>Sobre el problema del #metrotus @pedro_casares destaca en #Asamblea que vamos a seguir exigiendo la paralización buscando el diálogo y el acuerdo con todas las partes implicadas para desarrollar un transporte urbano público y sosteniblepic.twitter.com/S0N4XUJfhJ</t>
  </si>
  <si>
    <t>Los vecinos de los barrios de #Santander siguen ganando batallas a los transbordos del #MetroTUS
http://www.eldiariomontanes.es/santander/nuevos-horarios-lineas-20180321164143-nt.html …</t>
  </si>
  <si>
    <t>Antes el 17 no tenía ni parada ni salida en Correos, ahora con el #MetroTUS tienes más posibilidades de ir donde necesites. #Santander</t>
  </si>
  <si>
    <t>Ahora con el #MetroTUS la frecuencia del 17 es cada 15 minutos.</t>
  </si>
  <si>
    <t>Por supuesto ni un plano de la línea. No vaya a ser que miremos como queremos llegar a nuestro destino #MetroTUS #metrotuscaca #Santander</t>
  </si>
  <si>
    <t>#MetroTUS Cuando el orgullo propio es mucho más fuerte que reconocer que el sistema no funciona, lo pagamos los ciudadanos. El daño está hecho, las excusas ya no valen. Escuchen al pueblo o apartense.</t>
  </si>
  <si>
    <t>La Plataforma Transporte Santander acudirá al próximo Pleno http://www.elfaradio.com/2018/03/21/la-plataforma-transporte-santander-acudira-al-proximo-pleno-y-se-plantea-una-iniciativa-legislativa-local/ … #MetroTUS</t>
  </si>
  <si>
    <t>Ya no es sólo que el proyecto haya sido carísimo, que no solucione los problemas sino que los amplíe, que NADIE lo quiera, es que tampoco cumple el requisito básico de seguridad.
Acá un breve hilo sobre el
#MetroTUS
https://twitter.com/willytrueba/status/974189783130849280 …</t>
  </si>
  <si>
    <t>Si un autobús va a tope y se sigue llenando, no es signo de que hacen falta más frecuencias? Qué dice el grupo de la UC al respecto? Es uno de los efectos del #MetroTUS : las líneas no afectadas van saturadas de rebote porque la gente ODIA este engendro que perjudica el día a día</t>
  </si>
  <si>
    <t>22 mar.</t>
  </si>
  <si>
    <t>Sin trasbordo en el 3. He llegado antes, sin frío, sin esperar... Alcaldesa, prefiero este modo pero como no tengo su mente privilegiada con diplomatura en… Perdón, estudios en . Sólo falta que sea a todas horas y habrá quedado una bonita escultura de 7 millones. #metroTus pic.twitter.com/SES64t25FO</t>
  </si>
  <si>
    <t>Gema Igual no escucha a nadie y hoy pone en marcha nuevos cambios en el TUS generando más caos y confusión, en vez de paralizar el #metrotus como piden los vecinos. @RTVECantabria recuerda que ayer en la #Asamblea pedimos paralización del #metrotus otra vez @pedro_casarespic.twitter.com/5cHgFU7vM8</t>
  </si>
  <si>
    <t>Gema Igual no escucha a nadie y hoy ha puesto en marcha nuevos cambios en el TUS, generando más caos y desconcierto, cuando lo que piden los santanderinos es paralizar el #metroTUS http://www.eldiarioalerta.com/articulo/cabecera-santander/nuevos-horarios-recorridos-lineas-3-5-17-tus-jueves/20180322170710018934.html …</t>
  </si>
  <si>
    <t>Santander MeGustaría</t>
  </si>
  <si>
    <t>sdermegustaria</t>
  </si>
  <si>
    <t>"Me gustaría que..." la L18, #MetroTus que cogía mi abuela, volviera a salir de Puertochico. Se sentaba en el muelle al sol, mirando la bahía, ahora no puede, porque sale de las Estaciones. Sus amigas y vecinos están cabreados y encima ahora pasa por Valdecilla, no @gemaigual</t>
  </si>
  <si>
    <t>SANTANDER | El @psoesantander solicita que los #Taxis interurbanos también puedan circular por el carril del #MetroTUS http://www.eldiariocantabria.es/articulo/cantabria/psoe-solicita-taxis-interurbanos-tambien-puedan-circular-carril-metro-tus/20180322204157042596.html …</t>
  </si>
  <si>
    <t>#metroTus Jajaja creo que no ha sido mėrito de la alcaldesa, mas bien de los santanderinos que nos quejamos. Y q debemos seguir con las quejas.</t>
  </si>
  <si>
    <t>#metroTus Coger el tres en el paseo  Pereda a y media y llegar a casa a menos diez. Asi tendria q ser a todas horas. Prefiero frecuencias de 20 minutos q transbordos interminables.</t>
  </si>
  <si>
    <t>Para ir a Monte tomo el bus de la Línea Central para hacer trasbordo y subir en el 9 o 20. Resulta que acabo de subir al 9 y han subido en el mismo bus los del siguiente de la Línea Central que acaba de llegar al Sardinero...Brillante @gemaigual , 15 minutos a la basura #MetroTus</t>
  </si>
  <si>
    <t xml:space="preserve">No hay nada en la Historia de Santander, que haya unido más a los santanderinos que la oposición al #metroTus
@gemaigual haciendo ciudad y así se lo pagáis </t>
  </si>
  <si>
    <t>Bueno, yo te contaré que me estoy poniendo fit de ir andando al centro cada día. Nunca una ciudad estuvo tan unida en un desastre #MetroTUS #Santander</t>
  </si>
  <si>
    <t>Raúl Gil Benito</t>
  </si>
  <si>
    <t>raulgilb</t>
  </si>
  <si>
    <t>Madrid-Santoña-Berlín</t>
  </si>
  <si>
    <t>#metrotus crea comunidad.</t>
  </si>
  <si>
    <t>#metroTUS = transporte urbano sorpresa . Lo de metro sigo sin saber de donde lo han sacado... igual es por que te lleva al gimnasio metropolitan?</t>
  </si>
  <si>
    <t>23 mar.</t>
  </si>
  <si>
    <t>Los cambios han generado más caos y desconcierto. Han sido muchos los santanderinos que no sabían que paradas hacían las líneas, ni lo horarios o los nuevos recorridos. Un capítulo más del desastre del #metroTUS http://bit.ly/2HVDK4S </t>
  </si>
  <si>
    <t>Pues sí, con el #MetroTUS no es tan raro ese tiempo..........</t>
  </si>
  <si>
    <t>Lo ha explicado muy bien Walter. Te voy a decir una cosa alcaldesa de #Santander ..asi como has metido una gambada con lo de ese ABSURDO #metrotus te digo, NO HAGAS CASO a ese @RevillaMiguel  ni al @psoesantander a esos NI CASO, como hace tu compañero @idlserna ! @entrammbasaguas</t>
  </si>
  <si>
    <t>.@pedro_casares pide que los taxis interurbanos y que puedan circular por el carril del #metroTUS http://www.psc-psoe.es/noticias/agrupaciones/santander/el-psoe-solicita-que-los-taxis-interurbanos-pueden-circular-por-el-carril-del-metro-tus …</t>
  </si>
  <si>
    <t>24 mar.</t>
  </si>
  <si>
    <t>Increíble, nuevos cambios en el #metroTus y cada vez más desconcierto. Bochornoso. http://www.eldiariomontanes.es/santander/nuevos-horarios-lineas-20180324135131-nt.html …</t>
  </si>
  <si>
    <t>Un fracaso que el PP se niega a reconocer y retirar porque sería como reconocer que han tirado 7 millones de euros de nuestros bolsillos a la basura 
#metrotus #santanderhttps://twitter.com/dmontanes/status/977606219815931904 …</t>
  </si>
  <si>
    <t>@SMetrotus ánimo querido monstruo rodante. Tus dimensiones y horarios absurdos no impiden que te quiera como un experimento de laboratorio fallido de peli de serie b. #MetroTUS #SmartSantanderhttps://twitter.com/dmontanes/status/977606219815931904 …</t>
  </si>
  <si>
    <t>#metroTUS La Plataforma Transporte Santander quiere intervenir en el próximo Pleno municipal. Escuchando se construye democracia. http://www.elfaradio.com/2018/03/21/la-plataforma-transporte-santander-acudira-al-proximo-pleno-y-se-plantea-una-iniciativa-legislativa-local/ … … vía @elfaradio</t>
  </si>
  <si>
    <t>"El pequeño ornitorrinco que se equivocó de autobús" #MetroTUS pic.twitter.com/T4eLcqcZiD</t>
  </si>
  <si>
    <t>SANTANDER | La presión social obliga al Ayuntamiento de #Santander a implantar nuevos ‘parches’ en el #MetroTUS http://www.eldiariocantabria.es/articulo/cantabria/presion-social-hace-ayuntamiento-marcha-atras-implante-nuevos-parches-metro-tus/20180324142806042661.html …</t>
  </si>
  <si>
    <t xml:space="preserve">Por qué no decirlo: #MetroTUS ayer conté hasta 4 personas en el autobús LC de #Santander en hora punta, 8 de la tarde. De nada @navedelmisterio @gemaigual </t>
  </si>
  <si>
    <t>OPINIÓN || @marctorrano te pone en la piel de quien necesita un transporte adaptado para desplazarse en autobús de Laredo a Santander. ¿Es mejor esperar a que haya tren Santander-Bilbao? #Movilidad #MetroTUS http://www.elfaradio.com/2018/03/19/tus-problemas-relativos/ …</t>
  </si>
  <si>
    <t>@ALERTAeldiario recoge que queremos que los taxis interurbanos puedan circular por el carril del #metroTUS como el resto de taxis. Deben tener las mismas oportunidades y la Alcaldesa debe escucharles pic.twitter.com/dnd7dZG7if</t>
  </si>
  <si>
    <t>25 mar.</t>
  </si>
  <si>
    <t>Santander #SmartCity donde las haya...  El #MetroTUS cambia el aparcamiento destinado a coches eléctricos por flores y mantiene la torre de carga. 
Las flores están a tope de energía 
http://www.eldiariocantabria.es/articulo/cantabria/donde-cargo-ahora-coche-electrico/20180325125418042699.html&amp;utm_source=social&amp;utm_medium=twitter&amp;utm_campaign=share_button … vía @eldiariocantabria.es</t>
  </si>
  <si>
    <t>La Generalísima decía que el #MetroTUS permitiría no alterar las líneas cada poco tiempo pero xddd.</t>
  </si>
  <si>
    <t>Luis Marina</t>
  </si>
  <si>
    <t>luismarina</t>
  </si>
  <si>
    <t>Mi propuesta para mejorar el #metrotus pic.twitter.com/uriea7y120</t>
  </si>
  <si>
    <t>SANTANDER | Los daños colaterales del #MetroTUS http://www.eldiariocantabria.es/articulo/cantabria/donde-cargo-ahora-coche-electrico/20180325125418042699.html …</t>
  </si>
  <si>
    <t>26 mar.</t>
  </si>
  <si>
    <t>El equipo de Gobierno de #Santander admite que las modificaciones en el #MetroTUS no recibe el respaldo de las asociaciones vecinales  http://www.elfaradio.com/2018/03/26/el-pp-admite-que-las-modificaciones-en-el-metrotus-no-cuentan-con-consenso-vecinal/ …</t>
  </si>
  <si>
    <t>Sí, hola, el aeropuerto está en #Camargo. De nada. Pero seguro que sus gestiones han sido arduas y todo se ha conseguido gracias a usted, no como el #MetroTUS ese que dicen los rojos. https://twitter.com/gemaigual/status/978319824546861058 …</t>
  </si>
  <si>
    <t>Algunas conclusiones se pueden extrapolar a Cantabria, Santander...a pensar... #MetroTus @Adif_es @Renfe @ALSA_Autobuses @idlserna @gemaigual @ConcejoAbiertoS @purbhttps://www.elconfidencial.com/alma-corazon-vida/2018-03-26/tiempo-casa-trabajo-ciudades-urbanismo-transporte-coche_1540158/ …</t>
  </si>
  <si>
    <t>Nuevo capítulo de "La derecha gestiona mejor":
El único punto de carga para coches eléctricos en el Paseo Pereda ahora inservible por el #MetroTUS.
http://www.eldiariocantabria.es/articulo/cantabria/donde-cargo-ahora-coche-electrico/20180325125418042699.html&amp;utm_source=social&amp;utm_medium=twitter&amp;utm_campaign=share_button …</t>
  </si>
  <si>
    <t>El carril del #MetroTUS en correos es un chiste. El autobús turístico hace que tengan que cambiar de carril. Luego otro autobús de excursiones de turistas franceses. Luego recuperamos el tiempo perdido a 80 kms por el paseo pereda. No hay límite de velocidad en el carril bus</t>
  </si>
  <si>
    <t>@gemaigual ¿Qué ha pasado con el E6? #MetroTUS</t>
  </si>
  <si>
    <t>Ha vuelto a ocurrir por enésima vez. Llego con la línea 9 al intercambiador del Sardinero y justo antes de bajar los viajeros, el LC manera medio rápida de llegar al centro, sale sin esperar a que nos subamos los que acabamos de llegar. Próximo LC 14 minutos, demencial #MetroTUs</t>
  </si>
  <si>
    <t>27 mar.</t>
  </si>
  <si>
    <t>Ya veréis como mañana le enseñe al conductor de ALSA los horarios del #MetroTUS en vez de los billetes a Zaragoza .</t>
  </si>
  <si>
    <t>SANTANDER | Las peticiones para paralizar el #MetroTUS y los espigones de La Magdalena se debaten este jueves en el Pleno http://www.eldiariocantabria.es/articulo/cantabria/peticiones-paralizar-metro-tus-espigones-magdalena-debaten-jueves-pleno/20180327200215042820.html …</t>
  </si>
  <si>
    <t>solo son 40 min de espera, lo normal, verdad @gemaigual #metrotus</t>
  </si>
  <si>
    <t>#metroTus Y entoncea llego al intercambiador de Valdecilla y tachan. pic.twitter.com/BofYk8FtpF</t>
  </si>
  <si>
    <t>Miguel Martíngranizo</t>
  </si>
  <si>
    <t>Mgranmiguel</t>
  </si>
  <si>
    <t xml:space="preserve">///Peino camas/// </t>
  </si>
  <si>
    <t>Izda. plano metro y bus de #Munich 1.450.000 hab. A la dcha. plano de bus municipal de #Santander #Cantabria 160.000 hab. y poco más de 20 líneas urbanas. El caos, confusión y complejidad del plano y la RED de Santander es mucho mayor #diseñografico #FelizMartesSanto #MetroTUS pic.twitter.com/u5q385vuiN</t>
  </si>
  <si>
    <t>Stéphanie Trad.</t>
  </si>
  <si>
    <t>WhimperSpain</t>
  </si>
  <si>
    <t>#MetroTus El bus 20 tiene 20 minutos de retraso.</t>
  </si>
  <si>
    <t>Lo que es innegable es que ha logrado movilizar a la ciudadanía. Igual estaba todo previsto para dar esa conferencia y ahora es cuando presentan un verdadero Plan de Movilidad y retiran el #MetroTUS</t>
  </si>
  <si>
    <t>Qué interesante la alcaldesa de #Santander en Argentina, ponente sobre innovación en participación. Con "media ciudad levantada" contra el #MetroTUS, palabras suyas. Pues esta es la agenda por la que todavía no ha recibido a los vecinos. Hoy no, mañana. http://www.elfaradio.com/2018/03/26/el-pp-admite-que-las-modificaciones-en-el-metrotus-no-cuentan-con-consenso-vecinal/ …</t>
  </si>
  <si>
    <t>El equipo de Gobierno de Santander admite que las modificaciones en el #MetroTUS no recibe el respaldo de las asociaciones vecinales  http://www.elfaradio.com/2018/03/26/el-pp-admite-que-las-modificaciones-en-el-metrotus-no-cuentan-con-consenso-vecinal/ …</t>
  </si>
  <si>
    <t>28 mar.</t>
  </si>
  <si>
    <t>@ppcantabria @PPopular podría alguien del partido al que pertenece @gemaigual  poner orden en este proyecto? El descontento de la ciudadanía es evidente y no hay solución política ni nadie que asuma la resp. #NoParches #MetroTUS @noticiascantab @telediario_tve @EspejoPublico</t>
  </si>
  <si>
    <t>¿Innovación en participación es enviar un comunicado con nuevos cambios en el #MetroTUS a la hora exacta del inicio de la reunión con los vecinos críticos? Es decir, sin escuchar. 3 horas de reunión. Objetivo: que el titular de mañana empiece por 'mejoras' #propaganda #santander</t>
  </si>
  <si>
    <t>El PP no sabe o no dice los datos de pasajeros del #MetroTus, el objetivo final del sistema es aumentar los pasajeros y reducir los coches. Todo lo contrario, menos pasajeros más atascos. Sigue en sus trece. Cambiaré todo para no decir que he tirado 7 millones de euros.</t>
  </si>
  <si>
    <t>Puedes sacarte la carrera de Ingeniería Aeronáutica, el C1 de Islandés o el módulo de Encaje de bolillos con los dedos de los pies. Pero nunca sabrás qué autobús coger para ir de un sitio a otro de Santander #MetroTUS https://twitter.com/dmontanes/status/979059203221413889 …</t>
  </si>
  <si>
    <t>10 lineas llevan ya cambiadas despues del desastre del #metrotus no sera mejor volver a lo de antes y dejar de parchear y volver loca a la gente? #Santander @SDR_apiedecalle @SMetrotus @plataforma</t>
  </si>
  <si>
    <t>SANTANDER | La presión social obliga al Ayuntamiento a poner nuevos 'parches' en el #MetroTUS #Transporte #autobus @psoesantander @prcsantanderhttp://www.eldiariocantabria.es/articulo/cantabria/nuevo-parche-metro-tus-costara-mas-60000-euros/20180328200742042869.html …</t>
  </si>
  <si>
    <t>Nuevo cambio en los recorridos en el #MetroTUS
#Santanderhttp://www.eldiariomontanes.es/santander/linea-metrotus-desdoblara-20180328200334-nt.html …</t>
  </si>
  <si>
    <t>Igual no está de más recordar que el #MetroTUS pasó de ser el trabajo de fin de carrera de un estudiante universitario al proyecto estrella del Ayuntamiento de Santander.  https://www.eldiario.es/_1c592081 </t>
  </si>
  <si>
    <t>La implantación del #MetroTUS ha sido tal acierto que en dos meses solo han hecho decenas de cambios. El sistema funciona tan bien que las enésimas modificaciones en las líneas no serán las últimas, me temo...</t>
  </si>
  <si>
    <t>El Ayuntamiento anuncia (más) cambios en el #MetroTUS. Y lo hace unos minutos antes de reunirse con la plataforma de afectados. Subirse a un autobús en Santander va a ser como los libros de "elige tu propia aventura".</t>
  </si>
  <si>
    <t>PODCAST || Informativo con #DiquesMagdalena y #MetroTUS y entrevistas a @EstefaniaJoaq por su presentación de libro en @libreriagil y a Tristán Mozimán en pleno compás de espera para saber si España jugará el Mundial de #Rugby o debe ir a la repescahttp://www.ivoox.com/informativo-28-03-18-audios-mp3_rf_24903438_1.html …</t>
  </si>
  <si>
    <t>29 mar.</t>
  </si>
  <si>
    <t>Hoy el SG y portavoz del @psoesantander ha vuelto a llevar la voz de los vecinos de #Santander al #plenosdr , la respuesta del PP ha sido no escuchar y enrocarse en su proyectos que no gustan a nadie.
#metroTus #Espigones #Magallanes ... Aquí un resumen https://twitter.com/i/moments/979473058435125249 …</t>
  </si>
  <si>
    <t>La chirigota del #MetroTUS https://youtu.be/3QqpwaiZJb8 pic.twitter.com/Znk2ujFRCm</t>
  </si>
  <si>
    <t>2 meses después de su implantación, el concejal de movilidad aún habla de proceso de adaptación, mientras desde la oposición se llega a proclamar la intención de acabar con el #MetroTUS http://www.elfaradio.com/2018/03/29/quiros-no-vamos-a-desechar-un-modelo-que-creemos-que-es-bueno/ …</t>
  </si>
  <si>
    <t>En Valdecilla, el sistema informático es mierda o es una puerta a mundos paralelos. Primero pone 20 min para el 3, luego pone 41 y al final pone 4. Qué hace el intercambiador? Cambia a las personas con sus versiones del multiverso. Por eso cuesta 7 millones. #metroTUS #Santander pic.twitter.com/qOhp1ckNfI</t>
  </si>
  <si>
    <t>El PP con el voto de un tránsfuga ha impedido en #plenosdr que se paralicen el #metroTUS o los espigones en La Magdalena. También se han opuesto a la remodelación integral de Magallanes. Así hace ciudad, de espaldas a los intereses de los santanderinos http://www.eldiariomontanes.es/santander/oposicion-logra-detener-20180329141016-nt.html …</t>
  </si>
  <si>
    <t>Mateo</t>
  </si>
  <si>
    <t>MonasterioMateo</t>
  </si>
  <si>
    <t>Yo lo del #metroTUS de Santander lo leo desde la perspectiva de los abuelitos de los pueblos de la Cantabria profunda que caminan 6 kms para coger un bus e ir al medico, o los peques para ir al cole.
Nieve, llueva o caiga .</t>
  </si>
  <si>
    <t>El Ayuntamiento plantea mejoras en el #MetroTUS y las asociaciones piden que se apliquen sobre el modelo de transporte anterior http://www.elfaradio.com/2018/03/28/el-ayuntamiento-y-la-plataforma-exponen-sus-posturas-sobre-el-metrotus/ …</t>
  </si>
  <si>
    <t>#MetroTUS es la nueva unidad de medida de los #Truños porque menuda puta mierda de invento</t>
  </si>
  <si>
    <t>#MetroTUS #MetroCagada como les tenéis cuadrados y pasáis de lo q dice la gente q os den!! Os está costando mucho hecharos para atrás con la puta mierda de paja mental q se hizo un universitario drogado que se inspiró viendo un capítulo de los Simpsons, #AsiNosVa</t>
  </si>
  <si>
    <t>Llevamos menos de 2 meses con el #MetroTUS y esta semana han vuelto a modificar las líneas y los horarios. Un apaño, una chapuza.
Cada cambio es a peor. Rectificar es de sabios... lo mejor sería volver al sistema anterior al 1F y mejorar las frecuencias.
#Santander #JuevesSanto</t>
  </si>
  <si>
    <t>lauraauryner96</t>
  </si>
  <si>
    <t>@gemaigual Por favor, tan difícil sería que las líneas 3 y 13 del #TUSSantander vuelvan a tener el recorrido de antes y se dejen de tanto cambio? Son de los sitios más perjudicados con el #MetroTUS Y si no, den una explicación convincente.</t>
  </si>
  <si>
    <t>#Plenosdr Ya quiero que terminen el #metrobus ya me cansé #MetroTUS https://twitter.com/Tercer_Tiempo/status/977022696868515840?s=09 …</t>
  </si>
  <si>
    <t>Se nota que están trabajando para mejorar... #smartcity #metroTUS https://twitter.com/AnaBelenGaBa/status/978670078798565376 …</t>
  </si>
  <si>
    <t>Receso hasta las 16:30 horas en #Plenosdr. El resumen hasta ahora: 
1.- PP y el concejal 14 impiden la paralización de los espigones
2.- PP y el concejal 14 impiden la pralización del #MetroTUS</t>
  </si>
  <si>
    <t>Y, de nuevo, los 13 concejales del PP y el ex de C´s impiden la paralización del #MetroTUS #Plenosdr</t>
  </si>
  <si>
    <t>.@pedro_casares: han gastado 7 millones de euros en el #metrotus. Un proyecto que nadie quería, que nadie pedía y que a nadie beneficia ni satisface #plenosdrpic.twitter.com/fNaLbKKIH3</t>
  </si>
  <si>
    <t>.@pedro_casares: La verdadera sabiduría está en reconocer la propia ignorancia y rectificar, paralizando el #metroTUS. Los santanderinos quieren y merecen volver a un sistema, que al menos, no les generaba los problemas que tienen hoy para moverse por #Santander #plenosdrpic.twitter.com/GllBbWgMwG</t>
  </si>
  <si>
    <t>Plano #MetroTUS versión 7385eueor72Okok2casidefinitivo
¿Tan difícil es escuchar lo que quieren los vecinos? #Paralización #MetroTUS #Plenosdrpic.twitter.com/tk0oKZOFUZ</t>
  </si>
  <si>
    <t>Han hecho tantos cambios en el #Metrotus que no le reconoce ni la madre que le parió.</t>
  </si>
  <si>
    <t>El PP de Santander reconoce que el sistema de transporte anterior era bueno. Entonces porque lo destrozas y gastas 7 millones para disponer un modelo nefasto. #metrotus</t>
  </si>
  <si>
    <t>Dos meses después de su implantación, el concejal de movilidad aún habla de proceso de adaptación, mientras desde la oposición se llega a proclamar la intención de acabar con el #MetroTUS #Santander #Cantabria #transportepublico</t>
  </si>
  <si>
    <t>Aquí están mis propuestas concretas sin actitud: Autobuses directos cada 10 minutos desde Monte- Barrio de la Torre al centro por el túnel de Puertochico, en todos los horarios, fácil, no?. Autobuses por los puentes desde Parada Barrio de la Torre a Universidad-Centro #MetroTUS</t>
  </si>
  <si>
    <t xml:space="preserve">Desde que hay #MetroTUS no he vuelto a coger el bus porque no se cual tengo que coger... </t>
  </si>
  <si>
    <t>Un nuevo día y un nuevo cambio en el #metroTUS..... ¿cuántos cambios más hasta reconocer el fracaso del modelo? Esto es una tomadura de pelo que nos ha costado 7 millones de euros pic.twitter.com/x149JxbhxJ</t>
  </si>
  <si>
    <t>30 mar.</t>
  </si>
  <si>
    <t>Elena Puebla Alonso</t>
  </si>
  <si>
    <t>EPueblaAbogada</t>
  </si>
  <si>
    <t>Santander, Cantabria,  España</t>
  </si>
  <si>
    <t>#MetroTUS. 7 millones y no funciona. #Bolsasdebasuraazul, para mostrar el rechazo a este proyecto.https://twitter.com/EPCantabria/status/979674644373495809 …</t>
  </si>
  <si>
    <t>30 minutos esperando a la maravillosa línea central #MetroTus, con varios bailes en los tiempos de llegada, para que luego pase en “fuera de servicio”  #SmartCity #Santander</t>
  </si>
  <si>
    <t>Basta de chapuzas!
Basta de parches!
Escucha @gemaigual:
No queremos #MetroTUS
#NOalMetroTuspic.twitter.com/CPrdsCeQ90</t>
  </si>
  <si>
    <t>«Una metáfora de que algo no funciona», nueva campaña de protestas contra el #MetroTUS
http://www.eldiariomontanes.es/santander/bolsas-basura-azul-20180330130806-nt.html …</t>
  </si>
  <si>
    <t>Quería ir del Barrio Pesquero a Peñacastillo y ante la aventura de ver como llegar en #MetroTUS decidí ir en taxi. #Santander</t>
  </si>
  <si>
    <t>El Ayuntamiento de #Santander admite que las modificaciones en el #MetroTUS no reciben el respaldo de las asociaciones vecinales  http://www.elfaradio.com/2018/03/26/el-pp-admite-que-las-modificaciones-en-el-metrotus-no-cuentan-con-consenso-vecinal/ …</t>
  </si>
  <si>
    <t>SANTANDER | Bolsas de basura azul en las ventanas para mostrar el “descontento” contra el “insufrible” #MetroTUS | @NoalMetroTUShttp://www.eldiariocantabria.es/articulo/cantabria/bolsas-basura-azul-ventanas-mostrar-descontento-insufrible-metro-tus/20180330130349042932.html …</t>
  </si>
  <si>
    <t xml:space="preserve"> Pedro Casares SG del @psoesantander explicando a la alcaldesa y su equipo el fiasco que han supuesto su proyecto de #MetroTUS y las posteriores modificaciones sin plan, proyecto ni objetivo claro.
El corte no tiene desperdicio, es un minuto, escucharlo   aquí  pic.twitter.com/QXjwbpefP4</t>
  </si>
  <si>
    <t>Dos meses después de su implantación, el concejal de movilidad aún habla de proceso de adaptación, mientras desde la oposición se llega a manifestar la intención de acabar con el #MetroTUS http://www.elfaradio.com/2018/03/29/quiros-no-vamos-a-desechar-un-modelo-que-creemos-que-es-bueno/ …</t>
  </si>
  <si>
    <t>Invitan a colocar bolsas de basura azul en ventanas para mostrar "descontento" con el "insufrible" #MetroTUS de Santander http://www.europapress.es/cantabria/noticia-bolsas-basura-azul-ventanas-rechazar-insufrible-metrotus-20180330125125.html …</t>
  </si>
  <si>
    <t>31 mar.</t>
  </si>
  <si>
    <t>~Cuando se unen hasta los trabajadores, es que algo falla.~
#Santander #MetroTUS pic.twitter.com/SL2eQew9ZR</t>
  </si>
  <si>
    <t>Y espera, que no he perdido el bus esta mañana de puro milagro, que paso a la hora que pasaba antes del #MetroTUS</t>
  </si>
  <si>
    <t>pedrotoca</t>
  </si>
  <si>
    <t>pedromtoca</t>
  </si>
  <si>
    <t>Al centro del tiron. Cueto en lucha. No queremos #MetroTUS
#NOalMetroTuspic.twitter.com/ReoG21PCLR</t>
  </si>
  <si>
    <t>#MetroTUS 34 minutos de espera Linea Central mas lo q me toque en el intercambiador. Que gran avance. Si pongo a cargar el móvil carga completamente.</t>
  </si>
  <si>
    <t>Campaña contra el #MetroTUS en #Santander @gemaigual vas a dejar que la ciudad se convierta en un vertedero por no asumir que es proyecto es un auténtica basura?? #NOMetroTUSpic.twitter.com/ARASHzqETV</t>
  </si>
  <si>
    <t>#MetroTUS y sus trasbordos fuera de servicio ya! . Mensaje en el intercambiador del Sardinero, premonición de lo que ocurrirá en poco tiempo
  pic.twitter.com/zXR3EZ2SNx</t>
  </si>
  <si>
    <t>Sumarle que el #MetroTUS tiene preferencia, pero al final siempre va en una cola, porque si el autobús de delante sube todo el mundo, el tiene que esperar a que salga de la parada, o sea, tiempo ganado cero</t>
  </si>
  <si>
    <t>1 abr.</t>
  </si>
  <si>
    <t>El Ayuntamiento plantea mejoras en el #MetroTUS y las asociaciones piden que se implementen sobre el modelo de transporte que había antes http://www.elfaradio.com/2018/03/28/el-ayuntamiento-y-la-plataforma-exponen-sus-posturas-sobre-el-metrotus/ …</t>
  </si>
  <si>
    <t>Dos meses después de su implantación, el concejal de movilidad aún habla de necesidad de adaptación, mientras desde la oposición se llega a proclamar la intención de acabar con el #MetroTUS http://www.elfaradio.com/2018/03/29/quiros-no-vamos-a-desechar-un-modelo-que-creemos-que-es-bueno/ …</t>
  </si>
  <si>
    <t>manuel arce</t>
  </si>
  <si>
    <t>m_arce_bolado</t>
  </si>
  <si>
    <t>Para ellos es igual lo que piensen o digan los ciudadanos, lo importante es seguir con la chapuza de proyecto del #MetroTUS. https://twitter.com/elfaradio/status/980399878483447808 …</t>
  </si>
  <si>
    <t>El equipo de Gobierno de #Santander admite que las modificaciones en el #MetroTUS no reciben el apoyo de las asociaciones vecinales  http://www.elfaradio.com/2018/03/26/el-pp-admite-que-las-modificaciones-en-el-metrotus-no-cuentan-con-consenso-vecinal/ …</t>
  </si>
  <si>
    <t>El ayuntamiento tiene unas escolleras mentales que son las orejeras del burro que sólo le hacen ir por el carril del #metroTUS pic.twitter.com/whHDMHuXkE</t>
  </si>
  <si>
    <t>2 abr.</t>
  </si>
  <si>
    <t>Cantabria ConBici</t>
  </si>
  <si>
    <t>cantabriacnbici</t>
  </si>
  <si>
    <t>Nosotros también lo hemos pedido para el #MetroTUS pero @gemaigual no ha publicado, después de 1 año el Plan de Movilidad Ciclista de Santander ¿Para cuándo ? @ConBici @RedCiudadesBici @pedalibre @BiciSantander</t>
  </si>
  <si>
    <t>@gemaigual Ignacio Quirós hasta en los propios autobuses os piden "Retirada" del ineficaz e ineficiente #metroTUS @NoalMetroTUS @ConcejoAbiertoS Rectificar es de sabios, aunque poca sabiduría demostrais. En las elecciones de próximo año nos veremos @ppsantander @ppcantabriapic.twitter.com/09z4CgiQtT</t>
  </si>
  <si>
    <t>¿Aparcamiento disuasorio? ¿Cuál es vuestra idea de ese concepto @gemaigual Ignacio Quirós? #metroTUS si que es un circo, pero los payasos nos hacen reír, vosotros @ppsantander nos poneis de mala leche con vuestra incompetencia @NoalMetroTUS @ConcejoAbiertoSpic.twitter.com/isXrZNgylX</t>
  </si>
  <si>
    <t>Sabemos ya los costes de los cambios del #MetroTus? Todos los cambios están estudiados y avalados por el Departamento de Transportes UC? Hay informes de los cambios y de las propuestas de usuarios, trabajadores y asociaciones de vecinos? #improvisacion #altuntun</t>
  </si>
  <si>
    <t>Las protestas por el #MetroTUS y #EscollerasMagdalena no se frenan con las festividades y amenazan con prolongar el daño político para el PP en Santanderhttp://www.elfaradio.com/2018/04/01/las-protestas-vecinales-marcan-el-paso-de-la-semana-santa-en-santander/ …</t>
  </si>
  <si>
    <t>"Con lo bien que estábamos antes y la liada que han montado", #oidoenelmetrotus #metroTUS</t>
  </si>
  <si>
    <t>@pedro_casares: La realidad es que los santanderinos antes valoraban bien el servicio de transporte público y desde la implantación del #metroTUS todo el mundo reconoce que está peor y se mueven peor por #Santander #TertuliadePortavocespic.twitter.com/uYQMSAUaQI</t>
  </si>
  <si>
    <t>@pedro_casares: El PP vive en una burbuja. Nadie quiere el #metroTUS. Los servicios públicos no son un déficit como dice el PP, son un servicio público municipal que han empezado a privatizar como demuestran la gestión de algunas líneas por empresa privada #TertuliaDePortavocespic.twitter.com/IqvO6pfxFx</t>
  </si>
  <si>
    <t>Ahí, entre las banderas españolas, podréis encontrar lo que opina la ciudadanía santanderina del #MetroTUS https://twitter.com/DiarioCantabria/status/980742436363358208 …</t>
  </si>
  <si>
    <t>Con el #metroTUS el PP ha hecho más cambios en dos meses que en toda la historia del transporte público en #Santander #TertuliadePortavoces @ondacerocan</t>
  </si>
  <si>
    <t>@pedro_casares: el principal cambio que introducía el #metroTUS eran los transbordos que ahora se suprimen en hora punta ¿qué sentido tiene entonces el proyecto? @ondacerocan #TertuliadePortavoces</t>
  </si>
  <si>
    <t>SANTANDER | Las bolsas de #basura azul contra el #MetroTUS comienzan a verse en las #ventanas de Santander #Transporte #autobus @psoesantander @prcsantanderhttp://www.eldiariocantabria.es/articulo/cantabria/bolsas-basura-azul-metro-tus-comienzan-verse-ventanas-santander/20180402113707043051.html …</t>
  </si>
  <si>
    <t>3 abr.</t>
  </si>
  <si>
    <t>Se han gastado el dinero de la limpieza en el #MetroTUS y el espigón.</t>
  </si>
  <si>
    <t>Antes del 1 de febrero haría 10 minutos que estaria en casa. Hoy sigo aún en el Sardinero. 7 millones de euros después no quereis bajaros del burro, pero seguiremos protestando hasta que deis marcha atrás porque es una #verguenza @gemaigual @ppsantander #MetroTus #Santanderhttps://twitter.com/PRasines/status/981219477261111297 …</t>
  </si>
  <si>
    <t>21 minutos de espera en el Sardinero para tomar la línea 9 a Monte. El problema no es tanto ir al centro, sino volver de trabajar. Los que se niegan a hablar de esto son ustedes, los ciudadanos no nos acostumbraremos a esto @gemaigual @ppsantander #MetroTus #Santanderpic.twitter.com/3Aj0F6JcFX</t>
  </si>
  <si>
    <t>Barrios, vivienda, limpieza viaria, iluminación, #MetroTUS... Si tienes alguna pregunta para @gemaigual, envíala y se la hacemos mañana.http://cadenaser.com/emisora/2018/04/03/radio_santander/1522737691_279340.html …</t>
  </si>
  <si>
    <t>Vaya vaya... por si no tenía bastante con el #MetroTUS ahora esto @IUCantabria @IUsantander @UnidadPopularC @ppcantabria @PSOECantabriahttp://www.elfaradio.com/2018/04/03/la-empresa-del-marido-de-la-alcaldesa-trabaja-en-los-diques-de-la-magdalena/ …</t>
  </si>
  <si>
    <t>Ya es suficiente! @gemaigual no has dimitido por mentir con tu CV , ni por el #MetroTUS , ni por conceder contratos públicos a empresas públicas... pero estropear el patrimonio de las santanderinas por favorecer la empresa de tu marido... ya no más! http://www.elfaradio.com/2018/04/03/la-empresa-del-marido-de-la-alcaldesa-trabaja-en-los-diques-de-la-magdalena/ …</t>
  </si>
  <si>
    <t>El honor no debería entregarse a quién es la primera alcaldesa sino a quién cumple eficaz y adecuadamente con su deber, y esta mujer tiene varios proyectos políticos nefastos como por ejemplo el #MetroTUS o la eliminación de la mayoría de aparcamientos en #Santander.</t>
  </si>
  <si>
    <t>#MetroTus Van a toda hostia, casi chocamos en la rotonda de Puerto Chico.</t>
  </si>
  <si>
    <t>#MetroTUS @gemaigual ahora que ha terminado la semana Santa, me gustaría saber la ocupación de cada una de las líneas cada día (saben el número de ticket, por hora, por autobús, por parada) y también si alguien en dos meses ha tocado alguno de los totems de la línea central.</t>
  </si>
  <si>
    <t>4 abr.</t>
  </si>
  <si>
    <t>ENCUESTA | Gema Igual y el #MetroTUS: ¿Crees que basta con pedir perdón? #votacion #Santander #Transporte #POLEMICAhttp://www.eldiariocantabria.es/encuesta/cantabria/gema-igual-metro-tus-crees-basta-pedir-perdon/20180404202727043161.html …</t>
  </si>
  <si>
    <t>¿Soy yo el único que ve una contradicción entre decir que no hay que ir barrio a barrio sino pensar en modelo general y basar tu estrategia precisamente en las reuniones barrio a barrio en detrimento del colectivo que agrupa a todos? #MetroTUS pic.twitter.com/qM8mXRiVRa</t>
  </si>
  <si>
    <t>Hoy no han entrado nuestras preguntas en @SER_Cantabria ni @elfaradio pero sabemos que a @gemaigual la encantan las  http://RR.SS . se las hacemos llegar para que responda cuando pueda y ninguna hoy es del #metroTus #EscollerasMagdalena @ConcejoAbiertoS @NoalMetroTUSpic.twitter.com/YcmZfmq0VF</t>
  </si>
  <si>
    <t>Reconoce el error del #MetroTus, que estás volviendo locos a los vecinos y qué no das plazos para mejorar el sistema. Vuelve al sistema anterior, que también habéis reconocido que iba bien.  https://m.eldiario.es/norte/cantabria/ultima-hora/Alcaldesa-MetroTUS-original-arreglarlo-preocupa_0_757325187.html …</t>
  </si>
  <si>
    <t>Como no tenéis suficiente con el #MetroTUS vas y concedes una obra pública del @AytoSantander a tu marido y pretenderas volver a salir de alcaldesa en próximas elecciones no??</t>
  </si>
  <si>
    <t>Se supone que los cargos del ayuntamiento están ahí para tomar decisiones que faciliten la vida a la ciudadanía
Aquí otro ciudadano encantado con vuestro #MetroTUS 
Enhorabuena @gemaigual habéis logrado poner a todo el mundo en vuestra contra, tiene méritohttps://twitter.com/PRasines/status/981219477261111297 …</t>
  </si>
  <si>
    <t>5 abr.</t>
  </si>
  <si>
    <t>ENCUESTA | Gema Igual y el #MetroTUS : ¿Crees que basta con pedir perdón? #Santander #Transportehttp://www.eldiariocantabria.es/encuesta/cantabria/gema-igual-metro-tus-crees-basta-pedir-perdon/20180404202727043161.html …</t>
  </si>
  <si>
    <t>SANTANDER | "El último servicio del #MetroTUS antes de volver al sistema anterior debería ser el que llevase a Igual a su casa" @jmfuentespila @prcsantander #Transportehttp://www.eldiariocantabria.es/articulo/cantabria/metro-tus-es-mucho-mas-error-es-delirio-7-millones-euros/20180405185012043203.html …</t>
  </si>
  <si>
    <t>Y quien asume responsabilidades? Alguna noticia del concejal del área? La UC debe seguir gestionando la movilidad? #MetroTUS #ladaigual @gemaigual @pedro_casares @msarodiaz @raulhuerta81 @fergodanihttps://twitter.com/DiarioCantabria/status/981590668391874560 …</t>
  </si>
  <si>
    <t>Me acaban de hacer una encuesta sobre el #MetroTUS :P.</t>
  </si>
  <si>
    <t>¿Cuántos más cambios va a sufrir el #metroTUS? http://bit.ly/2q76BN4 </t>
  </si>
  <si>
    <t>Gema Igual "La Alcaldesa de los líos".El lío del #MetroTUS El lío de la iluminación led que no alumbra.El lío de las escolleras de la Magdalena.Los líos q son suyos y afectan a todos los ciudadanos de Santander.Líos generados por ella,pagados y remendados con el dinero de todos. https://twitter.com/DiarioCantabria/status/981590668391874560 …</t>
  </si>
  <si>
    <t>https://www.ivoox.com/25122843  #ElPrimerCafé #5Abril 
#entrevista con @DGarciaSaiz secretario Juventudes @prcsantander
#actualidad #política #Santander #PlanJuventud #MetroTUS y + pic.twitter.com/jNteOuXasO</t>
  </si>
  <si>
    <t xml:space="preserve"> Ayer nuestra vicesecretaria general @Ainoaqui participó en La Ventana de @SER_Cantabria analizando la situación del #metroTUS o la inversión de los #PGE2018 en #Cantabria y #Santander. Si no pudiste escucharla puedes hacerlo ahora  http://play.cadenaser.com/audio/1522912292_734927/ …pic.twitter.com/3Jr8pnqeCS</t>
  </si>
  <si>
    <t>“El #MetroTUS ha sido un error”. http://cadenaser.com/emisora/2018/04/04/radio_santander/1522849104_429812.html?ssm=tw … vía @SER_Cantabria</t>
  </si>
  <si>
    <t>6 abr.</t>
  </si>
  <si>
    <t>Las polémicas más activas ahora son #MetroTUS y #DiquesMagdalena , pero el Gobierno municipal lleva mucho tiempo lidiando con temas que lo ponen en entredichohttp://www.elfaradio.com/2018/04/06/santander-se-instala-en-el-gabinete-de-crisis/ …</t>
  </si>
  <si>
    <t>.@pedro_casares considera que el error del #metroTUS es gastar 7 millones de euros a conciencia para que el transporte público sea peor https://www.google.es/amp/s/m.eldiario.es/norte/cantabria/ultima-hora/PSOE-MetroTUS-millones-conciencia-transporte_0_758025099.amp.html …</t>
  </si>
  <si>
    <t>Es contradictorio que la Alcaldesa diga que el #metroTUS es un error pero a la vez lo mantenga y no rectifique https://www.google.es/amp/s/m.eldiario.es/norte/cantabria/ultima-hora/PSOE-MetroTUS-millones-conciencia-transporte_0_758025099.amp.html …</t>
  </si>
  <si>
    <t>Un error se detecta enseguida, y se reconoce en cuanto se produce, no se tarda dos meses en hacerlo. No tiene credibilidad decir ahora que el #metroTUS es un error y no pararlo https://twitter.com/eldiarioescan/status/981826277513424896 …</t>
  </si>
  <si>
    <t>Otra del conductor de #MetroTUS @gemaigual le ha preguntado una señora que Si el 5c1 pasa por Canalejas y le ha dicho que si y cuando he corregido y he dicho que no es cierto el conductor me ha echado un bufido</t>
  </si>
  <si>
    <t>Siguiendo con los ciscos de #MetroTUS #caca señora @gemaigual en el bus 5 en Jesús de monasterio me acaban de hacer picar la tarjeta dos veces porque el conductor está a setas y no ha visto que he marcado ya una vez. #Santander es una minucia, pero es mi dinero</t>
  </si>
  <si>
    <t>Se quieren cargar Santander #MetroTUS #EscolleraDeLaMagdalena #EscalerasMecanicas #CaosTotal</t>
  </si>
  <si>
    <t>RESUMEN #Metrotus, escolleras, Santurban... Santander se instala en el gabinete de crisis permanente http://www.elfaradio.com/2018/04/06/santander-se-instala-en-el-gabinete-de-crisis/ … vía @elfaradio</t>
  </si>
  <si>
    <t>Marcos Fernández</t>
  </si>
  <si>
    <t>marcosfdezgtez</t>
  </si>
  <si>
    <t>Cantabria,mi lugar en el mundo</t>
  </si>
  <si>
    <t>@NoalMetroTUS Si uno creía que #MetroTus #santander era un desastre,experiencia de ir con carrito de bebé al médico y conductores no admitirnos en 5 buses n° 1 ó 2 consecutivos llenos hasta arriba,se la recomiendo a sra. alcaldesa y a "expertos" q contrata para hacer sus estudios</t>
  </si>
  <si>
    <t>En vez de mejorar, lo van empeorando poco a poco, y mira que estaba difícil la cosa... #MetroTUS https://twitter.com/PRasines/status/982142693693206528 …</t>
  </si>
  <si>
    <t>SANTANDER | La Plataforma contra el #MetroTUS se manifestará el último sábado de cada mes si no se cambia “de raíz” el proyecto #TransportePúblico @psoesantander @prcsantander @IUsantander @ppsantander @amm_canthttp://www.eldiariocantabria.es/articulo/cantabria/plataforma-metrotus-convoca-manifestacion-28-abril-cambia-raiz-proyecto/20180406131938043227.html …</t>
  </si>
  <si>
    <t>SANTANDER | Los #trabajadores del #MetroTUS creen que @gemaigual “va hacia delante y va hacia ninguna parte, como alguno de nuestros autobuses” del nuevo sistema #Transporte @CCOOCantabria @psoesantander @prcsantander @IUsantander @amm_canthttp://www.eldiariocantabria.es/articulo/cantabria/trabajadores-metro-tus-creen-igual-va-delante-va-ninguna-parte-alguno-nuestros-autobuses/20180406115525043220.html …</t>
  </si>
  <si>
    <t>Con 'parches' @gemaigual no va a solucionar el caos del #MetroTUS @NoalMetroTUShttps://bit.ly/2JpTWN6 </t>
  </si>
  <si>
    <t>Nuevo cambio en el #metrotus y más líos para los usuarios. Seguimos de barbaridad en barbaridad. https://twitter.com/dmontanes/status/982150915808464896 …</t>
  </si>
  <si>
    <t>#MetroTUS El martes toca cambios otra vez en los autobuses http://www.eldiariomontanes.es/santander/nueva-linea-suprime-20180406214525-ntvo.html …</t>
  </si>
  <si>
    <t>¿Desde cuando es lógico que de Correos a Monte pueda tardar menos andando que en el bus con estas nuevas frecuencias por la tarde? Es demencial y una absoluta #verguenza @gemaigual @ppsantander #MetroTus #Santanderhttps://twitter.com/PRasines/status/982148007314386944 …</t>
  </si>
  <si>
    <t>Así que ahora en lugar de esperar 15 minutos tontos en el Sardinero, ¿vamos a esperar 30 para volver a casa por las tardes en la línea 9? No dais una... Escuchad de una vez y tirar esté mal invento a la basura. @gemaigual @ppsantander #MetroTus #Santanderhttps://twitter.com/PRasines/status/982142693693206528 …</t>
  </si>
  <si>
    <t>¿La linea 9 no tendrá frecuencia cada 15 minutos y si la va a tener la linea 8 tal como indica @dmontanes ?Y que las horas punta se acaben a las 15:15, ¿El tiempo libre de los que trabajamos de tarde es menos importante? Os coronáis día tras día  @gemaigual #MetroTus #Santanderpic.twitter.com/0lordLFf2j</t>
  </si>
  <si>
    <t>@pedro_casares del @psoesantander considera que el error del #metroTUS en #Santander es gastar 7 millones de euros a conciencia para que el transporte público sea peor #Cantabria</t>
  </si>
  <si>
    <t>Las polémicas más activas ahora son #MetroTUS y #DiquesMagdalena , pero el Gobierno municipal lleva ya mucho tiempo lidiando con temas que lo ponen en entredichohttp://www.elfaradio.com/2018/04/06/santander-se-instala-en-el-gabinete-de-crisis/ …</t>
  </si>
  <si>
    <t>7 abr.</t>
  </si>
  <si>
    <t>Ni vecinos, ni trabajadores, ni nadie que no tenga el carnet del Partido Popular defiende el #MetroTUS... Pero la Alcaldesa tira pa'lante para que no la riña el Ministro. https://twitter.com/DiarioCantabria/status/982196481816870913 …</t>
  </si>
  <si>
    <t>#MetroTUS Santander en crisis permanente  https://twitter.com/el_pais/status/981945814200324097?s=19 …</t>
  </si>
  <si>
    <t>@gemaigual #TUS #MetroTUS resulta que el 5 tiene ruta hasta los osos solo entre semana!! Ya estoy mojándose otra vez , señora alcaldesa. Olé su caos y sus h.....vamos por no acabar con esto YA</t>
  </si>
  <si>
    <t>Despilfarros y despropósito tras despropósito : #MetroTUS #ParkingsVacios #WebFitur #EscollerasMagdalena ... y ahora cesión ilegal de trabajadores, según la Dirección General De Trabajo.
131 desempleados siguen en paro "gracias" a las nefastas gestiones del equipo del PP.https://twitter.com/dmontanes/status/982518226587389953 …</t>
  </si>
  <si>
    <t>8 abr.</t>
  </si>
  <si>
    <t>La Plataforma contra el #MetroTUS se manifestará el último sábado de cada mes si no se cambia “de raíz” el proyecto #TransportePúblico @psoesantander @prcsantander @IUsantander @ppsantander @amm_canthttp://www.eldiariocantabria.es/articulo/cantabria/plataforma-metrotus-convoca-manifestacion-28-abril-cambia-raiz-proyecto/20180406131938043227.html …</t>
  </si>
  <si>
    <t>9 abr.</t>
  </si>
  <si>
    <t>SANTANDER | El nuevo ‘parche’ del #MetroTUS para desdoblar la línea 9 entra en funcionamiento este martes #transportepublico @NoalMetroTUShttp://www.eldiariocantabria.es/articulo/cantabria/nuevo-parche-metrotus-desdoblar-linea-9-entra-funcionamiento-martes/20180409203638043385.html …</t>
  </si>
  <si>
    <t>Los vecinos de #Santander y sus pueblos recuerdan al ministro @idlserna y @gemaigual que no se puede gobernar de espaldas a los ciudadanos. #SendaCostera, #MetroTus o #Espigones son ejemplos de defensa del patrimonio, de la naturaleza y de los servicios públicospic.twitter.com/ReoOA9uTcc</t>
  </si>
  <si>
    <t>POLÍTICA | #Video de la protesta contra el ministro @idlserna en #Santander #MetroTUS http://www.eldiariocantabria.es/articulo/cantabria/protesta-ministro-serna-santander/20180409140913043368.html …</t>
  </si>
  <si>
    <t>Ignacio Madariaga</t>
  </si>
  <si>
    <t>NachoMToscano</t>
  </si>
  <si>
    <t>Hoy varias personas nos hemos acercado a las inmediaciones del H.Chiqui donde tenía una comida el Ministro Íñigo de la Serna junto a la alcaldesa Gema Igual para reivindicar la paralización de las obras de las escolleras y una solución al MetroTus. #MetroTus #EscollerasMagdalenapic.twitter.com/leJtvtLOew</t>
  </si>
  <si>
    <t>Las Asociaciones de Vecinos de #Santander reiteran que el #MetroTUS no funciona y solicitan a @gemaigual retomar el sistema de transporte anterior: "Hay un caos generalizado, la gente ya no sabe ni a qué hora pasa su autobús".</t>
  </si>
  <si>
    <t>Las Asociaciones de Vecinos de #Santander reiteran que el #MetroTUS no funciona y solicitan a @gemaigual retomar el sistema de transporte anterior: Hay un caos generalizado, la gente ya no sabe ni a qué hora pasa su autobús #Cantabria #autobus #transportepublico</t>
  </si>
  <si>
    <t>10 abr.</t>
  </si>
  <si>
    <t>Hoy he visto en las cocheras de Cajo un autobús normal en cuyo panel ponía "LC: Intercambiador Valdecilla". ¿Usarán ahora los articulados para otras líneas (como la 1, la 2 o la 12) y dejarán en esta autobuses normales?  #MetroTUS.</t>
  </si>
  <si>
    <t xml:space="preserve">Pues vuestra compi @gemaigual nos está dejando bonito Santander liquidando aparcamientos para poner escaleras mecánicas, #metrotus y peatonalizaciones al tun tun,  vamos que vuestro partido no es ejemplo de nada </t>
  </si>
  <si>
    <t>Unión Profesional</t>
  </si>
  <si>
    <t>UP_Cantabria</t>
  </si>
  <si>
    <t>El Colegio de Arquitectos organiza este miércoles una mesa redonda sobre “Transporte público y ciudad” en la que se analizará el Metro TUS de Santander #MetroTUS #Santanderhttp://unionprofesionalcantabria.es/colegio-arquitectos-organiza-una-mesa-redonda-transporte-publico-ciudad-la-se-analizara-metro-tus-santander/ …</t>
  </si>
  <si>
    <t>#MetroTUS Y si dejamos de usar el LC para q vean q no lo queremos?</t>
  </si>
  <si>
    <t>Es que no se han dignado a colocar ni una señal de estrechamiento de calzada. Ni en bus ni en coche, gracias a @gemaigual y al #MetroTUS todos a #vallerreal y a #elcorteingles</t>
  </si>
  <si>
    <t>Nuevos cambios en el #MetroTUS. Desde hoy, afectan a Cueto y Monte. http://cadenaser.com/emisora/2018/04/10/radio_santander/1523337041_241718.html?ssm=tw … vía @SER_Cantabria</t>
  </si>
  <si>
    <t>11 abr.</t>
  </si>
  <si>
    <t>Os dejamos unas imágenes  de la mesa redonda esta tarde para analizar la situación del  transporte público en #Santander tras la implantación del #metroTUS pic.twitter.com/FEDM7doMl8</t>
  </si>
  <si>
    <t>El PP se ha gastado 7 millones de euros en el #metroTUS para hacer que el transporte público en #Santander sea peor que antes. Queremos paralizarlo, volver al sistema anterior y consensuar con todos un modelo de movilidad bueno para nuestra ciudad @NoalMetroTUSpic.twitter.com/l1PC3x1sLq</t>
  </si>
  <si>
    <t>El #metroTUS es un problema de todos, porque afecta a toda la ciudad. Gracias a la Plataforma de Transporte de #Santander por hacer posible esta tarde una mesa redonda en la que hablar pero, sobre todo, escuchar a los santanderinospic.twitter.com/3j29f87TtA</t>
  </si>
  <si>
    <t>Los comerciantes de Santander también se sienten "castigados" por el #MetroTUS https://bit.ly/2GQUKNx </t>
  </si>
  <si>
    <t>La llegada del barco saudí y el #MetroTUS han sido nuestros temas principales del tramo informativo, rematado con los Deportes y nuestra sección de Rugby de los miércoles http://www.ivoox.com/informativo-11-abril-2018-audios-mp3_rf_25294846_1.html …</t>
  </si>
  <si>
    <t>Debatiendo sobre #MovilidadSostenible. Los problemas causados por el #MetroTUS no afectan únicamente a los vecinos de #Santander.pic.twitter.com/Xp3DbTSgbw</t>
  </si>
  <si>
    <t>Aparcamientos disuasorios, más autobuses, más frecuencias, más conductores, microbuses... No hacían falta 7 millones de euros y un nombre grandilocuente, sólo escuchar a los santanderinos #metroTUS @NoalMetroTUSpic.twitter.com/TYXgbSM52A</t>
  </si>
  <si>
    <t>El proyecto del #metrotus es un total fiasco desde que nos dieron el proyecto y los regionalistas de Santander los avisamos desde 2016.</t>
  </si>
  <si>
    <t>.@pedro_casares recuerda que la Alcaldesa de #Santander ha tardado 2 meses en reconocer que el #metroTUS es un error. Pero si lo considerara de verdad un error, lo habría paralizado. Lo que ha hecho es teatro @NoalMetroTUSpic.twitter.com/F2X511o9pr</t>
  </si>
  <si>
    <t>Comienza la mesa redonda  organizada para hablar del transporte público en #Santander tras el despropósito que ha supuesto el #metroTUS. Un debate con la ciudadanía en el que participan todos los partidos menos el PP pic.twitter.com/ltl1Buvq66</t>
  </si>
  <si>
    <t>#Cueto está molesto con el #metroTUS y de esta forma lo han mostrado. Esta es la realidad de lo que piensan los vecinos de #Santander. Seguirán el PP y la Alcaldesa sin escuchar a la gente? Hoy tienen una oportunidad en la mesa redonda sobre transporte público, acudirán?pic.twitter.com/nvpqWw3r0g</t>
  </si>
  <si>
    <t>chema</t>
  </si>
  <si>
    <t>spinacas</t>
  </si>
  <si>
    <t>@gemaigual #tussantander #santander #MetroTUS gracias!!!
Recorrido “jardines de Pereda” a “Padre Meni”, resumen: 12 minutos en una parada y otros 9 en el intercambiador del sardinero. Tiempo total del trayecto sólo 37 minutos....de nuevo, GRACIAS!!!!!</t>
  </si>
  <si>
    <t>Y siguen los cambios en el #MetroTus. Para seguir gastando dinero de los vecinos para seguir molestando a los vecinos. Cuando reconocerán que solo quieren que lo quiten. Más conductores, más autobuses más frecuencias. Muy simple Gema. #SMTU #Santander</t>
  </si>
  <si>
    <t>Paisaje urbano #Santander
#Noalmetrotus
#MetroTUS  NO pic.twitter.com/0ZagNNgGg7</t>
  </si>
  <si>
    <t>A @gemaigual le deben estar pitando los oídos. 25 personas dedicándole el "Romance de los parches del #metroTUS"</t>
  </si>
  <si>
    <t>En la nueva gran idea de @gemaigual la línea 8 del #MetroTUS que conecta el centro con Cueto a algunas horas hace una patadita de 7 minutos en el intercambiador del Sardinero. ¡Qué buen rollo! @NoalMetroTUS</t>
  </si>
  <si>
    <t>Rodrigo Arrieta</t>
  </si>
  <si>
    <t>elkena</t>
  </si>
  <si>
    <t>Ya en mi caso, en el 7 para ir al Centro. Las demás, tardo más que ir a Argentina por AeroFlot...
#MetroTus sucks !</t>
  </si>
  <si>
    <t>Bolsas de basura en las paradas para que @gemaigual se entere... que no queremos el #metrotus en Santander!
@NoalMetroTUSpic.twitter.com/fBwJftpYxb</t>
  </si>
  <si>
    <t>#MetroTUS | «Lo que queríamos es que lo dejaran como antes» http://www.eldiariomontanes.es/santander/cambios-cueto-monte-20180411210944-nt.html …</t>
  </si>
  <si>
    <t>12 abr.</t>
  </si>
  <si>
    <t>Los vecinos de #Santander no son los únicos afectados por el #MetroTUS, las que acudimos a la ciudad todos los días a trabajar, estudiar, comprar ...  también hemos sido perjudicados.
#TransporteSocialSosteniblehttps://twitter.com/movilidad_cant/status/984535166285680640 …</t>
  </si>
  <si>
    <t>SANTANDER | La oposición censura que @gemaigual “no escucha” y “no da la cara” ante los vecinos con el #MetroTUS @psoesantander @prcsantanderhttp://www.eldiariocantabria.es/articulo/cantabria/oposicion-censura-igual-escucha-da-cara-vecinos-metrotus/20180412214337043510.html …</t>
  </si>
  <si>
    <t>Finalmente, ni el equipo de Gobierno ni los tránsfugas de Ciudadanos acudieron al debate. La oposición se comprometió a dar marcha atrás con el #MetroTUS http://www.elfaradio.com/2018/04/11/los-comerciantes-se-sienten-castigados-por-el-metrocaos/ …</t>
  </si>
  <si>
    <t>PODCAST || El tramo informativo de esta mañana ha tenido el debate sobre el #MetroTUS y la llegada del barco saudí a #Santander como temas principaleshttp://www.ivoox.com/informativo-12-abril-2018-audios-mp3_rf_25310370_1.html …</t>
  </si>
  <si>
    <t>Ayer Santander Si Puede @santandersp participó en la mesa redonda organizada por la Plataforma Transporte Santander @NoalMetroTUS. Nos comprometimos a echar abajo el #metroTUS y desarrollar un modelo de movilidad y transporte público para #santander consensuado con los vecinos.pic.twitter.com/aa6icptSOJ</t>
  </si>
  <si>
    <t>Quien ha impuesto un sistema de 7 millones de euros que NO QUIERE NADIE acusa ahora a los demás de no querer escuchar! #metroTUS http://prc.es/municipio/santander/actualidad/el-prc-cree-que-es-igual-quien-no-escucha-a-los-vecinos-que-han-dejado-claro-que-no-quieren-el-metro-tus.html …
http://www.europapress.es/cantabria/noticia-pp-no-acudio-debate-metro-porque-cree-no-quieren-escuchar-explicaciones-20180412125807.html …pic.twitter.com/YL6qUfN5rg</t>
  </si>
  <si>
    <t>El #metroTUS es una pieza fundamental en la #MovilidadSostenible pero hay que sacar los coches de la ciudad. Los coches"Matan" envenenan nuestras ciudades: ¡Políticos! Cambiad el chip @pedro_casares @jmfuentespila @amm_cant @msarodiaz @SantanderCs @ppsantander @santandersppic.twitter.com/2G6xTEC9b8</t>
  </si>
  <si>
    <t>#metroTUS voy en el 5C1, lleno hasta la bandera, y creo que nadie, ni ayuntamiento ni universidad a podido opinión a estos usuarios. Son todos gente mayor, hablando, sin mirar el móvil, porque es posible que la única que forma de saber las cosas es por el periódico.</t>
  </si>
  <si>
    <t>@gemaigual buenos días Sra alcaldesa tantas calles cortadas en el centro parecen demasiadas,debería dar un empujón a la de Lope de Vega,se la ve muy parada y tic,tac,..llega el verano y lo que implica a ver si la va a pasar como con el #metroTUS pic.twitter.com/vggYLqR0wD</t>
  </si>
  <si>
    <t>Y seguimos con las incidencias de #metroTUS #santander Hoy me he dado cuenta que el 5c1 ha suprimido su salida de las 8 am y ahora hay salida a las 7:50 y a las 8:10. Veo que las frecuencias mejoran por momentos @gemaigual #aytosantander</t>
  </si>
  <si>
    <t>13 abr.</t>
  </si>
  <si>
    <t>SANTANDER | La Plataforma contra el #MetroTUS pide entrevistarse con Revilla | @NoalMetroTUShttp://www.eldiariocantabria.es/articulo/cantabria/plataforma-metro-tus-pide-entrevistarse-revilla/20180413213009043559.html …</t>
  </si>
  <si>
    <t xml:space="preserve"> @dmontanes recoge nuestra respuesta a las excusas del PP para no dar la cara en la mesa redonda organizada por Plataforma Transporte #Santander. No fueron porque no tienen argumentos para defender el #metroTUS pic.twitter.com/QKoW8ZzHS3</t>
  </si>
  <si>
    <t>SDR, ¿viva y limpia?</t>
  </si>
  <si>
    <t>SDRVivaYLimpia</t>
  </si>
  <si>
    <t xml:space="preserve">Los mapas del #metroTUS @SMetrotus no hay por donde cogerlos. El Norte está a la derecha. BRAVO </t>
  </si>
  <si>
    <t xml:space="preserve"> El PP no quiso escuchar a los vecinos el miércoles en una mesa redonda organizada por @NoalMetroTUS. Demuestran no tener argumentos y no dar la cara para defender el #metroTUS pic.twitter.com/pABNKfBJgq</t>
  </si>
  <si>
    <t>Esto mejora por momentos #MetroTUS pic.twitter.com/Uz6qDoM5WT</t>
  </si>
  <si>
    <t>Me meo con la frecuencia del 9 a Repuente #MetroTUS pic.twitter.com/QncPT1uw2z</t>
  </si>
  <si>
    <t>Mar Sol</t>
  </si>
  <si>
    <t>MarSolCantabria</t>
  </si>
  <si>
    <t>Como alcaldesa es la máxima responsable de esta chapuza y tiene la poca vergüenza de negarse a escuchar.
Retrasos, transbordos, pérdida de tiempo...
NO QUEREMOS #METROTUS!</t>
  </si>
  <si>
    <t>14 abr.</t>
  </si>
  <si>
    <t>Pablo Zuloaga</t>
  </si>
  <si>
    <t>Pablo_Zuloaga</t>
  </si>
  <si>
    <t>Santa Cruz de Bezana</t>
  </si>
  <si>
    <t>Un gran trabajo que estan realizando con @pedro_casares al frente denunciando atropellos como el #metroTus o el atentado ecológico de los diques de la Magdalena, entre otros muchos problemas por la nefasta gestión del Partido Popular #AhoraMunicipalismo</t>
  </si>
  <si>
    <t>PERO POR QUÉ COÑO FUNCIONA TAN MAL LA INFORMACIÓN DEL AYUNTAMIENTO #MetroTUS pic.twitter.com/2srlFRilHD</t>
  </si>
  <si>
    <t>15 abr.</t>
  </si>
  <si>
    <t>@gemaigual sentimos envidia. Tienes muchos frentes abiertos #MetroTUS #nodiquesmagdalena pero seguiremos preguntando por Plan Ciclista de #Santander y las vías ciclistas planeadas ¡sácalo del cajon! @RedCiudadesBici @ConBici @psoesantander @prcsantander @IUsantander @santandersp</t>
  </si>
  <si>
    <t>Finalmente, ni el equipo de Gobierno ni los tránsfugas de Ciudadanos acudieron a la charla. La oposición se compromete a dar marcha atrás con el #MetroTUS http://www.elfaradio.com/2018/04/11/los-comerciantes-se-sienten-castigados-por-el-metrocaos/ …</t>
  </si>
  <si>
    <t>16 abr.</t>
  </si>
  <si>
    <t>Lo dije el pasado miércoles en la mesa redonda organizada por @NoalMetroTUS. El PP de #Santander estába esperando esta decisión para intentar rescatar su funesto PGOU anulado en 2016. El mismo que nos ha llevado a la disparatada situción actual con proyectos como el #MetroTUS https://twitter.com/LPdeCos/status/985425515271086080 …</t>
  </si>
  <si>
    <t>17 abr.</t>
  </si>
  <si>
    <t>INVESTIGACIÓN || El Ayto asume la culpabilidad del retraso por la necesidad de hacer un cambio en las instalaciones, y así la empresa no recibe sanción económica alguna #MetroTUS http://www.elfaradio.com/2018/04/17/retraso-en-las-obras-de-la-base-del-tus-adjudicadas-a-la-baja/ …</t>
  </si>
  <si>
    <t>OPINIÓN || Pedro González, exalcalde de Cueto, escribe sobre ejemplos de políticas del Ayuntamiento de #Santander que han dado de lado a los habitantes de la periferia, además del #MetroTUS http://www.elfaradio.com/2018/04/17/los-marginados-del-extrarradio-de-santander/ …</t>
  </si>
  <si>
    <t>Marieta</t>
  </si>
  <si>
    <t>buenajera</t>
  </si>
  <si>
    <t>@gemaigual @metrotus 14 h, parada Jesús Monasterio, así funciona el #metrotus #santander 20 mn esperapic.twitter.com/DPsX1t3a8P</t>
  </si>
  <si>
    <t>Nelson Fig</t>
  </si>
  <si>
    <t>nelsonnelson14</t>
  </si>
  <si>
    <t>En el 5C2 charlando con más de 20 señoras perjudicadas por el #METROTUS,  me comentan que la nueva trayectoria del 5 por los osos no tiene sentido, ahora pasan más buses que antes por aqui. Movilizais un bus entero para que en 2 paradas suban y bajen una media de 2-3 personas</t>
  </si>
  <si>
    <t>18 abr.</t>
  </si>
  <si>
    <t>Para una línea que no habían movido con el #MetroTUS (la 5) y que era una de las que mejor funcionaban van y la cambian en los ajustes posteriores, en un cambio que no tiene además ninguna utilidad. Es de chiste.</t>
  </si>
  <si>
    <t>El informativo de hoy ha vuelto a incidir en el #MetroTUS pero también ha echado un vistazo fuera de #Cantabria por la situación de #Cifuenteshttp://www.ivoox.com/informativo-18-04-18-audios-mp3_rf_25476353_1.html …</t>
  </si>
  <si>
    <t>OPINIÓN || Pedro González, exalcalde de Cueto, relata ejemplos de políticas del Ayuntamiento de #Santander que han dado de lado a los habitantes de la periferia #MetroTUS http://www.elfaradio.com/2018/04/17/los-marginados-del-extrarradio-de-santander/ …</t>
  </si>
  <si>
    <t>Ya se para que hicieron el intercambiador... para cuando haga mucho calor te refugias en él y coges un resfriado... #idealparaverano #grandesideas #Santander #metrotus</t>
  </si>
  <si>
    <t>El urbanismo es oscuro y alberga horrores. #Santander, donde viven los monstruos. #SDR #MetroTUS pic.twitter.com/Qu51Qu0DiN</t>
  </si>
  <si>
    <t>PODCAST || El informativo de hoy ha vuelto a incidir en el #MetroTUS pero también ha echado un vistazo fuera de Cantabria por la situación de #Cifuenteshttp://www.ivoox.com/informativo-18-04-18-audios-mp3_rf_25476353_1.html …</t>
  </si>
  <si>
    <t>OPINIÓN || Pedro González, exalcalde de Cueto, relata otros ejemplos de políticas del Ayuntamiento de #Santander que han dado de lado a los habitantes de la periferia #MetroTUS http://www.elfaradio.com/2018/04/17/los-marginados-del-extrarradio-de-santander/ …</t>
  </si>
  <si>
    <t>INVESTIGACIÓN || El Ayuntamiento asume la culpabilidad del retraso por la necesidad de hacer un cambio en las instalaciones, y así ASCAN no recibe sanción económica alguna #MetroTUS http://www.elfaradio.com/2018/04/17/retraso-en-las-obras-de-la-base-del-tus-adjudicadas-a-la-baja/ …</t>
  </si>
  <si>
    <t>19 abr.</t>
  </si>
  <si>
    <t>Mira que hay razones para criticar el #MetroTUS pero está la gente criticando un cambio "absurdo" (según ellos) en la línea 5 cuando ese cambio lo reclamaron vecinos y ahora resulta que nadie quiere ese cambio. ¿Pero en qué quedamos?</t>
  </si>
  <si>
    <t>20 abr.</t>
  </si>
  <si>
    <t>De hecho, muchas veces los autobuses de las líneas 8 (Cueto-Sardinero-Estaciones) y 9 (Monte-Sardinero-Estaciones) ni aparecen. Mira el otro día el 7c1 #MetroTUS https://twitter.com/Wobbuffet_CANT/status/985073011605766144?s=19 …</t>
  </si>
  <si>
    <t>Le he preguntado a un conductor y la frecuencia es la de los horarios. Los paneles están mal. El problema es que el sistema GPS de los autobuses falla y no detecta algunos. Pero eso ya no es problema en sí del #MetroTUS sino de la tecnología de los propios autobuses.</t>
  </si>
  <si>
    <t>#MetroTUS Mejorando las comunicaciones. Pues igual llego hoy a mi casa. @gemaigualpic.twitter.com/CTMoIOHcST</t>
  </si>
  <si>
    <t>lek</t>
  </si>
  <si>
    <t>LekLaial</t>
  </si>
  <si>
    <t>De verdad que todas estas ideas felices las teníais que sufrir en vuestras carnes, como el #metroTus de mierda en Santander. Vuestro nuevo sistema de tarjeta parece pensado por un psicópata</t>
  </si>
  <si>
    <t>Reformada plz. Estaciones #Santander #Cantabria 4 meses después, sigue sin señalización vertical! No se sabe pa donde tirar!! Y el desastre del #metrotus, y la senda costera abandonada, y las escolleras de la bahía, y... La herencia! #FelizViernes #FelizFinde @eldiarioes #PPpic.twitter.com/i8vMfNNjKw</t>
  </si>
  <si>
    <t xml:space="preserve">Seńora Alcaldesa,desde que puso a funcionar la #turborrotonda de la marga tiene Sainz de la Maza atascada a todas horas..a ver si esto va a ser como el #metrotus..que afición a tocar la que funciona para ponerlo peor </t>
  </si>
  <si>
    <t>21 abr.</t>
  </si>
  <si>
    <t>Desde que está el #MetroTUS me está quedando tipo, que tardó menos andando que en bus, es la única ventaja que le he visto de momento @NoalMetroTUS</t>
  </si>
  <si>
    <t>OPINIÓN || Pedro González, exalcalde de Cueto, relata ejemplos, además del #MetroTUS , de políticas del Ayuntamiento de #Santander que han dado de lado a los habitantes de la periferiahttp://www.elfaradio.com/2018/04/17/los-marginados-del-extrarradio-de-santander/ …</t>
  </si>
  <si>
    <t>Pero reservado para taxis,ambulancias,repartidores..según el proyecto que he visto no pone nada de tráfico general.Que gracia lo de smarTusalcaldesa jajajaja.Lo han diseñado los mismos que el #metrotus y la #turborrotonda</t>
  </si>
  <si>
    <t>Va a ser del pelo del #metrotus y encima en verano</t>
  </si>
  <si>
    <t>23 abr.</t>
  </si>
  <si>
    <t>El PP hipoteca la ciudad, sus inversiones y el futuro con caprichos como cinco autobuses dobles para el #metroTUS. Gestionan mal #Santanderhttp://www.psc-psoe.es/noticias/agrupaciones/santander/el-psoe-denuncia-que-el-pp-tiene-que-aprobar-un-plan-economico--financiero-en-santander-tras-incumpl …</t>
  </si>
  <si>
    <t>Alex Alvarez</t>
  </si>
  <si>
    <t>11AlexAlvarez</t>
  </si>
  <si>
    <t>Si pensáis que lo del #MetroTUS y la #Turborrotonda es un caos, ya vereis qué risas cuando hagan peatonal la calle Cervantes...#Santander</t>
  </si>
  <si>
    <t>Y pienso yo, ¿lo de la chapuza de la #Turborrotonda no será una estrategia de la señora alcaldesa para tapar del desastre del #metroTUS ?</t>
  </si>
  <si>
    <t>SANTANDER | La #Turborrotonda de #ValdecillaSur… ¿un nuevo #metrotus? #Traficohttp://www.eldiariocantabria.es/articulo/cantabria/turborrotonda-valdecilla-sur-nuevo-metrotus/20180423131613043956.html …</t>
  </si>
  <si>
    <t>24 abr.</t>
  </si>
  <si>
    <t>El Ayuntamiento de Santander de la señora @gemaigual va a "probar" durante las obras de la Calle Cervantes a ver como van los atascos y luego ya pues van a improvisar una solución. Y lo dicen y se quedan tan anchos. Con esto van a hacer bueno al #MetroTUS http://www.eldiariomontanes.es/santander/transformacion-calle-cervantes-20180424145510-nt.html …</t>
  </si>
  <si>
    <t>El sábado a las 12:00 hay concentración contra el #MetroTUS y yo salgo a la 13:00 de trabajar desde el Sardinero. El sábado pasado tardé 40 minutos en llegar a la Estación because atascos y tráfico, me voy a cagar en todo como no llegue a por mi bus a Zaragoza de las 14:00.</t>
  </si>
  <si>
    <t>En #SanRomán reunión informativa y debate sobre el #MetroTus en el colegio Manuel Cacicedo convocadada por Plataforma Tus San Román
Jueves 26 abril 20 h 
CONCENTRACIÓN: 
Sábado 28 de abril a las 12 h en la Plaza del Ayuntamiento de #Santander 
Convoca @NoalMetroTUSpic.twitter.com/gId7s4dpFN</t>
  </si>
  <si>
    <t>concha gonzález</t>
  </si>
  <si>
    <t>cgmuriedas</t>
  </si>
  <si>
    <t>#MetroTUS cada día peor @gemaigual</t>
  </si>
  <si>
    <t>#metrotus Esto cada día va a peor, cada vez esperando más en las paradas. Supongo que @gemaigual no los cogerá nunca, por eso solo habla de pequeños problemas repararlos.</t>
  </si>
  <si>
    <t>25 abr.</t>
  </si>
  <si>
    <t xml:space="preserve">Hombre comparadas con el #metroTUS las turborrotondas son la putísima hostia. </t>
  </si>
  <si>
    <t>ErChani</t>
  </si>
  <si>
    <t>Desubicación</t>
  </si>
  <si>
    <t>Mientras tanto, recuerden que la alcaldesa del #MetroTUS ya pasó de puntillas por aquello de mentir en su Curriculum ...</t>
  </si>
  <si>
    <t>Al Cesar lo que es del Cesar. El #MetroTus No funciona y ha sido un gasto desproporcionado. Pero la #turborrotonda obliga a la gente ha conducir como se debiera conducir en una rotonda normal. Y el gasto en pintura ha sido irrisorio. Ojalá todas acaben siendo así.</t>
  </si>
  <si>
    <t>Puede que sólo sea semipeatonalización (más caos aún), y el estudio lo está haciendo la UC, como el #MetroTUS: "Las obras de peatonalización de la calle Cervantes comenzarán en septiembre con un año de retraso" https://www.eldiario.es/_2d8ea782  vía @eldiarioescan</t>
  </si>
  <si>
    <t>27 abr.</t>
  </si>
  <si>
    <t>Esta tarde en el Transbordador de Valdecilla. Los conductores se quejan de realizar las expediciones seguidas sin descanso (hasta 4 horas seguidas conduciendo sin parar), siendo estas las más problemáticas al respecto #MetroTUS. pic.twitter.com/KkvpC9Iq3R</t>
  </si>
  <si>
    <t>SANTANDER | Conductores del #MetroTUS reclaman cambios en tres líneas por sufrir “problemas psicológicos y mentales” #Transporte #laboral @psoesantander @prcsantanderhttp://www.eldiariocantabria.es/articulo/cantabria/conductores-metrotus-reclaman-cambios-lineas-porque-estan-provocando-problemas-psicologicos-mentales/20180427133809044154.html …</t>
  </si>
  <si>
    <t>La mala gestión del #MetroTUS nos afecta a todas; a trabajadores y a vecinas. Hoy los trabajadores lo han dicho bien claro en el Ayuntamiento para defender sus derechos y nuestro servicio público. Todo el apoyo! pic.twitter.com/fjUmMYGT6w</t>
  </si>
  <si>
    <t>28 abr.</t>
  </si>
  <si>
    <t>Hoy nos hemos encontrado con la solicitud de firmas para la mejoria del #MetroTUS
#Santander
#Cantabria
#transportepublico
Firma la petición https://chn.ge/2r7RLFB  vía @change_es</t>
  </si>
  <si>
    <t>jcalvodiaz</t>
  </si>
  <si>
    <t>Concentración en el ayuntamiento de Santander contra la estafa del Metro-Tus a los ciudadanos de la periferia de Santander #MetroTUS pic.twitter.com/hiiwl67QEN</t>
  </si>
  <si>
    <t>Hoy #Santander ha vuelto a salir a la calle a exigir que se paralice el #metrotus!!! Queremos un transporte público digno para los santanderinos!!! pic.twitter.com/NtzoqXwVzU</t>
  </si>
  <si>
    <t>Comunistas de Cantabria</t>
  </si>
  <si>
    <t>comunistascant</t>
  </si>
  <si>
    <t>#Santander
 Presentes junto a los @CJC_Cantabria en la concentración de esta mañana contra el #MetroTUS.
 De nuevo los barrios donde reside la clase obrera y el pueblo trabajador son los más afectados por las medidas antipopulares del Ayto de Santander. pic.twitter.com/D2QIicfhtn</t>
  </si>
  <si>
    <t>La política y estilo de @marianorajoy de dejar pasar las cosas, ya no funciona @gemaigual #MetroTus</t>
  </si>
  <si>
    <t>Las protestas contra el #MetroTus siguen más vivas que nunca @gemaigual Las bolsas de basura se van a seguir acumulando en el Ayuntamiento de #Santander hasta que hagas bien las cosas @NoalMetroTUS @ArenalesAAVV @IUsantander @psoesantander @prcsantander @SantanderCs @santandersppic.twitter.com/9wUvzVVxvN</t>
  </si>
  <si>
    <t>Plantada de trabajadores del TUS en el ayuntamiento de #Santander contra la mala gestión del #MetroTUS
http://www.eldiariomontanes.es//cambios-provocan-problemas-20180427143001-nt.html …</t>
  </si>
  <si>
    <t>Bolsas de basura en el ayuntamiento para que @gemaigual se entere lo que nos parece el #MetroTUS #NoalMetroTuspic.twitter.com/hpuKYotSXf</t>
  </si>
  <si>
    <t>#Santander se concentra contra el #MetroTUS y pide al equipo de gobierno la retirada del proyecto. https://twitter.com/eldiarioescan/status/990173397844979712 …</t>
  </si>
  <si>
    <t>SANTANDER | Cientos de personas vuelven a exigir al Ayuntamiento que arregle “el desaguisado” del #MetroTUS | @NoalMetroTUShttp://www.eldiariocantabria.es/articulo/cantabria/cientos-personas-vuelven-exigir-ayuntamiento-arregle-desaguisado-metro-tus/20180428133501044212.html …</t>
  </si>
  <si>
    <t>No al #metrotus. Ni los cambios ni las promesas valen. Recuperar el sistema anterior y empezar a mejorarlo. #Santander #Movilidadpic.twitter.com/FgZKc2yOvq</t>
  </si>
  <si>
    <t>Una vez más el rechazo al #MetroTUS queda patente
Un modelo despilfarrador, que empeora los problemas ya existentes y que se olvida de los barrios, las trabajadoras y los estudiantes pic.twitter.com/QalwXuTML4</t>
  </si>
  <si>
    <t>No al #MetroTUS en #Santander.
@IUCantabria @IUsantander @Xlopublico @movilidad_cantpic.twitter.com/aPDmeOOoRd</t>
  </si>
  <si>
    <t>Nos concentramos para decir ¡NO! al #MetroTUS.
Queremos mejorar el sistema de transporte antiguo y no este fracaso que empeora la vida de las personas y desconecta todavía más los barrios y pueblos periféricos. pic.twitter.com/2LyfxGFsAb</t>
  </si>
  <si>
    <t>Asistimos a la manifestación, junto a los vecinos, para protestar por el despropósito y mal funcionamiento del #MetroTUS en Santander. pic.twitter.com/ghxrHiwCqD</t>
  </si>
  <si>
    <t>A las doce la @NoalMetroTUS ha convocado una nueva concentración en la plaza del ayuntamiento de Santander contra el #MetroTUS pic.twitter.com/vkWXMtmmwA</t>
  </si>
  <si>
    <t>Nos vemos en la plaza del Ayto. de Santander a las 12h.
¡No queremos #MetroTUS! pic.twitter.com/mHN47r4WsJ</t>
  </si>
  <si>
    <t xml:space="preserve"> Estamos hartas del ninguneo del Ayuntamiento de Santander. Hoy, volvemos a salir a la calle para mostrar nuestra repulsa al #MetroTUS que en vez de facilitarnos la vida nos la complica con un sistema de transporte totalmente ineficaz. 
Convoca: @NoalMetroTUSpic.twitter.com/IEgRFy5O28</t>
  </si>
  <si>
    <t>Las protestas contra el #MetroTus siguen más vivas que nunca Gema Igual Ortiz   
Las bolsas de basura se van a seguir acumulando en el Ayuntamiento de #Santander hasta que hagas bien las cosas Plataforma TUS... https://www.facebook.com/MovilidadCantabria/posts/1641643199216081 …</t>
  </si>
  <si>
    <t>CantabriaXloPúblico</t>
  </si>
  <si>
    <t>Xlopublico</t>
  </si>
  <si>
    <t>Nos concentramos contra el #MetroTUS, que empeora la vida de las personas y desconecta todavía más los barrios y pueblos de la periferia. https://www.facebook.com/CantabriaXloPublico/videos/1372434912858549/ …</t>
  </si>
  <si>
    <t>No al #MetroTUS en #Santanderpic.twitter.com/IKTN2CWNyl</t>
  </si>
  <si>
    <t>29 abr.</t>
  </si>
  <si>
    <t>¿Amenazas a los que siguen denunciando el #MetroTUS? Pues qué cosa más rara porque, según el Ayuntamiento, la ciudadanía ya tendría que estar dando palmas con las orejas ante el nuevo servicio... https://twitter.com/DiarioCantabria/status/990609175645474816 …</t>
  </si>
  <si>
    <t>No vuelves en bus con nosotros? #METROTUS @SMetrotus @NoalMetroTUS</t>
  </si>
  <si>
    <t>He cogido el súper #metrotus @gemaigual he llegado al intercambiador, ahora tengo que ir andando que tardo lo mismo, cerca de 20 minutos y es que el 9 ni aparece... el 8 no me sirve. A lo mejor tengo suerte ¿y me vienes a buscar en tu súper coche oficial @gemaigual ? #Santander pic.twitter.com/rllU8kcMz7</t>
  </si>
  <si>
    <t>30 abr.</t>
  </si>
  <si>
    <t>Cuando venga a #Santander @marianorajoy móntase en el autobús y acercase a Valdenoja que le invito a unas rabas, que le acompañe la alcaldesa que se le ha olvidado coger el #metrotus ya verá qué excursión más bonita y más cálida. #NoalMertoTus</t>
  </si>
  <si>
    <t xml:space="preserve"> @pedro_casares: “La Alcaldesa de #Santander ha dicho que no es una prioridad solucionar los problemas de los trabajadores del #TUS porque ahora hay que arreglar primero los problemas del #metrotus, que ha generado el PP” pic.twitter.com/4rIXf7YCJz</t>
  </si>
  <si>
    <t>1 may.</t>
  </si>
  <si>
    <t>La única manera de que revirtiesen  el #metrotus es que a la Sra Igual, la alcaldesa, se le estropease el coche y tuviera que ir en bus a todos los desplazamientos como tenemos que hacer muchos en Santander @NoalMetroTUS @movilidad_cantpic.twitter.com/HgZsSEOtDe</t>
  </si>
  <si>
    <t>Hasta que las miles de matrículas de los vehículos autorizados (autobuses, taxis y motos) no estén incluidas en el sistema informático no se podrán activar las cámaras #Santander #MetroTUS
http://www.eldiariomontanes.es/santander/camaras-vigilan-carril-20180501221245-ntvo.html#comments …</t>
  </si>
  <si>
    <t>#MetroTUS 7 millones de euros después @gemaigual http://www.eldiariomontanes.es/santander/camaras-vigilan-carril-20180501221245-ntvo.html …</t>
  </si>
  <si>
    <t>Las 41 #cámaras que #vigilan el #carril bus todavía no están en funcionamiento #Santander #Cantabria #metrotus</t>
  </si>
  <si>
    <t>3 may.</t>
  </si>
  <si>
    <t>El Intercambiador de Valdecilla ha sido el lugar elegido para la protesta. Varios ciudadanos llegaron en autobús con 40 minutos de retraso #MetroTUS http://www.elfaradio.com/2018/05/03/los-vecinos-del-extrarradio-protestan-contra-el-metrotus/ …</t>
  </si>
  <si>
    <t>Los vecinos siguen reclamando eliminar el #MetroTus. Entretanto la alcaldesa @gemaigual sigue empeñada en mantenerlo y desviar la atención con ataques estériles a @RevillaMiguelA @NoalMetroTUSpic.twitter.com/uPr29VRdUN</t>
  </si>
  <si>
    <t>Pues cómo cuando había que aprender a usar el #MetroTUS ..</t>
  </si>
  <si>
    <t>¿Qué más necesita la Alcaldesa para darse cuenta del malestar de los vecinos de #Santander 3 meses después y paralizar ya el #metroTUS? http://www.eldiariomontanes.es/santander/vecinos-penacastillo-suben-20180503211937-nt.html …</t>
  </si>
  <si>
    <t>PODCAST || En el informativo de hoy hemos celebrado el #DíaDeLaLibertadDePrensa y también hemos hablado sobre Revilla y el #MetroTUS , el Servicio Cántabro de Salud, Salvador Blanco... http://www.ivoox.com/informativo-03-05-2018-audios-mp3_rf_25764598_1.html …</t>
  </si>
  <si>
    <t>#MetroTUS Pues eso pasa cuando realizas cambios sin consultar con los usuarios, que te pueden colapsar una línea pic.twitter.com/p9bwgaJnnA</t>
  </si>
  <si>
    <t>Miguel López Cadavieco</t>
  </si>
  <si>
    <t>mlcadavieco</t>
  </si>
  <si>
    <t>Demasiadas cosas raras están pasando últimamente en #Cantabria #Sanidad #MetroTus #Presupuestos #Masters. Hemos tenido que ir incluso a por los #BuscadoresDeFantasmas..Nos están llevando a alguna parte..#YNoSabemosADonde pic.twitter.com/Q1yZ2z1dnf</t>
  </si>
  <si>
    <t>Revilla llevará al Parlamento el #MetroTUS para que el Ayuntamiento de #Santander rectifique la "chapuza" que ha hecho con el transporte urbano. http://cadenaser.com/emisora/2018/05/03/radio_santander/1525328290_774711.html?ssm=tw … vía @SER_Cantabria</t>
  </si>
  <si>
    <t>4 may.</t>
  </si>
  <si>
    <t>Es que no se trata de hacer cambios al #MetroTUS sino volver al sistema anterior que funcionaba y el dinero de todxs lxs vecinxs de #Santander malgastado!</t>
  </si>
  <si>
    <t>El Intercambiador de Valdecilla fue el lugar elegido para la protesta. Varios manifestantes llegaron en autobús con 40 minutos de retraso #MetroTUS http://www.elfaradio.com/2018/05/03/los-vecinos-del-extrarradio-protestan-contra-el-metrotus/ …</t>
  </si>
  <si>
    <t>SANTANDER | El Ayuntamiento no dará marcha atrás al #MetroTUS “por más que se manifiesten” @NoalMetroTUS @psoesantander @prcsantander #transporte #autobuseshttp://www.eldiariocantabria.es/articulo/cantabria/ayuntamiento-sigue-dar-marcha-atras-metrotus-mucho-manifiesten-estudiara-nuevos-parches/20180504175900044503.html …</t>
  </si>
  <si>
    <t>Despreciar el rechazo y las manifestaciones de los santanderinos al #metroTUS es una muestra más de soberbia. Hay quienes creen que están por encima de todo y de todos... http://www.eldiariomontanes.es/santander/igual-manifiesten-vamos-20180504134518-nt.html …</t>
  </si>
  <si>
    <t>Eso es!!! 
Políticxs al servicio de los ciudadanxs!!!
#MetroTUS
#Santanderhttps://twitter.com/stvsantander/status/992386635454087175 …</t>
  </si>
  <si>
    <t>PODCAST || El tramo informativo con la disolución de ETA, pero también con #MetroTUS o la posible comisión de investigación en el @parlacan como temas de Cantabriahttp://www.ivoox.com/informativo-04-05-18-audios-mp3_rf_25780308_1.html …</t>
  </si>
  <si>
    <t>Declaraciones de la alcaldesa de #Santander @gemaigual: Por más que se manifiesten no vamos a dejar de ver opciones para el #MetroTUS #Cantabria</t>
  </si>
  <si>
    <t>Pero ya es mayorcita para saber lo que va y lo que no.Lo de el impuesto de circulación es culpa de http://ella.Es  el fin de un ciclo y como no podía ser de otra forma en Santander tenía que ser así con una gran cargada #MetroTUS ,museo,..</t>
  </si>
  <si>
    <t>Lo que deseamos es que el #MetroTUS tenga conexión con una red ciclista.</t>
  </si>
  <si>
    <t>SANTANDER | Las protestas contra el #MetroTUS llenan dos #autobuses de la línea 3 @NoalMetroTUS @psoesantander @prcsantanderhttp://www.eldiariocantabria.es/articulo/cantabria/protestas-metrotus-llenan-autobuses-linea-3/20180504115228044489.html …</t>
  </si>
  <si>
    <t>Las familias y trabajadores siguen protestando por un #MetroTUS que empeora sus desplazamientos.
Queremos mejorar el bus a partir de la etapa anterior. pic.twitter.com/9wTJFQyvQ1</t>
  </si>
  <si>
    <t>O.O</t>
  </si>
  <si>
    <t>_oso_panda_</t>
  </si>
  <si>
    <t>Pallejà, España</t>
  </si>
  <si>
    <t>Es un boicot a la bici para que uséis el #Metrotus. Que sois unos desagradecidos, hombre ya.</t>
  </si>
  <si>
    <t>5 may.</t>
  </si>
  <si>
    <t>@gemaigual dice: "Tengo la sensación que para el señor Revilla, Santander no es Cantabria y los santanderinos no son cántabros". La señora alcaldesa ha puesto en boca de Revilla lo que en realidad ella piensa. Menuda pillada.  #MetroTUS http://cadenaser.com/emisora/2018/05/03/radio_santander/1525354380_933840.html …</t>
  </si>
  <si>
    <t>#MetroTUS El que no estemos todos los días y a todas horas manjfestándonos en contra del #MetroTUS,que es lo que nos pide el cuerpo, no quiere decir que el malestar se haya reducido sino que tenemos menos tiempo porque nos cuesta más viajar por la ciudad @gemaigual</t>
  </si>
  <si>
    <t>Nuevos cambios... 
Siguen sin escuchar a los vecinos de #Santander, no quieren nuevos cambios, quieren que lo dejen como estaba, que parte no entienden?.
Nos ha costado una pasta y encima para empeorar un servicio que funcionaba bastante bien.
@gemaigual
#MetroTus https://twitter.com/eldiarioescan/status/992715528006348800 …</t>
  </si>
  <si>
    <t>Al final van a conseguir que nadie suba en el #TUS con tanto cambio!!! La gente no quiere más cambios, rectificaciones e improvisaciones sino volver al sistema anterior #metrotus https://twitter.com/eldiarioescan/status/992715528006348800 …</t>
  </si>
  <si>
    <t>6 may.</t>
  </si>
  <si>
    <t>El Intercambiador de Valdecilla fue el lugar elegido para la protesta. Varios ciudadanos llegaron en autobús, pero con más retraso del habitual #MetroTUS http://www.elfaradio.com/2018/05/03/los-vecinos-del-extrarradio-protestan-contra-el-metrotus/ …</t>
  </si>
  <si>
    <t>7 may.</t>
  </si>
  <si>
    <t>Turborotondas a ninguna parte, #metrotus sin rumbo, escolleras a la deriva, cartas de pago que no llegan, luces que se cambian para volverlas a cambiar. No es un gobierno es el Titanic. @NoalMetroTUS @ConcejoAbiertoS @movilidad_cantpic.twitter.com/hL8QAXvt9C</t>
  </si>
  <si>
    <t>8 may.</t>
  </si>
  <si>
    <t>No se debe peatonalizar Cervantes. No si realizar un estudio completo y no una solución a medida de la empresa constructora. Si el #MetroTUS ha causado daño a la ciudad, esto lo terminará de rematar. No hay un estudio serio. Es otro estudio de la universidad. A medida</t>
  </si>
  <si>
    <t>10 may.</t>
  </si>
  <si>
    <t>Pues eso, empiezo a perder la paciencia con los intercambiadores y mira que soy defensor del transporte público
#TUSSantander #MetroTUS</t>
  </si>
  <si>
    <t>11 may.</t>
  </si>
  <si>
    <t>Ayla</t>
  </si>
  <si>
    <t>Ayla_</t>
  </si>
  <si>
    <t>Nauru (Santander)</t>
  </si>
  <si>
    <t>#TUSSantander
6, 17 Y 18 A la vez en la parada.  Los 3 van a las estaciones. ¿No sería mejor separarlos x 5 minutos o algo así? #MetroTUS</t>
  </si>
  <si>
    <t>Sergio Mongil</t>
  </si>
  <si>
    <t>Sergiom_84</t>
  </si>
  <si>
    <t>20' después.... #TUSSantander #santander #smartcity los cojones mucho #metrotus y sigue habiendo el mismo problema pic.twitter.com/pW3Hqe4Ubq</t>
  </si>
  <si>
    <t>Ni #metrotus ni leches, el día a día en nuevo parque en la parada del bus. ¿Aquí también podrías poner cámaras para multar no? @gemaigualpic.twitter.com/2B0Gm6bxbu</t>
  </si>
  <si>
    <t>12 may.</t>
  </si>
  <si>
    <t>A la alcaldesa de #Santander @gemaigual el #MetroTus la tiene desbordada y se ha olvidado de Plan Movilidad Ciclista y ordenanza, que están en el cajón, a pesar de decir, hace 1 año, que ya se publicaba ¿Cuándo @gemaigual ? @ppsantander @psoesantander @IUsantander @prcsantander</t>
  </si>
  <si>
    <t>13 may.</t>
  </si>
  <si>
    <t>¡¡Esto es lo que tengo que esperar para ir al centro!! #metrotus ¿Alcaldesa de #Santander me vienes a buscar con tu súper coche oficial? Ya que si tengo que esperar al bus ya no bajo al centro.. ya no voy a consumir... que pena para los bares... #Nometrotuspic.twitter.com/uxcwZqLA3v</t>
  </si>
  <si>
    <t>15 may.</t>
  </si>
  <si>
    <t>Cómo veis, no hago comentarios por aquí porque ya no bajo al centro... gracias #metrotus por facilitarme el ir a las tiendas del centro de #Santander ahora compro online... no tengo que esperar una hora en coger los buses... gracias @gemaigual @idlserna @PPopular</t>
  </si>
  <si>
    <t>16 may.</t>
  </si>
  <si>
    <t>Para pasear por Peñacastillo porque lo de llegar al centro de Santander esta cómplicado con el fabuloso #MetroTUS @gemaigualhttps://twitter.com/gemaigual/status/995979248111378432 …</t>
  </si>
  <si>
    <t>Un paseo por #Santander deja bien clara la situación del #MetroTUS 
Calles llenas de bolsas de basura azules en señal de repulsa e intercambiadores vacíos de personas.
7 Millones € de l@s Santanderin@s tirados a la basura pero a #GemaLeDaIgualpic.twitter.com/cj05RiG4Bb</t>
  </si>
  <si>
    <t>Silchuss</t>
  </si>
  <si>
    <t>SilSilchuss</t>
  </si>
  <si>
    <t>@oscar_allende infórmanos, los conductores y conductoras van sin uniforme, crea un poco de desconcierto  no sé  si montarme o pensar que han secuestrado el bus ¿alguien sabe? #TUSsantander #MetroTUS</t>
  </si>
  <si>
    <t>Nacho</t>
  </si>
  <si>
    <t>nlorda10</t>
  </si>
  <si>
    <t>Santander / Oviedo</t>
  </si>
  <si>
    <t>#Santander Línea 7c1 ... marca 30 minutos de espera para ir al Rectorado de la Universidad... y aparece cdo le da la gana  Servicio caótico para el bus que cubre la Avenida de los Castros  #TUSSantander #MetroTUS</t>
  </si>
  <si>
    <t>17 may.</t>
  </si>
  <si>
    <t>mg</t>
  </si>
  <si>
    <t>marisagarciaga7</t>
  </si>
  <si>
    <t>#MetroTus seguro q las lineas amarillas son para aparcar autobuses? Cuando habra control de velocidad y de aparcamiento indebido en la parada del metrotus del Sardinero? pic.twitter.com/974yCP0qV2</t>
  </si>
  <si>
    <t>Pues nada, aquí estoy en un bus parada sin conductor desde hace 10 minutos esperando a que saliese (salía de la cabecera a las 7:50 y son las 8:01) y el conductor se ha pirado y nos ha dejado solos. No son maneras #metrotus #santander</t>
  </si>
  <si>
    <t>18 may.</t>
  </si>
  <si>
    <t>Va en sintonía con la política local y el ejemplo más claro es el #MetroTUS que abandona a la periferia, es decir, los pueblos de Santander: San Román, Monte, Cueto y Peñacastillo.</t>
  </si>
  <si>
    <t>Hoy he cogido el #metrotus , no me ha quedado más remedio... la tarde perdida... En #Santander para coger el bus tienes que saber esperar y aprender a tener paciencia... eso sí! nunca llegarás a tiempo a ningún sitio.Gracias @gemaigual Gracias #pp por hacerme la vida más fácil.</t>
  </si>
  <si>
    <t>@gemaigual se echa atrás en uno de los "proyectos estrellas" de la legislatura. Normal, no quiere otro #MetroTUS a un año de las elecciones. http://www.eldiariomontanes.es/santander/carril-bici-alameda-20180518220839-ntvo.html …</t>
  </si>
  <si>
    <t>19 may.</t>
  </si>
  <si>
    <t>Look up</t>
  </si>
  <si>
    <t>yamike</t>
  </si>
  <si>
    <t>@gemaigual no me extraña el cariño hacia tu gestión en relación con el #MetroTus , 25 minutos de espera y ahora excursión de otros 25, ¿Por qué no pones un servicio de bocatas y refrescos en los autobuses? @NoalMetroTUS</t>
  </si>
  <si>
    <t>21 may.</t>
  </si>
  <si>
    <t>En #Santander hay tal caos de #MetroTUS por la plaza de las estaciones que te tienen que pitar los oídos @gemaigual como pitan los conductores y los que vamos en bus. Esto en verano solo irá a peor. #yonovendréalcentro</t>
  </si>
  <si>
    <t>Habrá lucido más el paseo después de retirar las bolsas de basura en señal de protesta por el #MetroTUS a los cinco minutos de que las colocaran, esta misma mañana. La pancarta no ha corrido igual suerte, aunque no creo que la haya visto la comitiva  ;) pic.twitter.com/raOSmCDLwg</t>
  </si>
  <si>
    <t>#MetroTUS volvemos de rally en la línea 8 por el centro de Santander. Casi caigo por segunda vez consecutiva. Frenazos, acelerones, todo ello con bebés a bordo.</t>
  </si>
  <si>
    <t>SANTANDER | La Mesa de Movilidad Ciclista pide que las bicis puedan circular por el carril del #MetroTUS #Transporte #bicicleta @NoalMetroTUShttp://www.eldiariocantabria.es/articulo/cantabria/mesa-movilidad-ciclista-pide-bicis-puedan-circular-carril-metrotus/20180521125144045170.html …</t>
  </si>
  <si>
    <t>El líder socialista habla sobre #MetroTUS y la necesidad de aparcamientos disuasorios en #Santander Y también deja algún recado para el ministro De la Sernahttp://www.elfaradio.com/2018/05/19/casares-advierte-de-que-el-futuro-en-santander-pasa-por-el-acuerdo-entre-distintas-fuerzas/ …</t>
  </si>
  <si>
    <t>22 may.</t>
  </si>
  <si>
    <t>En San Román lo tienen claro, el #metroTUS es culpa de la cerrazón de la Alcaldesa que se niega a echar marcha atrás a un mal proyecto para #Santander que ha perjudicado a muchos vecinos en su día a díapic.twitter.com/2zG7ijkjfq</t>
  </si>
  <si>
    <t>rutenca</t>
  </si>
  <si>
    <t>Aventuritas #metrotus : intentar  llegar a la Univerdad desde el centro... a esta hora... DESPROPÓSITO. Cuanto más conozco el nuevo sistema más echo de menos el anterior #Santander @SMetrotus @NoalMetroTUSpic.twitter.com/WkMMXTohKd</t>
  </si>
  <si>
    <t>23 may.</t>
  </si>
  <si>
    <t>Merino_FJ</t>
  </si>
  <si>
    <t>La nueva movilización contra el #MetroTUS será el sábado a las 12 en la plaza del Ayuntamiento.  @NoalMetroTUShttp://www.elfaradio.com/2018/05/23/el-ayuntamiento-no-permite-que-la-plataforma-transporte-santander-use-megafonia-para-anunciar-su-protesta/ …</t>
  </si>
  <si>
    <t>@gemaigual ...¿te suena Pablo Neruda y aquello de "podran cortar las flores, pero no podran detener la primavera? ...pues eso #Santander #metrotus http://www.elfaradio.com/2018/05/23/el-ayuntamiento-no-permite-que-la-plataforma-transporte-santander-use-megafonia-para-anunciar-su-protesta/ …</t>
  </si>
  <si>
    <t>El Diario Mentiroñes</t>
  </si>
  <si>
    <t>dmentirones</t>
  </si>
  <si>
    <t>ÚLTIMA HORA Tras alcanzan los 50 km/h en el carril bus el #MetroTus viajó al futuro. Tras regresar el conductor declaró: “Pues no os lo vais a creer pero el PP sigue gobernando” continúa “El Racing va a jugar la final de champions” pic.twitter.com/lq7FKrHppo</t>
  </si>
  <si>
    <t>SANTANDER | El Ayuntamiento prohíbe la #megafonía para convocar a la concentración contra el #MetroTUS del sábado #Transporte #manifestación @NoalMetroTUS @psoesantander @prcsantanderhttp://www.eldiariocantabria.es/articulo/cantabria/ayuntamiento-prohibe-utilizar-megafonia-convocar-concentracion-metrotus-sabado/20180523143213045250.html …</t>
  </si>
  <si>
    <t>Nueva protesta contra el #metrotus http://www.eldiariomontanes.es/santander/nueva-protesta-metrotus-20180523223225-ntvo.html …</t>
  </si>
  <si>
    <t>24 may.</t>
  </si>
  <si>
    <t>La mayor defensora del #metroTus es @gemaigual  y no se ha leído ni el proyecto que ellos mismos mandaron redactar. Desconocimiento, improvisación, parcheo y prepotencia para no reconocer su fracaso @NoalMetroTUS #Santanderhttp://www.eldiarioalerta.com/articulo/cabecera-santander/prc-pregunta-igual-ha-leido-proyecto-metro-tus/20180524214255028737.html …</t>
  </si>
  <si>
    <t>¿Ha leído Gema Igual el proyecto del #MetroTUS? ¿A qué juegan? Esto es lo que pone en el proyecto de marzo de 2016. http://prc.es/prc.php/web/noticias/el-prc-pregunta-a-igual-si-ha-leido-el-proyecto-del-metro-tus-que-siempre-contemplo-el-trayecto-por-reina-victoria-en-verano?m=1&amp;p=1 …pic.twitter.com/D3Ii8j5QRt</t>
  </si>
  <si>
    <t>¿Qué broma es esta? Cada día anuncian un cambio en el #metroTUS. Ahora el PP no sabe si los autobuses de la Línea Central llegarán a la playa en verano ... http://cadenaser.com/emisora/2018/05/24/radio_santander/1527180107_787059.html …</t>
  </si>
  <si>
    <t>.@pedro_casares pide a la Alcaldesa que deje de tomar el pelo a los santanderinos con los cambios en el #metroTUS http://www.psc-psoe.es/noticias/agrupaciones/santander/el-psoe-pide-a-la-alcaldesa-que-deje-de-tomar-el-pelo-a-los-santanderinos-con-los-cambios-en-el-metr …</t>
  </si>
  <si>
    <t xml:space="preserve"> Nueva movilización ciudadana contra el #MetroTUS de @gemaigual
 Sábado, 26 de mayo
 Plaza del Ayuntamiento
 12 hspic.twitter.com/f1YTOrIrC0</t>
  </si>
  <si>
    <t>25 may.</t>
  </si>
  <si>
    <t>Concentración frente al ayuntamiento de Santander contra el #metrotus pic.twitter.com/GPj3UUNthY</t>
  </si>
  <si>
    <t>#MetroTUS El Ayuntamiento de Santander estudia que los autobuses articulados circulen por Reina Victoria en verano para dar servicio a las playas. http://cadenaser.com/emisora/2018/05/24/radio_santander/1527180107_787059.html …</t>
  </si>
  <si>
    <t>26 may.</t>
  </si>
  <si>
    <t>Al centro de Santander 
queremos ir de un tirón 
no queremos sube y baja 
en ningún transbordador.
Basta ya!
#metrotus NO.
@NoalMetroTUSpic.twitter.com/yM3JflNPW1</t>
  </si>
  <si>
    <t>Pasan los días y la chapuza del #MetroTUS sigue igual. ¿No lo entiendes PP? Es una basura. pic.twitter.com/w6dw0wwvGj</t>
  </si>
  <si>
    <t>Otra manifestación más contra el #MetroTUS http://www.eldiariomontanes.es/santander/cientos-personas-vuelven-20180526132632-nt.html …</t>
  </si>
  <si>
    <t>SANTANDER | “No nos cansaremos de manifestarnos hasta que vuelva el sistema a lo que había el 31 de enero” #MetroTUS #transportepublico #autobus #Protestas @NoalMetroTUS @SMetrotus @psoesantander @prcsantanderhttp://www.eldiariocantabria.es/articulo/cantabria/nos-cansaremos-manifestarnos-vuelva-sistema-habia-31-enero/20180526132317045366.html …</t>
  </si>
  <si>
    <t>Mientras @gemaigual no rectifique el #MetroTus y escuche a las vecinas y vecinos, seguirá teniendo la plaza del Ayuntamiento llena. pic.twitter.com/Tnl1zXQMwB</t>
  </si>
  <si>
    <t>Una vez más nos sumamos al NO al #metrotus. 14 personas no pueden seguir perjudicando a toda una ciudad. ¿Hasta cuándo? #Santanderpic.twitter.com/AbtwrpbH67</t>
  </si>
  <si>
    <t>Hoy a las doce en la Plaza del Ayuntamiento de Santander nueva concentración convocada por la plataforma contra el #metrotus 
Con o sin megafonía se harán oír.
http://www.elfaradio.com/ …/el-ayuntamiento-no-permite-que-…/</t>
  </si>
  <si>
    <t>27 may.</t>
  </si>
  <si>
    <t xml:space="preserve">Los fabricantes de bolsas de basura azules se estarán forrando con las protestas contra el #MetroTUS </t>
  </si>
  <si>
    <t>SANTANDER | El Ayuntamiento instala unas mamparas en el #intercambiador de #Valdecilla que no resguarda del frío #MetroTUS @NoalMetroTUS @psoesantander @prcsantanderhttp://www.eldiariocantabria.es/articulo/cantabria/ayuntamiento-instala-mampara-intercambiador-valdecilla-resguarda-frio/20180527173109045406.html …</t>
  </si>
  <si>
    <t>Pudrir los problemas no es la solución, si ya se ha reconocido el error lo que toca es rectificar. Rectificar es de sabios, aunque parece que de sabiduría andan un poco escasos en el equipo de gobierno.
#MetroTus
@movilidad_cant
@NoalMetroTUSpic.twitter.com/o9VApsWCwV</t>
  </si>
  <si>
    <t>CANTABRIANonGratos</t>
  </si>
  <si>
    <t>CANTABRIANonGra</t>
  </si>
  <si>
    <t>SANTANDER | “No nos cansaremos de manifestarnos hasta que vuelva el sistema a lo que había el 31 de enero” #MetroTUS.-
------------
http://www.eldiariocantabria.es/articulo/cantabria/nos-cansaremos-manifestarnos-vuelva-sistema-habia-31-enero/20180526132317045366 ….pic.twitter.com/ZKyhF9lRYd</t>
  </si>
  <si>
    <t>28 may.</t>
  </si>
  <si>
    <t>@gemaigual pero que ha hecho con la parada de Taxi de Francisco de Quevedo? Después del #metrotus las paradas de taxi</t>
  </si>
  <si>
    <t>Los intercambiadores del #metrotus mejoran con la instalación de cristaleras. Costarán 70.000 euros más #Santanderhttp://www.eldiariomontanes.es/santander/intercambiadores-metrotus-mejoran-20180528203243-nt.html …</t>
  </si>
  <si>
    <t>29 may.</t>
  </si>
  <si>
    <t>Jeeves Mcguffin</t>
  </si>
  <si>
    <t>srgrullo</t>
  </si>
  <si>
    <t>Donde haya una grulla</t>
  </si>
  <si>
    <t>Espero que esto haga reflexionar a @gemaigual acerca de los inconvenientes del #metrotus cualquier día tenemos un susto en los intercambiadores https://twitter.com/Guille_FerRam/status/1001192462398914567 …</t>
  </si>
  <si>
    <t>Improvisación y desconocimiento del Proyecto #metroTus. Mejor estar callados, si cada vez que anuncias cambios lo empeoras. Línea central invernal y estival a la vez: Hay visos que este verano #Santander sea un caos la ciudad @NoalMetroTUS @prcsantanderhttp://www.eldiarioalerta.com/articulo/cabecera-santander/carrancio-ve-logicas-dimisiones-scs/20180529182942029490.html …</t>
  </si>
  <si>
    <t>SANTANDER | El @prcsantander critica que el #PP ha adecuado paradas para el #metrotus para el verano que ahora “no sabe” si utilizarán @NoalMetroTUS #transportepublico #autobuseshttp://www.eldiariocantabria.es/articulo/cantabria/prc-critica-pp-ha-adecuado-paradas-metrotus-ahora-sabe-utilizaran-verano/20180529210306045523.html …</t>
  </si>
  <si>
    <t>30 may.</t>
  </si>
  <si>
    <t>Los consumidores no entienden que se persista en el error y dicen que es evidente el "malestar que ha generado el nuevo sistema entre los usuarios"
#MetroTUS http://www.elfaradio.com/2018/05/30/el-frente-contra-el-metrotus-sigue-sumando-tras-los-comerciantes-la-union-de-consumidores-solicita-restablecer-las-lineas-de-autobus-anteriores-al-metrotus/ …</t>
  </si>
  <si>
    <t>El PP no cambia el recorrido de la Línea Central en verano porque evidenciaría el fracaso del #metroTUS https://www.google.es/amp/s/m.eldiario.es/norte/cantabria/ultima-hora/PSOE-PP-Linea-Central-Metro-TUS_0_776923311.amp.html …</t>
  </si>
  <si>
    <t>En #SanRomán mis clientes usaban el #MetroTus ahora ya no llegan, trasbordos, malestar... 
Viernes 1 de junio a las 18 h desde #Corbán nueva acción de protesta.
@gemaigual eres alcaldesa de TODOS LOS VECINOS de #Santander, si no escuchas no representas a la ciudadanía.pic.twitter.com/SMJIi5CfRp</t>
  </si>
  <si>
    <t>@gemaigual el carril bici Puertochico-Valdecilla es imprescindible para la movilidad en #Santander, reducir el vehículo particular y favorecer al #MetroTus @psoesantander @IUsantander @prcsantander @SantanderCs @santandersp @mejorenbicihttp://www.cantabria24horas.com/noticias/Demandan-al-Ayuntamiento-el-carril-bici-Puertochico---Valdecilla/72684 …</t>
  </si>
  <si>
    <t>La línea central del #MetroTUS se mantendrá en verano y se reforzará la asistencia a las playas http://www.europapress.es/cantabria/noticia-linea-central-metro-mantendra-verano-reforzara-asistencia-playas-20180530122333.html …</t>
  </si>
  <si>
    <t>31 may.</t>
  </si>
  <si>
    <t>Los consumidores no entienden que se insista en el error y dicen que es evidente el "malestar que ha generado el nuevo sistema entre los usuarios"
#MetroTUS http://www.elfaradio.com/2018/05/30/el-frente-contra-el-metrotus-sigue-sumando-tras-los-comerciantes-la-union-de-consumidores-solicita-restablecer-las-lineas-de-autobus-anteriores-al-metrotus/ …</t>
  </si>
  <si>
    <t>1 jun.</t>
  </si>
  <si>
    <t>SANTANDER | Nueva protesta contra el #MetroTUS: Más de 150 vecinos “llena” un autobús de la “olvidada” línea 17 http://www.eldiariocantabria.es/articulo/cantabria/mas-centenar-vecinos-llena-autobus-olvidada-linea-17-protesta-metrotus/20180601203543045658.html …</t>
  </si>
  <si>
    <t>Gente de San Román y La Albericia llenan un bus como protesta al #MetroTUS
#Noalmetrotuspic.twitter.com/hzUhltbzaN</t>
  </si>
  <si>
    <t>Hoy, a partir de las seis, nueva acción de protesta contra el #MetroTUS de @gemaigual 
Los vecinos y vecinas del municipio de Santander se merecen un transporte de calidad.
Organiza: @NoalMetroTUS pic.twitter.com/FyEvz2EyYc</t>
  </si>
  <si>
    <t>Increíble, en verano la línea central no usará los buses articulados, demostrando así que dichos buses no eran necesarios. Otro despropósito del #MetroTUS y de @gemaigual http://www.eldiariomontanes.es/santander/reforzara-servicio-playas-20180601215007-ntvo.html … @pedro_casares @jmfuentespila @msarodiaz @amm_cant</t>
  </si>
  <si>
    <t>2 jun.</t>
  </si>
  <si>
    <t>Ana Obregón</t>
  </si>
  <si>
    <t>AnaObregonAbasc</t>
  </si>
  <si>
    <t>PRC reclama #paralización de proyectos como el #METROTUS
http://www.cantabria24horas.com/noticias/el-prc-ha-reclamado-la-paralizacin-de-proyectos-como-el-metrotus-que-ldquono-se-adaptan-a-la-demanda-de-los-usuariosrdquo/72741 …</t>
  </si>
  <si>
    <t>GALERÍA | Nueva protesta contra el #MetroTUS: Más de 150 vecinos “llena” un autobús de la “olvidada” línea 17 http://www.eldiariocantabria.es/album/cantabria/nueva-protesta-metrotus-mas-150-vecinos-llena-autobus-olvidada-linea-17/20180602201711045715.html …</t>
  </si>
  <si>
    <t>Qué tiene esta ciudad en contra de los paraguas para perder tantos en los autobuses  #MetroTUS pic.twitter.com/beqDJKTEmC</t>
  </si>
  <si>
    <t>Aquí en #Santander hay postureo veraniego en bici de la policía municipal, el resto del año a @gemaigual la bici y la movilidad no  la interesa lo más mínimo #metrotus @NoalMetroTUS @ConcejoAbiertoS</t>
  </si>
  <si>
    <t>FSC-Cantabria</t>
  </si>
  <si>
    <t>FSCCantabria</t>
  </si>
  <si>
    <t>La alcaldesa @gemaigual sigue sin escuchar a sus ciudadanos, que protestan contra la chapuza del #MetroTUS https://twitter.com/dmontanes/status/1002867425342205952 …</t>
  </si>
  <si>
    <t>3 jun.</t>
  </si>
  <si>
    <t>Los consumidores no entienden que se persista en el error y afirman que es evidente el "malestar que ha generado el nuevo sistema entre los usuarios"
#MetroTUS http://www.elfaradio.com/2018/05/30/el-frente-contra-el-metrotus-sigue-sumando-tras-los-comerciantes-la-union-de-consumidores-solicita-restablecer-las-lineas-de-autobus-anteriores-al-metrotus/ …</t>
  </si>
  <si>
    <t xml:space="preserve"> El #metroTUS ha traído el caos absoluto a la ciudad de Santander, generando problemas a ciudadanos y comercios. Ya que el Ayuntamiento no hace ni caso, pediremos mañana en el Parlamento que se posicione para acabar con este sinsentido. pic.twitter.com/owoCgIcZUK</t>
  </si>
  <si>
    <t>POLÍTICA | El #MetroTUS, las “irregularidades” en el SCS y la “guerra escolar” centran el debate en el @parlacanhttp://www.eldiariocantabria.es/articulo/politica/metrotus-irregularidades-scs-guerra-escolar-centran-debate-pleno-parlamento/20180603131232045732.html …</t>
  </si>
  <si>
    <t>PRC Cantabria</t>
  </si>
  <si>
    <t>prcantabria</t>
  </si>
  <si>
    <t>#plenocan Mañana defenderemos una PNL conjunta reclamando la paralización de proyectos de transporte público que no se adaptan a las necesidades de los vecinos #MetroTus http://prc.es/prc.php/web/noticias/el-prc-reclama-la-paralizacion-de-los-proyectos-de-transportes-como-el-metrotus-que-no-se-adaptan-a-la-demanda-de-los-usuarios …pic.twitter.com/ZCjFn4cTea</t>
  </si>
  <si>
    <t>eldiarioTorrelavega</t>
  </si>
  <si>
    <t>eldiariodetorre</t>
  </si>
  <si>
    <t>El #MetroTUS, las “irregularidades” en el #SCS y la “guerra escolar” centran el debate en el #Parlamento #Cantabria #Políticahttp://www.eldiariotorrelavega.es/articulo/cantabria/metrotus-irregularidades-scs-guerra-escolar-centran-debate-parlamento/20180603180952009373.html …</t>
  </si>
  <si>
    <t>4 jun.</t>
  </si>
  <si>
    <t>#plenocan ha dicho no "al capricho" del #PP de implantar el llamado #MetroTuscuando los vecinos dicen #No
http://prc.es/prc.php/web/noticias/prc-reclama-la-paralizacion-del-metrotus-por-empeorar-y-perjudicar-a-los-usuarios …pic.twitter.com/ayOLeZZXuz</t>
  </si>
  <si>
    <t>¿Me estáis diciendo que se ha debatido sobre el #MetroTUS en el Parlamento y no estáis comentando nada? ¿Qué se ha dicho?</t>
  </si>
  <si>
    <t>Esta tarde acompañando a la plataforma @NoalMetroTUS en el @parlacan, donde se debatía la PNL que @PSOECantabria @prcantabria y @Podemos_CANT hemos presentado para exigir la paralización del #metroTUS pic.twitter.com/7eCruhwhpd</t>
  </si>
  <si>
    <t>Fui el último pasajero del día.
Estaba solo en el #MetroTus
Me sentía contento de que se estuvieran gastando tanto dinero
sólo para llevarme más rápido a El Sardinero.
¡Conductor! Estamos usted y yo,
huyamos de esta gran ciudad
a una ciudad más pequeña más propia para el corazón.</t>
  </si>
  <si>
    <t>@AnaObregonAbasc defiende la paralización del #MetroTus que ha tenido un coste de siete millones de euros y el "único éxito" ha sido poner a todos los colectivos en contra #plenocanhttps://youtu.be/zIkWh0nwJXc </t>
  </si>
  <si>
    <t>#plenocan @AnaObregonAbasc pone de manifiesto que "el único éxito" de #MetroTus ha sido "poner a todo el mundo en contra" pic.twitter.com/CmdvRF33Sw</t>
  </si>
  <si>
    <t>goizean</t>
  </si>
  <si>
    <t>Madrid</t>
  </si>
  <si>
    <t>Espera, que reculo. ¿Así que Pedro Casares se queja del #MetroTUS que salió precisamente de los despachos del departamento de Transportes de la @unican? MIS DIES, chavalote</t>
  </si>
  <si>
    <t>A mí lo que me hace gracia es que se queje del #MetroTUS cuando fue una idea de.... OH, QUÉ CHORPRECHA, el departamento de Transporte de la @unican</t>
  </si>
  <si>
    <t>En @parlacan escuchando el debate para exigir que se paralice el #metroTUS. Los santanderinos han tenido que acudir al Parlamento ante el desamparo de la Alcaldesa, que no les escucha!!! pic.twitter.com/WnEbxhC4Wk</t>
  </si>
  <si>
    <t>Si algo ha logrado el #MetroTUS en unos meses es que cada semana se sumen nuevos colectivos en contra de este modelo de transporte. ¿Cuándo piensa el Ayuntamiento de Santander @gemaigual escuchar a los vecinos y vecinas? #plenocan @jr_blanco_pic.twitter.com/IT1c4SquGe</t>
  </si>
  <si>
    <t>Hoy en @parlacan  se va a debatir una Proposición No de Ley para pedir la paralización del #metrotus, un mal proyecto para #Santander y para #Cantabria @NoalMetroTUSpic.twitter.com/qD91id71UH</t>
  </si>
  <si>
    <t>A partir de las 4 presentaremos en #plenocan el Plan de Recuperación de la Vivienda Vacía (#REVIVA), el PL del Consejo Social de la UC, la auditoría del #SCS o la paralización del #MetroTUS, entre otros temas de interés. 
Síguelo en directo https://bit.ly/2KIQEFl pic.twitter.com/30tcbQo1m0</t>
  </si>
  <si>
    <t>5 jun.</t>
  </si>
  <si>
    <t>@gemaigual se atrinchera sólo por no tener una derrota política pero el #metrotus no tiene ni un amigo @FSCCantabria https://bit.ly/2Jd6US0 </t>
  </si>
  <si>
    <t xml:space="preserve">Seguro que el #metrotus consigue parar eso también </t>
  </si>
  <si>
    <t>Dice @gemaigual que el problema del #metroTUS es que han sido poco didácticos....La alcaldesa cada vez que habla nos las pone para empujar, pero no, seré bueno y no haré la broma con sus estudios de magisterio,...http://www.europapress.es/cantabria/noticia-igual-critica-parlamento-haga-politica-metro-no-competencia-20180605142647.html …</t>
  </si>
  <si>
    <t>Por ello, presentamos una PNL que defendimos ayer en #plenocan porque #MetroTus solo ha conseguido "empeorar" el servicio y "perjudicar" a los usuarios  http://prc.es/prc.php/web/noticias/prc-reclama-la-paralizacion-del-metrotus-por-empeorar-y-perjudicar-a-los-usuarios …pic.twitter.com/Tagag534Ig</t>
  </si>
  <si>
    <t>Está claro que esta no es la ciudad que quieren los santanderinos que dicen #No al #MetroTus pic.twitter.com/hAxpN5mnVj</t>
  </si>
  <si>
    <t>#plenocan recomienda a la alcaldesa de #Santander la paralización del #MetroTus vía @dmontanespic.twitter.com/DFrOknQU7S</t>
  </si>
  <si>
    <t>6 jun.</t>
  </si>
  <si>
    <t>Edairan</t>
  </si>
  <si>
    <t>Cada media hora pasa el bus. Que encima no me lleva a mi destino y tengo que hacer transbordo en el intercambiador. Esperando allí otras tantos minutos. Un desastre @gemaigual #MetroTUS</t>
  </si>
  <si>
    <t>Me explicáis que llevo 20 minutos en la parada y no pasa ni un bus?? Qué mejoría es ésta??? @gemaigual #MetroTUS</t>
  </si>
  <si>
    <t>¿Y si la chapuza del #MetroTUS no fuera más que la excusa para justificar la ineficiencia de la empresa...? https://twitter.com/DiarioCantabria/status/1004076375475662848 …</t>
  </si>
  <si>
    <t>Javier Gómez</t>
  </si>
  <si>
    <t>jgomezgarzon</t>
  </si>
  <si>
    <t>Cuando algo no funciona, se debe de cambiar. El #MetroTUS ha quedado comprobado que no funciona. Lejos de favorecer el transporte público de #Santander está favoreciendo el uso del coche privado.pic.twitter.com/m2DcR70PQz</t>
  </si>
  <si>
    <t>#Blaugrana</t>
  </si>
  <si>
    <t>Nosoyunculemas</t>
  </si>
  <si>
    <t>Eso dice @gemaigual A ver si hace #LoMismo ella, se va y se lleva el #MetroTus y la Turborotonda @NoalMetroTUSpic.twitter.com/I6ye4ThPMk</t>
  </si>
  <si>
    <t>8 jun.</t>
  </si>
  <si>
    <t xml:space="preserve">Hoy en historias del #metrotus: cuando el #bus pasa por tu parada como si fuese fast&amp;furious y te quedas con cara de gilipollas porque no para en la parada ( y ni te hace señal ni lleva en la pantalla aviso) </t>
  </si>
  <si>
    <t>Sra. Igual está para dar soluciones, no problemas, el" Contrato Social" por el que los ciudadanos permitimos que esté en este puesto, se ha acabado. Dimita si no sabe dar soluciones. @gemaigual #Metrotus</t>
  </si>
  <si>
    <t>La conexión LC con línea 9, sigue sin funcionar, tardo más del doble que antes en hacer el mismo trayecto. Sigue sin soluciones Sra. Igual. Vergonzoso y exasperante.@gemaigual #Metrotus</t>
  </si>
  <si>
    <t>9 jun.</t>
  </si>
  <si>
    <t>El Gobierno de #Cantabria se ofrece para ayudar a coordinar a las empresas de autobuses para que los habitantes de la periferia no se vean perjudicados por el funcionamiento del #MetroTUS http://www.elfaradio.com/2018/06/04/el-parlamento-pide-la-paralizacion-y-revision-del-metrotus/ …</t>
  </si>
  <si>
    <t>11 jun.</t>
  </si>
  <si>
    <t>Mucho #MetroTUS pero luego los autobuses están hechos un asco pic.twitter.com/3Ll0dW3koO</t>
  </si>
  <si>
    <t>12 jun.</t>
  </si>
  <si>
    <t>Carlos Macho Saiz</t>
  </si>
  <si>
    <t>CarlosMachoSaiz</t>
  </si>
  <si>
    <t>Santa Cruz de  Bezana</t>
  </si>
  <si>
    <t>¡Qué bonito se ve #Santander en #LaVerdad4! Quizás sea porque se grabó hace dos años y aún no existían el #MetroTUS ni su carril bús y no habían formado el desastre que padecemos a día de hoy.  ¿Será posible que volvamos a ver la cuidad como antes y reviertan el fallido proyecto? pic.twitter.com/rRTryHvuUx</t>
  </si>
  <si>
    <t>Todos los que estabais viendo a @RevillaMiguelA en @El_Hormiguero y estáis buscando en Google #MetroTUS de Santander (Cantabria)...
Aquí tenéis un poco más de información:
https://postureocantabro.com/?s=MetroTUS 
#RevillaEHpic.twitter.com/aOB3JDJEIl</t>
  </si>
  <si>
    <t>Ojo que Revilla está en El Hormiguero con una chapa contra el #MetroTUS que grande jajajajaja @gemaigual toma nota #RevillaEH</t>
  </si>
  <si>
    <t>#RevillaEH con la chapa de @NoalMetroTUS #metrotus pic.twitter.com/LkN4vTUeev</t>
  </si>
  <si>
    <t>13 jun.</t>
  </si>
  <si>
    <t>SANTANDER | Los vecinos quieren "olvidar el sufrimiento de estos largos cinco meses de experimentos" y eliminar el #MetroTUS #TransportePúblico #autobuses @NoalMetroTUShttp://www.eldiariocantabria.es/articulo/cantabria/vecinos-volveran-manifestarse-metrotus-caos-provocaran-cambios-anunciados-verano/20180613182138046162.html …</t>
  </si>
  <si>
    <t>@RevillaMiguelA aprovechó el altavoz que le ofrece @El_Hormiguero para cargar contra el desastre del #MetroTus en Santander. Qué tal si se reune con la alcadesa y lo discuten caara a cara para el beneficio de los usuarios y nis dejamos de postureo televisivo?</t>
  </si>
  <si>
    <t>Revilla aprovecha su aparición en 'El Hormiguero' para hablar sobre el #MetroTUS y pedir que el Ayuntamiento regrese al sistema anterior http://www.elfaradio.com/2018/06/13/el-metrotus-se-sube-al-prime-time/ …</t>
  </si>
  <si>
    <t>Boris R. Celis</t>
  </si>
  <si>
    <t>barochac1975</t>
  </si>
  <si>
    <t>Bogotá D.C Colombia, S.América</t>
  </si>
  <si>
    <t>@CarlosCarrilloA @KikePrivatiza @GiordanoBrunoFi  En España, en una ciudad intermedia , Santander, están padeciendo un calvario por causa de un sistema BRT.   el metrotus
Ojo a este hashtag #metrotus
https://twitter.com/hashtag/metrotus?lang=es …
 Parodia 
https://twitter.com/SMetrotus </t>
  </si>
  <si>
    <t>14 jun.</t>
  </si>
  <si>
    <t>Revilla aprovecha su aparición en 'El Hormiguero' para hablar sobre el #MetroTUS y pedir que el Ayuntamiento de #Santander regrese al sistema anteriorhttp://www.elfaradio.com/2018/06/13/el-metrotus-se-sube-al-prime-time/ …</t>
  </si>
  <si>
    <t>¿A qué espera el PP para paralizar el #MetroTUS, un sistema que rechaza todo Santander? 7 millones de euros para ponerlo todo peor. https://twitter.com/prcantabria/status/1007171381396635648 …</t>
  </si>
  <si>
    <t>15 jun.</t>
  </si>
  <si>
    <t>http://www.eldiariomontanes.es/santander/alcaldesa-santander-admite-20180404205551-nt.html … Ya te lo dije, te vas a cargar las elecciones POR CULPA de esos indivíduos. Este ERROR del #metrotus debe ELIMINARSE YA ! El @ppsantander va a perder y si no te encuentras capacitada, DIMITE ! @ppcantabria @KHOQUORUM #Cantabria #Santander @rdelagandarapo1</t>
  </si>
  <si>
    <t>http://www.eldiariomontanes.es/santander/alcaldesa-santander-admite-20180404205551-nt.html … Por fin entendí lo del #metrotus ...Vamos a ver @gemaigual ...¿ Túi ves nornal que yo coja el autobus desde Cueto hasta el centro y tenga que bajarme en Feigón para coger otro autobús ? lo ves normal ? ELIMINA ESA BOBADA YA ! @noe__info @entrammbasaguas</t>
  </si>
  <si>
    <t>16 jun.</t>
  </si>
  <si>
    <t>@pedro_casares: El #metrotus es un mal proyecto para #Santander, perjudica el transporte público. Además el PP no ha asumido errores, no ha pedido disculpas y ha sido incapaz de rectificar demostrando una nula sensibilidad con los problemas de los santanderinospic.twitter.com/4VIYFOVh6I</t>
  </si>
  <si>
    <t xml:space="preserve"> @pedro_casares: Además del día a día cuando las cosas salen mal es porque no hay capacidad, solvencia, dedicación ni propuestas claras para #Santander como vimos en la gestión del incendio del MAS, derrumbe en la calle del Sol, anulación del #PGOU, los espigones o el #metroTUS pic.twitter.com/deo0dVIYuj</t>
  </si>
  <si>
    <t>17 jun.</t>
  </si>
  <si>
    <t>Revilla aprovecha su aparición en 'El Hormiguero' para hablar sobre el #MetroTUS y pedir que el Ayuntamiento santanderino regrese al sistema anterior http://www.elfaradio.com/2018/06/13/el-metrotus-se-sube-al-prime-time/ …</t>
  </si>
  <si>
    <t>18 jun.</t>
  </si>
  <si>
    <t>El #metrotus les ha cambiado la vida a peor y están más aislados que nunca del centro de #Santander. Están molestos porque no les escuchan y es más importante la sinrazón del PP que reconocer el error en el cambio del transporte públicopic.twitter.com/R2QIqJUOCY</t>
  </si>
  <si>
    <t>19 jun.</t>
  </si>
  <si>
    <t>Queremos recuperar un servicio público de transporte de calidad en #Santander. La Alcaldesa ha aislado a los vecinos de barrios y zonas periféricas como San Román, Cueto, Peñacastillo o Monte con el #metroTUS https://www.psc-psoe.es/noticias/agrupaciones/santander/el-psoe-se-compromete-en-san-roman-a-recuperar-un-transporte-publico-de-calidad-en-santander …</t>
  </si>
  <si>
    <t>.@pedro_casares denuncia que la Alcaldesa ha aislado a los vecinos de San Román, Cueto, Monte o Peñacastillo con el #metroTUS http://www.eldiarioalerta.com/articulo/cabecera-santander/psoe-compromete-vecinos-san-roman-recuperar-transporte-publico-calidad/20180619140021032602.html …</t>
  </si>
  <si>
    <t>20 jun.</t>
  </si>
  <si>
    <t xml:space="preserve"> @dmontanes recoge que durante nuestra visita a San Román @pedro_casares se comprometió a eliminar el #metrotus y volver al sistema anterior pic.twitter.com/E0KcLzSezi</t>
  </si>
  <si>
    <t>23 jun.</t>
  </si>
  <si>
    <t>#MetroTUS @movilidad_cant y por fin ya vamos en el bus infierno. Pasa el 7, el 2 y el 1 destino playa. Montamos en el tercero porque los otros van llenos antes del ayuntamiento. Seguimos metiendo gente, como si fuese un tren de la India. Mientras el metrotus pasa con 12 personas.</t>
  </si>
  <si>
    <t>25 jun.</t>
  </si>
  <si>
    <t>Adam Radler</t>
  </si>
  <si>
    <t>Brad_Pittillo</t>
  </si>
  <si>
    <t>- Sánchez esta de refuerzo para este verano en el #MetroTus Santander , como solución a la protesta de Revilla en el hormiguero. pic.twitter.com/xO1Teda9rL</t>
  </si>
  <si>
    <t>Lamentablemente lo que esperábamos todos... #metrotus #Santanderhttps://twitter.com/willytrueba/status/1011217005091934208 …</t>
  </si>
  <si>
    <t>26 jun.</t>
  </si>
  <si>
    <t>Isabel Núñez</t>
  </si>
  <si>
    <t>isanugez01</t>
  </si>
  <si>
    <t>Oye @gemaigual  y esto de que el 3 venga cuando le da la gana desde hace un tiempo es un nuevo proyecto del #MetroTus ? #NoAlMetroTus</t>
  </si>
  <si>
    <t>CONFEBUS</t>
  </si>
  <si>
    <t>ConfebusSocial</t>
  </si>
  <si>
    <t>José Ignacio Quirós, concejal de Medio Ambiente y Movilidad Sostenible #AyuntamientoSantander nos habla sobre el proyecto #MetroTus, un sistema de autobús de alto nivel de servicio pic.twitter.com/nMZzHjSacW</t>
  </si>
  <si>
    <t>fecha</t>
  </si>
  <si>
    <t>rt</t>
  </si>
  <si>
    <t>fav</t>
  </si>
  <si>
    <t>Cuenta de Tweet</t>
  </si>
  <si>
    <t>Etiquetas de fila</t>
  </si>
  <si>
    <t>Total general</t>
  </si>
  <si>
    <t>%total</t>
  </si>
  <si>
    <t>Numero tweets mtus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</si>
</sst>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mm:ss"/>
  </numFmts>
  <fonts count="3" x14ac:knownFonts="1">
    <font>
      <sz val="11"/>
      <color theme="1"/>
      <name val="Calibri"/>
      <family val="2"/>
      <scheme val="minor"/>
    </font>
    <font>
      <b/>
      <sz val="11"/>
      <name val="Calibri"/>
    </font>
    <font>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2" fillId="0" borderId="0" applyFont="0" applyFill="0" applyBorder="0" applyAlignment="0" applyProtection="0"/>
  </cellStyleXfs>
  <cellXfs count="11">
    <xf numFmtId="0" fontId="0" fillId="0" borderId="0" xfId="0"/>
    <xf numFmtId="0" fontId="1" fillId="0" borderId="1" xfId="0" applyFont="1" applyBorder="1" applyAlignment="1">
      <alignment horizontal="center" vertical="top"/>
    </xf>
    <xf numFmtId="164" fontId="0" fillId="0" borderId="0" xfId="0" applyNumberFormat="1"/>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 fillId="0" borderId="2" xfId="0" applyFont="1" applyFill="1" applyBorder="1" applyAlignment="1">
      <alignment horizontal="center" vertical="top"/>
    </xf>
    <xf numFmtId="9" fontId="0" fillId="0" borderId="0" xfId="1" applyFont="1"/>
    <xf numFmtId="2" fontId="0" fillId="0" borderId="0" xfId="0" applyNumberFormat="1"/>
    <xf numFmtId="1" fontId="0" fillId="0" borderId="0" xfId="1" applyNumberFormat="1" applyFont="1"/>
  </cellXfs>
  <cellStyles count="2">
    <cellStyle name="Normal" xfId="0" builtinId="0"/>
    <cellStyle name="Porcentaje"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uario de Windows" refreshedDate="43283.399624305559" createdVersion="6" refreshedVersion="6" minRefreshableVersion="3" recordCount="1268">
  <cacheSource type="worksheet">
    <worksheetSource ref="B1:O1269" sheet="tweets"/>
  </cacheSource>
  <cacheFields count="14">
    <cacheField name="index" numFmtId="0">
      <sharedItems containsSemiMixedTypes="0" containsString="0" containsNumber="1" containsInteger="1" minValue="0" maxValue="0"/>
    </cacheField>
    <cacheField name="Date" numFmtId="0">
      <sharedItems/>
    </cacheField>
    <cacheField name="fecha" numFmtId="14">
      <sharedItems containsSemiMixedTypes="0" containsNonDate="0" containsDate="1" containsString="0" minDate="2018-01-21T00:00:00" maxDate="2018-06-27T00:00:00"/>
    </cacheField>
    <cacheField name="Name" numFmtId="0">
      <sharedItems/>
    </cacheField>
    <cacheField name="Username" numFmtId="0">
      <sharedItems count="272">
        <s v="psoesantander"/>
        <s v="CCOOCantabria"/>
        <s v="MediasVerdesRRC"/>
        <s v="DiarioCantabria"/>
        <s v="veranoaz"/>
        <s v="fviver79"/>
        <s v="LaroGarcia"/>
        <s v="BrunoCendon"/>
        <s v="Ola_Santander"/>
        <s v="crisdelrivero"/>
        <s v="Pablodvs_"/>
        <s v="Nebotep"/>
        <s v="Wobbuffet_CANT"/>
        <s v="ManuelCoboJD"/>
        <s v="ortiztomas"/>
        <s v="sopenha"/>
        <s v="dmontanes"/>
        <s v="cantabriarte"/>
        <s v="FranDiez_"/>
        <s v="hugo1sdr"/>
        <s v="elenanitodice"/>
        <s v="gordaliza"/>
        <s v="lady_Sybil"/>
        <s v="ernesto_turu"/>
        <s v="letislo"/>
        <s v="PabloCantabriaI"/>
        <s v="geniuska"/>
        <s v="alvarod_"/>
        <s v="emilio_piloto"/>
        <s v="AnaBelenGaBa"/>
        <s v="campurriana84"/>
        <s v="manugez12"/>
        <s v="Begoug81"/>
        <s v="patridiagonal"/>
        <s v="mcotera"/>
        <s v="lauraescu"/>
        <s v="PRasines"/>
        <s v="rafacasuso"/>
        <s v="Oscar_Manteca"/>
        <s v="Mai_Keluco"/>
        <s v="GRuisanchez"/>
        <s v="JesusLopezBrea"/>
        <s v="AndrewPatrickcl"/>
        <s v="eldiarioescan"/>
        <s v="GemaRMG"/>
        <s v="copecantabria"/>
        <s v="martinrebollo"/>
        <s v="egimenolodosa"/>
        <s v="101cachetadas"/>
        <s v="juanma_ibanez"/>
        <s v="rubenvcarrillo"/>
        <s v="Pelicato"/>
        <s v="albertosabu30"/>
        <s v="ivanin89"/>
        <s v="chiskurcio"/>
        <s v="scp2016"/>
        <s v="zygmantovich"/>
        <s v="PilarVegaa"/>
        <s v="Larita16"/>
        <s v="Duviarte33"/>
        <s v="eskubi"/>
        <s v="RaulGon77"/>
        <s v="DynastyMode"/>
        <s v="DavidRSantayana"/>
        <s v="caperuzamuyroja"/>
        <s v="Jesica_qv"/>
        <s v="alreplicant"/>
        <s v="movilidad_cant"/>
        <s v="DelinaresP"/>
        <s v="Ucacomunica"/>
        <s v="Mel_03"/>
        <s v="chuspelayo"/>
        <s v="elfaradio"/>
        <s v="Postureo_CANT"/>
        <s v="Popcoken"/>
        <s v="rosaferlas"/>
        <s v="rubiq"/>
        <s v="Mad_Marx1818"/>
        <s v="UnidadPopularC"/>
        <s v="pcecantabria"/>
        <s v="Patri10s"/>
        <s v="alvariteus"/>
        <s v="Cantabrocolera"/>
        <s v="SMetrotus"/>
        <s v="Lacen5"/>
        <s v="willytrueba"/>
        <s v="jjansolena"/>
        <s v="aaa3es"/>
        <s v="pabloferleon"/>
        <s v="axaven_NC91"/>
        <s v="mejordebaja"/>
        <s v="_CNSV_"/>
        <s v="Rino6966"/>
        <s v="JesusWEGA"/>
        <s v="1976agus"/>
        <s v="Retortinho"/>
        <s v="SDR_apiedecalle"/>
        <s v="JMPGCV"/>
        <s v="carlos_RRC_1913"/>
        <s v="pedro_casares"/>
        <s v="MarioBrigido"/>
        <s v="stvsantander"/>
        <s v="UnCantabro"/>
        <s v="CantabriaDCerca"/>
        <s v="Sr_Carabox"/>
        <s v="rosanagomezpu"/>
        <s v="ondacerocan"/>
        <s v="DeliaFont"/>
        <s v="Holmes_Beatriz"/>
        <s v="radioteibafm"/>
        <s v="pasanton"/>
        <s v="magulegu"/>
        <s v="omunilla"/>
        <s v="KiNUX"/>
        <s v="RobeTuto"/>
        <s v="bertinguer"/>
        <s v="Soniuca80"/>
        <s v="sufringuista"/>
        <s v="gaedot"/>
        <s v="dopecu"/>
        <s v="MundoBurbu"/>
        <s v="fergodani"/>
        <s v="mhermo77"/>
        <s v="andresh"/>
        <s v="bitMomentum"/>
        <s v="OlaBuelna"/>
        <s v="amandi_82"/>
        <s v="Jorgecarriles"/>
        <s v="makaczynsky"/>
        <s v="mimiportu"/>
        <s v="LeticiaOsaba"/>
        <s v="LydiaAlegria"/>
        <s v="ferminturiel"/>
        <s v="SER_Cantabria"/>
        <s v="msarodiaz"/>
        <s v="prcsantander"/>
        <s v="ygarciafernande"/>
        <s v="AnaSavvy633"/>
        <s v="kishiimi"/>
        <s v="noe_noeh"/>
        <s v="mabelsaroman"/>
        <s v="yolarin"/>
        <s v="raulserranoocej"/>
        <s v="maxidelapena"/>
        <s v="oscar_allende"/>
        <s v="vientodelnorte9"/>
        <s v="JaviCamin"/>
        <s v="ruizjm"/>
        <s v="lillosantander"/>
        <s v="pin_zurretu"/>
        <s v="IsraenBelgica"/>
        <s v="Laura_Rati"/>
        <s v="lolirabago"/>
        <s v="quiquemartin72"/>
        <s v="con2pedales"/>
        <s v="wmelon84"/>
        <s v="superlin5"/>
        <s v="lulucisss"/>
        <s v="mariancasaresh"/>
        <s v="pgomeznadal"/>
        <s v="RRTRPGGRL"/>
        <s v="fcoantolinrodr1"/>
        <s v="Santander_opina"/>
        <s v="ferminmier"/>
        <s v="Colest_EeM"/>
        <s v="IUsantander"/>
        <s v="evasis87"/>
        <s v="sofit_98"/>
        <s v="A_la_orilluca"/>
        <s v="JavierAntoln"/>
        <s v="11plr"/>
        <s v="DGarciaSaiz"/>
        <s v="VoragineSDR"/>
        <s v="Cuetano68"/>
        <s v="JemaIgual"/>
        <s v="raulhuerta81"/>
        <s v="Equo_Cantabria"/>
        <s v="martafercue"/>
        <s v="rb_vivar"/>
        <s v="CONCHAGGONZALEZ"/>
        <s v="Duhastmich88"/>
        <s v="Loqueespananove"/>
        <s v="memescantabria"/>
        <s v="aloagimbabura"/>
        <s v="AdriPiny"/>
        <s v="Pintxit0"/>
        <s v="lcamachorozas"/>
        <s v="santandersp"/>
        <s v="IUCantabria"/>
        <s v="RussellSimoni"/>
        <s v="SimonNakamura"/>
        <s v="amm_cant"/>
        <s v="Kitos_Cant"/>
        <s v="opositoaunsueno"/>
        <s v="CsCantabria"/>
        <s v="MonorailStd"/>
        <s v="Cantabria_Today"/>
        <s v="Podemos_CANT"/>
        <s v="xtinagalan"/>
        <s v="casaresiba"/>
        <s v="jesusespejo"/>
        <s v="lucio_turco"/>
        <s v="UJCEcantabria"/>
        <s v="SantanderCs"/>
        <s v="VCasal"/>
        <s v="bulldovi"/>
        <s v="lreguilon"/>
        <s v="Aurora1Aurora"/>
        <s v="EPCantabria"/>
        <s v="evagp1982"/>
        <s v="FotocopiasBarat"/>
        <s v="Cantabria2018"/>
        <s v="ALERTAeldiario"/>
        <s v="TUtv"/>
        <s v="viti_70"/>
        <s v="_MataHaris_"/>
        <s v="puente91"/>
        <s v="cadolujo"/>
        <s v="sdermegustaria"/>
        <s v="raulgilb"/>
        <s v="luismarina"/>
        <s v="Mgranmiguel"/>
        <s v="WhimperSpain"/>
        <s v="MonasterioMateo"/>
        <s v="lauraauryner96"/>
        <s v="EPueblaAbogada"/>
        <s v="pedromtoca"/>
        <s v="m_arce_bolado"/>
        <s v="cantabriacnbici"/>
        <s v="marcosfdezgtez"/>
        <s v="NachoMToscano"/>
        <s v="UP_Cantabria"/>
        <s v="spinacas"/>
        <s v="elkena"/>
        <s v="SDRVivaYLimpia"/>
        <s v="MarSolCantabria"/>
        <s v="Pablo_Zuloaga"/>
        <s v="buenajera"/>
        <s v="nelsonnelson14"/>
        <s v="LekLaial"/>
        <s v="11AlexAlvarez"/>
        <s v="cgmuriedas"/>
        <s v="ErChani"/>
        <s v="jcalvodiaz"/>
        <s v="comunistascant"/>
        <s v="Xlopublico"/>
        <s v="mlcadavieco"/>
        <s v="_oso_panda_"/>
        <s v="Ayla_"/>
        <s v="Sergiom_84"/>
        <s v="SilSilchuss"/>
        <s v="nlorda10"/>
        <s v="marisagarciaga7"/>
        <s v="yamike"/>
        <s v="rutenca"/>
        <s v="Merino_FJ"/>
        <s v="dmentirones"/>
        <s v="CANTABRIANonGra"/>
        <s v="srgrullo"/>
        <s v="AnaObregonAbasc"/>
        <s v="FSCCantabria"/>
        <s v="prcantabria"/>
        <s v="eldiariodetorre"/>
        <s v="goizean"/>
        <s v="Edairan"/>
        <s v="jgomezgarzon"/>
        <s v="Nosoyunculemas"/>
        <s v="CarlosMachoSaiz"/>
        <s v="barochac1975"/>
        <s v="Brad_Pittillo"/>
        <s v="isanugez01"/>
        <s v="ConfebusSocial"/>
      </sharedItems>
    </cacheField>
    <cacheField name="Followers" numFmtId="0">
      <sharedItems containsSemiMixedTypes="0" containsString="0" containsNumber="1" containsInteger="1" minValue="2" maxValue="70207"/>
    </cacheField>
    <cacheField name="Location" numFmtId="0">
      <sharedItems containsBlank="1"/>
    </cacheField>
    <cacheField name="User_From" numFmtId="164">
      <sharedItems containsSemiMixedTypes="0" containsNonDate="0" containsDate="1" containsString="0" minDate="2007-04-07T19:42:11" maxDate="2018-04-03T19:18:05"/>
    </cacheField>
    <cacheField name="Tweet" numFmtId="0">
      <sharedItems longText="1"/>
    </cacheField>
    <cacheField name="Retweets" numFmtId="0">
      <sharedItems containsString="0" containsBlank="1" containsNumber="1" containsInteger="1" minValue="1" maxValue="87"/>
    </cacheField>
    <cacheField name="rt" numFmtId="0">
      <sharedItems containsSemiMixedTypes="0" containsString="0" containsNumber="1" containsInteger="1" minValue="0" maxValue="87"/>
    </cacheField>
    <cacheField name="Favorito" numFmtId="0">
      <sharedItems containsString="0" containsBlank="1" containsNumber="1" containsInteger="1" minValue="1" maxValue="87"/>
    </cacheField>
    <cacheField name="fav" numFmtId="0">
      <sharedItems containsSemiMixedTypes="0" containsString="0" containsNumber="1" containsInteger="1" minValue="0" maxValue="87"/>
    </cacheField>
    <cacheField name="Sentiment_indico" numFmtId="0">
      <sharedItems containsSemiMixedTypes="0" containsString="0" containsNumber="1" minValue="3.7059370900674293E-2" maxValue="0.9858859498056872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68">
  <r>
    <n v="0"/>
    <s v="21 ene."/>
    <d v="2018-01-21T00:00:00"/>
    <s v="PSOE Santander"/>
    <x v="0"/>
    <n v="2005"/>
    <m/>
    <d v="2010-05-17T14:18:55"/>
    <s v="El #metrotus no da respuesta a las necesidades de #Santander, ni mejora frecuencias entre los barrios ni redistribuye líneas de forma eficaz para potenciar la movilidad en transporte públicohttp://www.eldiariomontanes.es/santander/idea-metrotus-20180120183458-nt.html …"/>
    <n v="8"/>
    <n v="8"/>
    <n v="10"/>
    <n v="10"/>
    <n v="0.57625662442012449"/>
  </r>
  <r>
    <n v="0"/>
    <s v="24 ene."/>
    <d v="2018-01-24T00:00:00"/>
    <s v="CCOO Cantabria"/>
    <x v="1"/>
    <n v="1805"/>
    <s v="Santander"/>
    <d v="2011-12-01T18:13:51"/>
    <s v="Las soluciones sostenibles y sostenidas a la movilidad en #Santander no se resuelven con la propuesta del #MetroTUS Se han quedado a medio @gemaigual @IUCantabria @amm_cant @pedro_casares @prcsantander http://bit.ly/2F8dKSg "/>
    <n v="2"/>
    <n v="2"/>
    <n v="1"/>
    <n v="1"/>
    <n v="0.40987850144242038"/>
  </r>
  <r>
    <n v="0"/>
    <s v="25 ene."/>
    <d v="2018-01-25T00:00:00"/>
    <s v="Anonymous"/>
    <x v="2"/>
    <n v="3141"/>
    <s v="Entre Invernabria y Moderdonia"/>
    <d v="2014-02-05T18:46:30"/>
    <s v="SOLO_x000a_BUS_x000a_TAXI_x000a_MOTO_x000a_SIDECAR_x000a_VOLQUETE_x000a_MONOPLAZA_x000a_HOVERBOARD_x000a_TREN DE CERCANÍAS_x000a_RETROEXCAVADORA_x000a_CARROZA DE VALLECAS_x000a_AIRBUS A320_x000a_... _x000a__x000a_Chapuza fina la del no-metro. #SDR #Santander #MetroTUS pic.twitter.com/elSulvpju7"/>
    <m/>
    <n v="0"/>
    <n v="10"/>
    <n v="10"/>
    <n v="0.25250688736473059"/>
  </r>
  <r>
    <n v="0"/>
    <s v="27 ene."/>
    <d v="2018-01-27T00:00:00"/>
    <s v="eldiariocantabria"/>
    <x v="3"/>
    <n v="6727"/>
    <s v="Cantabria, España"/>
    <d v="2015-06-18T08:18:23"/>
    <s v="SANTANDER | El 1 de febrero se pondrá en marcha el carril rápido reservado para autobuses, taxis y motos #MetroTUS @psoesantander @prcsantander @amm_canthttp://www.eldiariocantabria.es/articulo/cantabria/tus-estrena-jueves-nueva-red-transporte-mas-rutas-mas-frecuencias-mejores-conexiones/20180127172123040041.html …"/>
    <n v="1"/>
    <n v="1"/>
    <n v="2"/>
    <n v="2"/>
    <n v="0.68596871555339201"/>
  </r>
  <r>
    <n v="0"/>
    <s v="28 ene."/>
    <d v="2018-01-28T00:00:00"/>
    <s v="gema"/>
    <x v="4"/>
    <n v="2282"/>
    <m/>
    <d v="2011-02-02T13:10:27"/>
    <s v="RT Cantabria (@CCOOCantabria): Las soluciones sostenibles y sostenidas a la movilidad en #Santander no se resuelven con la propuesta del #MetroTUS Se han quedado a medio @gemaigual @IUCantabria @amm_cant @pedro_casares @prcsantander http://cantabria.ccoo.es/webcantabria/Inicio:1033037--CCOO_considera_insuficiente_el_Metro_TUS_para_lograr_un_sistema_de_movilidad_sostenible_en_Santander …"/>
    <m/>
    <n v="0"/>
    <m/>
    <n v="0"/>
    <n v="0.46128849245893783"/>
  </r>
  <r>
    <n v="0"/>
    <s v="31 ene."/>
    <d v="2018-01-31T00:00:00"/>
    <s v="Anonymous"/>
    <x v="2"/>
    <n v="3141"/>
    <s v="Entre Invernabria y Moderdonia"/>
    <d v="2014-02-05T18:46:30"/>
    <s v="Con lo bien que le sentaría un auténtico metro ligero a #Santander, como se prometió en su momento, y ahora resulta que tenemos que conformarnos con esta patraña. Espero que no dure mucho la ocurrencia y lleguen algún día verdaderos tranvías. #MetroTUS #SDR"/>
    <n v="1"/>
    <n v="1"/>
    <n v="4"/>
    <n v="4"/>
    <n v="0.84816400033705475"/>
  </r>
  <r>
    <n v="0"/>
    <s v="31 ene."/>
    <d v="2018-01-31T00:00:00"/>
    <s v="Anonymous"/>
    <x v="2"/>
    <n v="3141"/>
    <s v="Entre Invernabria y Moderdonia"/>
    <d v="2014-02-05T18:46:30"/>
    <s v="He aquí EL FUTURO. Bienvenido, Nada-TUS. Gracias por tanto, @idlserna y @gemaigual. Cotizan muy bajo los accidentes cerebrovasculares a la hora de intentar interpretar los planos de esta tremenda vendida de humo que no soluciona NADA. #MetroTUS #SDRhttps://twitter.com/Wobbuffet_CANT/status/958636046996172800 …"/>
    <n v="1"/>
    <n v="1"/>
    <n v="3"/>
    <n v="3"/>
    <n v="0.62429697707468501"/>
  </r>
  <r>
    <n v="0"/>
    <s v="31 ene."/>
    <d v="2018-01-31T00:00:00"/>
    <s v="Anonymous"/>
    <x v="2"/>
    <n v="3141"/>
    <s v="Entre Invernabria y Moderdonia"/>
    <d v="2014-02-05T18:46:30"/>
    <s v="Pocas horas para que se haga realidad el legado que el ingeniero @idlserna deja a #Santander. No quepo en mí de regocijo y algarabía. #MetroTUS #SDRpic.twitter.com/cHx6NsQscd"/>
    <n v="2"/>
    <n v="2"/>
    <n v="7"/>
    <n v="7"/>
    <n v="0.43136313112646801"/>
  </r>
  <r>
    <n v="0"/>
    <s v="31 ene."/>
    <d v="2018-01-31T00:00:00"/>
    <s v="Francesc Viver"/>
    <x v="5"/>
    <n v="306"/>
    <s v="Soto de la Marina"/>
    <d v="2012-05-09T12:50:45"/>
    <s v="El #MetroTus llega?"/>
    <m/>
    <n v="0"/>
    <n v="1"/>
    <n v="1"/>
    <n v="0.12669876809966979"/>
  </r>
  <r>
    <n v="0"/>
    <s v="1 feb."/>
    <d v="2018-02-01T00:00:00"/>
    <s v="Laro García González"/>
    <x v="6"/>
    <n v="2050"/>
    <s v="Santander - Cantabria"/>
    <d v="2010-09-19T20:06:18"/>
    <s v="Echando un ojo al estreno del #MetroTUS en Santander, me parece que la pestaña de menciones de la alcaldesa tiene que estar calentita... Al PP le va a costar más votos esta ocurrencia que las múltiples pifias de toda la legislatura."/>
    <n v="8"/>
    <n v="8"/>
    <n v="15"/>
    <n v="15"/>
    <n v="0.63438334936914331"/>
  </r>
  <r>
    <n v="0"/>
    <s v="1 feb."/>
    <d v="2018-02-01T00:00:00"/>
    <s v="Bruno Cendón"/>
    <x v="7"/>
    <n v="3211"/>
    <s v="Palo Alto, CA"/>
    <d v="2007-10-26T08:34:16"/>
    <s v="Para el nuevo #MetroTUS de Santander se han currado un Kandinsky curioso...  pic.twitter.com/XOrC74C0uB"/>
    <n v="6"/>
    <n v="6"/>
    <n v="16"/>
    <n v="16"/>
    <n v="0.684373681189552"/>
  </r>
  <r>
    <n v="0"/>
    <s v="1 feb."/>
    <d v="2018-02-01T00:00:00"/>
    <s v="Ola Cantabria en Santander"/>
    <x v="8"/>
    <n v="54"/>
    <s v="Santander, España"/>
    <d v="2017-07-11T12:17:00"/>
    <s v=" Desde @Ola_Santander solo podemos calificar la puesta en marcha del #MetroTUS como auténticos caos_x000a__x000a_Problemas con los autobuses, con el tráfico, con el sistema de información de líneas y la no existencia de aplicación oficial es algo inaceptable en esta &quot;#SmartCity&quot;https://twitter.com/OlaCantabria/status/959142701194194945 …"/>
    <n v="1"/>
    <n v="1"/>
    <n v="6"/>
    <n v="6"/>
    <n v="0.55700328866389248"/>
  </r>
  <r>
    <n v="0"/>
    <s v="1 feb."/>
    <d v="2018-02-01T00:00:00"/>
    <s v="Anonymous"/>
    <x v="2"/>
    <n v="3141"/>
    <s v="Entre Invernabria y Moderdonia"/>
    <d v="2014-02-05T18:46:30"/>
    <s v="Antiguas líneas útiles ahora mutiladas, falta de coordinación, buses que no funcionan en el día de su estreno oficial, retrasos, obligación de trasbordos absurdos, meses de obras que dan como resultado una ineficiencia total... Todo se arregla con un nombre rimbombante. #MetroTUS"/>
    <n v="6"/>
    <n v="6"/>
    <n v="7"/>
    <n v="7"/>
    <n v="0.59512201192271608"/>
  </r>
  <r>
    <n v="0"/>
    <s v="1 feb."/>
    <d v="2018-02-01T00:00:00"/>
    <s v="Cristina del Rivero"/>
    <x v="9"/>
    <n v="233"/>
    <s v="Santander/Madrid"/>
    <d v="2011-01-18T11:02:49"/>
    <s v="#MetroTUS  para una ciudad como Santander lo único que hace falta es que las líneas tengan más frecuencia no el metrotus."/>
    <n v="4"/>
    <n v="4"/>
    <n v="6"/>
    <n v="6"/>
    <n v="0.71328918252159423"/>
  </r>
  <r>
    <n v="0"/>
    <s v="1 feb."/>
    <d v="2018-02-01T00:00:00"/>
    <s v="Anonymous"/>
    <x v="2"/>
    <n v="3141"/>
    <s v="Entre Invernabria y Moderdonia"/>
    <d v="2014-02-05T18:46:30"/>
    <s v="«Pues esto tampoco era pa' tanto». #MetroTUS #Santander #SDRpic.twitter.com/QOuRkO2lK5"/>
    <m/>
    <n v="0"/>
    <n v="5"/>
    <n v="5"/>
    <n v="0.48475872139541237"/>
  </r>
  <r>
    <n v="0"/>
    <s v="1 feb."/>
    <d v="2018-02-01T00:00:00"/>
    <s v="PabloDvs"/>
    <x v="10"/>
    <n v="436"/>
    <s v="Madrid, España"/>
    <d v="2012-01-18T18:01:43"/>
    <s v="De tardar unos 30 minutos a tardar más de una hora para ir a casa, gracias a #MetroTUS... Os habéis lucido @gemaigual"/>
    <n v="14"/>
    <n v="14"/>
    <n v="11"/>
    <n v="11"/>
    <n v="0.65522044086859876"/>
  </r>
  <r>
    <n v="0"/>
    <s v="1 feb."/>
    <d v="2018-02-01T00:00:00"/>
    <s v="Sergio Blanco"/>
    <x v="11"/>
    <n v="69"/>
    <s v="León, España"/>
    <d v="2010-06-17T22:24:43"/>
    <s v="Alguien puede explicarme por qué para bajar a Santander desde Peñacastillo en un bus con frecuencia de 15 minutos (al menos así se vendió en su día) entre las 9:08 y las 9:38 hay que esperar media hora?? Esa frecuencia la teníamos solo los fines de semana #MetroTUS avance pic.twitter.com/kZMf8l1ydX"/>
    <n v="12"/>
    <n v="12"/>
    <n v="11"/>
    <n v="11"/>
    <n v="0.63127475263084709"/>
  </r>
  <r>
    <n v="0"/>
    <s v="1 feb."/>
    <d v="2018-02-01T00:00:00"/>
    <s v="Anonymous"/>
    <x v="12"/>
    <n v="85"/>
    <s v="Cueva Oscura"/>
    <d v="2016-12-31T10:53:31"/>
    <s v="El 3, que antes iba por el centro y a la universidad y ahora la han destrozado (muchísimas quejas en sus autobuses) dejándola en Valdecilla, está teniendo una frecuencia de 20-30 minutos en lugar de los 15 prometidos. Peor frecuencia, peor recorrido #MetroTUS"/>
    <n v="5"/>
    <n v="5"/>
    <n v="8"/>
    <n v="8"/>
    <n v="0.3884555764605111"/>
  </r>
  <r>
    <n v="0"/>
    <s v="1 feb."/>
    <d v="2018-02-01T00:00:00"/>
    <s v="Manuel Cobo"/>
    <x v="13"/>
    <n v="108"/>
    <s v="San Vitores. Cantabria."/>
    <d v="2015-10-15T18:31:05"/>
    <s v="No te deseo nada malo, pero ojalá tengas que coger un bus en Santander. #MetroTUS #Santander #SDR"/>
    <n v="19"/>
    <n v="19"/>
    <n v="18"/>
    <n v="18"/>
    <n v="0.65065999788636364"/>
  </r>
  <r>
    <n v="0"/>
    <s v="1 feb."/>
    <d v="2018-02-01T00:00:00"/>
    <s v="Tomás Ortiz"/>
    <x v="14"/>
    <n v="1726"/>
    <s v="Santander"/>
    <d v="2011-05-16T13:28:00"/>
    <s v="Pero si coges el Bus como siempre y se supone que intercambias para ir más rápido y tienes que esperar 10’ al #MetroTUS no le veo el sentido..si es para ahorrar tiempo o para perder tiempo.."/>
    <n v="3"/>
    <n v="3"/>
    <n v="10"/>
    <n v="10"/>
    <n v="0.53892113203389125"/>
  </r>
  <r>
    <n v="0"/>
    <s v="1 feb."/>
    <d v="2018-02-01T00:00:00"/>
    <s v="PSOE Santander"/>
    <x v="0"/>
    <n v="2005"/>
    <m/>
    <d v="2010-05-17T14:18:55"/>
    <s v=".@pedro_casares: #metroTUS es un proyecto que ha costado 7 millones de euros, está generando problemas en el tráfico y ha suprimido aparcamientos, sin dar alternativas pic.twitter.com/Wk7jIBcNoH"/>
    <n v="27"/>
    <n v="27"/>
    <n v="24"/>
    <n v="24"/>
    <n v="0.76447146333978122"/>
  </r>
  <r>
    <n v="0"/>
    <s v="1 feb."/>
    <d v="2018-02-01T00:00:00"/>
    <s v="PSOE Santander"/>
    <x v="0"/>
    <n v="2005"/>
    <m/>
    <d v="2010-05-17T14:18:55"/>
    <s v=".@pedro_casares considera que en en primer día del #metroTUS los santanderinos se quejan de falta de información. Hay incertidumbre y dudas de cómo funcionará @copecantabria pic.twitter.com/SaycvoM11n"/>
    <n v="8"/>
    <n v="8"/>
    <n v="8"/>
    <n v="8"/>
    <n v="0.79141867483531347"/>
  </r>
  <r>
    <n v="0"/>
    <s v="1 feb."/>
    <d v="2018-02-01T00:00:00"/>
    <s v="Carlos Sopeña"/>
    <x v="15"/>
    <n v="644"/>
    <m/>
    <d v="2011-04-15T21:10:58"/>
    <s v="Por cierto, que me pregunto cómo va a ser circular en bici por las avenidas del centro con el #MetroTUS silbándonos por la derecha y los coches esquivándonos por la izquierda."/>
    <n v="1"/>
    <n v="1"/>
    <n v="7"/>
    <n v="7"/>
    <n v="0.79238056425933834"/>
  </r>
  <r>
    <n v="0"/>
    <s v="1 feb."/>
    <d v="2018-02-01T00:00:00"/>
    <s v="eldiariomontanes.es"/>
    <x v="16"/>
    <n v="70207"/>
    <s v="Cantabria"/>
    <d v="2009-07-29T08:08:45"/>
    <s v="#MetroTUS Las puertas traseras de uno de los autobuses de la línea central no se cerraban. Tras 20 minutos de espera, tuvieron que 'tirar' de vehículo de sustitución  http://www.eldiariomontanes.es/santander/veinte-minutos-averia-20180201120312-nt.html …"/>
    <n v="13"/>
    <n v="13"/>
    <n v="13"/>
    <n v="13"/>
    <n v="0.52024233161656508"/>
  </r>
  <r>
    <n v="0"/>
    <s v="1 feb."/>
    <d v="2018-02-01T00:00:00"/>
    <s v="Anonymous"/>
    <x v="17"/>
    <n v="42"/>
    <m/>
    <d v="2016-03-08T13:41:38"/>
    <s v="Perdón ¿esto del #metroTUS de quien ha sido idea? Seguro que del mismo que propuso cambiar las farolas a LED #santander no te reconozco  @Postureo_CANT @gemaigual que desastre de líneas de autobús! Que necesidad había!! Somos una ciudad PEQUEÑA con una única arteria principal!"/>
    <n v="10"/>
    <n v="10"/>
    <n v="2"/>
    <n v="2"/>
    <n v="0.78561175051710719"/>
  </r>
  <r>
    <n v="0"/>
    <s v="1 feb."/>
    <d v="2018-02-01T00:00:00"/>
    <s v="Francisco Díez"/>
    <x v="18"/>
    <n v="1481"/>
    <s v="Cantabria"/>
    <d v="2013-06-27T20:24:53"/>
    <s v="Hoy comienza una nueva era apocalíptica, hoy comienza el #MetroTUS Suerte humanos santanderinos_x000a_#Santander"/>
    <n v="2"/>
    <n v="2"/>
    <n v="14"/>
    <n v="14"/>
    <n v="0.6042292223825666"/>
  </r>
  <r>
    <n v="0"/>
    <s v="1 feb."/>
    <d v="2018-02-01T00:00:00"/>
    <s v="Anonymous"/>
    <x v="19"/>
    <n v="1359"/>
    <s v="Santander"/>
    <d v="2011-11-11T12:52:27"/>
    <s v="Estelar estreno del #MetroTus en #Santander | Bus roto, 20 minutos tarde... | Lo que antes hacia en 15 minutos hoy he tardado 35...pic.twitter.com/f3UMc3crJX"/>
    <n v="4"/>
    <n v="4"/>
    <n v="5"/>
    <n v="5"/>
    <n v="0.59530095322184218"/>
  </r>
  <r>
    <n v="0"/>
    <s v="1 feb."/>
    <d v="2018-02-01T00:00:00"/>
    <s v="Elena Rigby"/>
    <x v="20"/>
    <n v="87"/>
    <m/>
    <d v="2011-03-17T19:17:58"/>
    <s v="Primer día del #metroTUS: no coincide la info de la app con la de los paneles,espera de casi 15 minutos para hacer trasbordo, avería de un autobús... Al final, 45 minutos para ir de Valdenoja al centro, un trayecto que en hora punta se hacía en 20. @gemaigual._x000a_Foto: bus averiado.pic.twitter.com/HHX9X1ySZN"/>
    <n v="14"/>
    <n v="14"/>
    <n v="10"/>
    <n v="10"/>
    <n v="0.38536514029016822"/>
  </r>
  <r>
    <n v="0"/>
    <s v="1 feb."/>
    <d v="2018-02-01T00:00:00"/>
    <s v="Quique Gordaliza"/>
    <x v="21"/>
    <n v="2279"/>
    <s v="Cantabria, sí,  CANTABRIA"/>
    <d v="2009-11-25T22:12:51"/>
    <s v="Hoy se inaugura el #metroTUS en Santander. ¿Dónde está TUSO, @gemaigual ?pic.twitter.com/VTTk753jjz"/>
    <m/>
    <n v="0"/>
    <n v="4"/>
    <n v="4"/>
    <n v="0.63131587530547317"/>
  </r>
  <r>
    <n v="0"/>
    <s v="1 feb."/>
    <d v="2018-02-01T00:00:00"/>
    <s v="Anonymous"/>
    <x v="2"/>
    <n v="3141"/>
    <s v="Entre Invernabria y Moderdonia"/>
    <d v="2014-02-05T18:46:30"/>
    <s v="MENOS MAL que en los propios buses tienen folletos que ayudan a los usuarios a entender el funcionamiento del #MetroTUS. A Dios gracias, porque si no... _x000a__x000a_El meme crece cada vez más. #Santander #SDRpic.twitter.com/xRO9DtLPzv"/>
    <n v="1"/>
    <n v="1"/>
    <n v="2"/>
    <n v="2"/>
    <n v="0.63381807679008817"/>
  </r>
  <r>
    <n v="0"/>
    <s v="1 feb."/>
    <d v="2018-02-01T00:00:00"/>
    <s v="Sybil Ren"/>
    <x v="22"/>
    <n v="356"/>
    <s v="Peperland with Sgt Peppers"/>
    <d v="2009-11-26T12:19:24"/>
    <s v="Os va a llamar Pablo Motos para que le expliquéis el proyecto al resto de España y nos podamos reír todos juntos. #MetroTUS"/>
    <n v="2"/>
    <n v="2"/>
    <n v="2"/>
    <n v="2"/>
    <n v="0.84449842972115463"/>
  </r>
  <r>
    <n v="0"/>
    <s v="1 feb."/>
    <d v="2018-02-01T00:00:00"/>
    <s v="Yo mismo."/>
    <x v="23"/>
    <n v="2563"/>
    <m/>
    <d v="2012-08-04T09:43:22"/>
    <s v="¿Lo del plano de las líneas del #MetroTus es para que nos pensemos que en Santander tenemos de verdad un metro y no unas líneas de toda la vida de autobús? Lo veo y lo primero que pienso es que vaya SANTA #CosmoPaletada"/>
    <n v="3"/>
    <n v="3"/>
    <n v="3"/>
    <n v="3"/>
    <n v="0.58754808652565249"/>
  </r>
  <r>
    <n v="0"/>
    <s v="1 feb."/>
    <d v="2018-02-01T00:00:00"/>
    <s v="leti lo"/>
    <x v="24"/>
    <n v="54"/>
    <m/>
    <d v="2010-01-05T11:22:06"/>
    <s v="Simplemente NO era necesario #MetroTUS #absurdo #atascos"/>
    <n v="1"/>
    <n v="1"/>
    <n v="5"/>
    <n v="5"/>
    <n v="0.13829519167705151"/>
  </r>
  <r>
    <n v="0"/>
    <s v="1 feb."/>
    <d v="2018-02-01T00:00:00"/>
    <s v="Pablo Cantabria"/>
    <x v="25"/>
    <n v="391"/>
    <s v="La Tierruca"/>
    <d v="2013-01-31T20:29:41"/>
    <s v="¿Por qué no va el 7 a la Universidad por el túnel también a mediodía y por la tarde como hacía el 3 antes? Ahora en el 7 solo se puede ir a la Universidad de forma rápida por la mañana. El resto de horas vuelta por el Sardinero. @gemaigual #metrotus"/>
    <n v="3"/>
    <n v="3"/>
    <n v="1"/>
    <n v="1"/>
    <n v="0.89456733286743528"/>
  </r>
  <r>
    <n v="0"/>
    <s v="1 feb."/>
    <d v="2018-02-01T00:00:00"/>
    <s v="Eugenia Renedo"/>
    <x v="26"/>
    <n v="890"/>
    <s v="Santander"/>
    <d v="2009-10-21T18:16:50"/>
    <s v="Pues ya he estrenado la nueva línea central del #metroTUS _x000a_Se agradece que haya informadores en el intercambiador estos primeros días de confusión"/>
    <m/>
    <n v="0"/>
    <n v="1"/>
    <n v="1"/>
    <n v="0.79494263415297328"/>
  </r>
  <r>
    <n v="0"/>
    <s v="1 feb."/>
    <d v="2018-02-01T00:00:00"/>
    <s v="Álvaro Rodríguez"/>
    <x v="27"/>
    <n v="315"/>
    <s v="Cantabria"/>
    <d v="2011-06-21T13:47:51"/>
    <s v="Una súper línea de #MetroTUS que para en un sentido de una calle pero justo en la parada de enfrente no. Casimiro Sainz  #Santander"/>
    <n v="1"/>
    <n v="1"/>
    <n v="1"/>
    <n v="1"/>
    <n v="0.54372431676607769"/>
  </r>
  <r>
    <n v="0"/>
    <s v="1 feb."/>
    <d v="2018-02-01T00:00:00"/>
    <s v="eldiariomontanes.es"/>
    <x v="16"/>
    <n v="70207"/>
    <s v="Cantabria"/>
    <d v="2009-07-29T08:08:45"/>
    <s v="La alcaldesa de #santander ha hecho balance del primer día del #MetroTUS http://www.eldiariomontanes.es/santander/gema-igual-pequena-20180201131204-nt.html …"/>
    <m/>
    <n v="0"/>
    <n v="1"/>
    <n v="1"/>
    <n v="0.81052825597325184"/>
  </r>
  <r>
    <n v="0"/>
    <s v="1 feb."/>
    <d v="2018-02-01T00:00:00"/>
    <s v="Tomás Ortiz"/>
    <x v="14"/>
    <n v="1726"/>
    <s v="Santander"/>
    <d v="2011-05-16T13:28:00"/>
    <s v="Mi sobrina hoy a cuenta del #MetroTUS ha llegado 15’ tarde a clase..."/>
    <m/>
    <n v="0"/>
    <n v="8"/>
    <n v="8"/>
    <n v="0.63833388883715925"/>
  </r>
  <r>
    <n v="0"/>
    <s v="1 feb."/>
    <d v="2018-02-01T00:00:00"/>
    <s v="Carlos Sopeña"/>
    <x v="15"/>
    <n v="644"/>
    <m/>
    <d v="2011-04-15T21:10:58"/>
    <s v="Todo lo que oigo y leo sobre el #MetroTUS parece tan desastroso que, a pesar del aguacero, he preferido venir al trabajo en bici. Mejor llegar calado que al borde de un ataque de nervios."/>
    <n v="2"/>
    <n v="2"/>
    <n v="4"/>
    <n v="4"/>
    <n v="0.76217493539145631"/>
  </r>
  <r>
    <n v="0"/>
    <s v="1 feb."/>
    <d v="2018-02-01T00:00:00"/>
    <s v="Emilio_RRC"/>
    <x v="28"/>
    <n v="1231"/>
    <s v="Madrid-Santander"/>
    <d v="2010-01-21T23:47:00"/>
    <s v="Oye Gema same (o @gemaigual sin google translator) ya que al parecer el #metroTus ha salido un poco chapuza ¿no? como lo de la web de @TurismoSDR._x000a_¿Lo de poner los buses gratis hasta que se arregle la chapuza no es una opción? ¿los santanderinos son sus coballas?"/>
    <n v="5"/>
    <n v="5"/>
    <n v="7"/>
    <n v="7"/>
    <n v="0.20037480381961181"/>
  </r>
  <r>
    <n v="0"/>
    <s v="1 feb."/>
    <d v="2018-02-01T00:00:00"/>
    <s v="Anonymous"/>
    <x v="12"/>
    <n v="85"/>
    <s v="Cueva Oscura"/>
    <d v="2016-12-31T10:53:31"/>
    <s v="#MetroTUS vs @metro_madrid (no es coña, han sacado un documento mostrando los trayectos como si fuera el Metro xD) pic.twitter.com/RDLgOZWJv2"/>
    <n v="4"/>
    <n v="4"/>
    <n v="2"/>
    <n v="2"/>
    <n v="0.49635959774962207"/>
  </r>
  <r>
    <n v="0"/>
    <s v="1 feb."/>
    <d v="2018-02-01T00:00:00"/>
    <s v="Pablo Cantabria"/>
    <x v="25"/>
    <n v="391"/>
    <s v="La Tierruca"/>
    <d v="2013-01-31T20:29:41"/>
    <s v="Con el #MetroTUS mucha gente de la periferia que antes llegaba en un único bus al centro ahora tiene que hacer transbordos y esperas. Enhorabuena @gemaigual"/>
    <n v="8"/>
    <n v="8"/>
    <n v="5"/>
    <n v="5"/>
    <n v="0.89327838816829097"/>
  </r>
  <r>
    <n v="0"/>
    <s v="1 feb."/>
    <d v="2018-02-01T00:00:00"/>
    <s v="Ana"/>
    <x v="29"/>
    <n v="53"/>
    <m/>
    <d v="2010-01-12T20:34:27"/>
    <s v="Primer día: salgo antes de casa llego mas tarde. Gracias. #MetroTUS"/>
    <m/>
    <n v="0"/>
    <n v="4"/>
    <n v="4"/>
    <n v="0.84697694946990842"/>
  </r>
  <r>
    <n v="0"/>
    <s v="1 feb."/>
    <d v="2018-02-01T00:00:00"/>
    <s v="Pablo Cantabria"/>
    <x v="25"/>
    <n v="391"/>
    <s v="La Tierruca"/>
    <d v="2013-01-31T20:29:41"/>
    <s v="Con el #MetroTUS no hay ninguna linea que desde la parada de Casimiro Sainz vaya por el tunel. Porque la linea 6 no hace ya ese recorrudo y la linea central no para en Casimiro Sainz dirección Sardinero (aunque sí dirección Valdecilla). Sinsentido @gemaigual"/>
    <n v="1"/>
    <n v="1"/>
    <n v="1"/>
    <n v="1"/>
    <n v="0.45148123202695001"/>
  </r>
  <r>
    <n v="0"/>
    <s v="1 feb."/>
    <d v="2018-02-01T00:00:00"/>
    <s v="Elena Díaz"/>
    <x v="30"/>
    <n v="359"/>
    <s v="Asteroide B-612"/>
    <d v="2009-04-29T16:50:51"/>
    <s v="Y que me dices de los intercambiadores NADA protegidos? Acaso vivimos en un sitio donde hace bueno todo el año y no llueve de lado? #MetroTUS #Santander"/>
    <n v="4"/>
    <n v="4"/>
    <n v="5"/>
    <n v="5"/>
    <n v="0.56886375441359727"/>
  </r>
  <r>
    <n v="0"/>
    <s v="1 feb."/>
    <d v="2018-02-01T00:00:00"/>
    <s v="Elena Díaz"/>
    <x v="30"/>
    <n v="359"/>
    <s v="Asteroide B-612"/>
    <d v="2009-04-29T16:50:51"/>
    <s v="Y esos intercambiadores... que no intercambian nada! A ver si les entra en la cabeza a los “ingenieros” del Ayto que en un intercambiador se cambia el medio de transporte. NO ES UN TRASBORDO #memos #Santander #smartmierda #MetroTUS"/>
    <m/>
    <n v="0"/>
    <n v="2"/>
    <n v="2"/>
    <n v="0.26673854673703451"/>
  </r>
  <r>
    <n v="0"/>
    <s v="1 feb."/>
    <d v="2018-02-01T00:00:00"/>
    <s v="Elena Díaz"/>
    <x v="30"/>
    <n v="359"/>
    <s v="Asteroide B-612"/>
    <d v="2009-04-29T16:50:51"/>
    <s v="Nefasto primer día de #MetroTUS llevo 15 minutos esperando al 5 en su cabecera... ni que decir tiene que no funciona ninguna App de información. A tope #Santander #mierda #metrotuscaca"/>
    <n v="1"/>
    <n v="1"/>
    <n v="1"/>
    <n v="1"/>
    <n v="0.17706072252594801"/>
  </r>
  <r>
    <n v="0"/>
    <s v="1 feb."/>
    <d v="2018-02-01T00:00:00"/>
    <s v="Manugez"/>
    <x v="31"/>
    <n v="288"/>
    <s v="Peñacastillo,  Rep. Cantabria "/>
    <d v="2011-04-19T15:56:22"/>
    <s v="Ha empezado el caos del #MetroTUS , bus 12 que sale antes de tiempo y nos hace bajarnos por que el 12 que teníamos que haber cogido está detrás"/>
    <n v="1"/>
    <n v="1"/>
    <n v="9"/>
    <n v="9"/>
    <n v="0.7718134858421668"/>
  </r>
  <r>
    <n v="0"/>
    <s v="1 feb."/>
    <d v="2018-02-01T00:00:00"/>
    <s v="Tomás Ortiz"/>
    <x v="14"/>
    <n v="1726"/>
    <s v="Santander"/>
    <d v="2011-05-16T13:28:00"/>
    <s v="Hoy en #Santander se inaugura el #MetroTUS ojo! A las cámaras que llevan los autobuses que ponen multas"/>
    <n v="18"/>
    <n v="18"/>
    <n v="10"/>
    <n v="10"/>
    <n v="0.47643505236286471"/>
  </r>
  <r>
    <n v="0"/>
    <s v="1 feb."/>
    <d v="2018-02-01T00:00:00"/>
    <s v="Begoña Ubilla"/>
    <x v="32"/>
    <n v="144"/>
    <s v="Santander"/>
    <d v="2009-05-04T13:18:27"/>
    <s v="He cogido el #metrotus a ver qué tal!!!  en Santander, Cantabria https://www.instagram.com/p/BepQKnMgccXNeF-gjdAUCq9RTV5bWy1er4AdPY0/ …"/>
    <m/>
    <n v="0"/>
    <m/>
    <n v="0"/>
    <n v="0.78736309066455867"/>
  </r>
  <r>
    <n v="0"/>
    <s v="1 feb."/>
    <d v="2018-02-01T00:00:00"/>
    <s v="Anonymous"/>
    <x v="2"/>
    <n v="3141"/>
    <s v="Entre Invernabria y Moderdonia"/>
    <d v="2014-02-05T18:46:30"/>
    <s v="Intentando comprender la utilidad del #MetroTUS y la nueva configuración de las líneas de bus. #SDR #Santanderpic.twitter.com/Ije6svfS4q"/>
    <n v="33"/>
    <n v="33"/>
    <n v="40"/>
    <n v="40"/>
    <n v="0.69141503260703907"/>
  </r>
  <r>
    <n v="0"/>
    <s v="2 feb."/>
    <d v="2018-02-02T00:00:00"/>
    <s v="Patricia Manrique"/>
    <x v="33"/>
    <n v="580"/>
    <m/>
    <d v="2010-11-29T10:44:25"/>
    <s v="@_CNSV_ @cnsvbesaya A pegarlo por los pueblos, si queremos que sea una huelga también paisana, no sólo «ciudadana». Animaos, que a mí me coge retirado y aquí mucho #MetroTUS cosmopaleto pero las cercanías son, como sabéis, (también) muy deficientes. https://twitter.com/_CNSV_/status/958069827742195714 …"/>
    <n v="3"/>
    <n v="3"/>
    <n v="4"/>
    <n v="4"/>
    <n v="0.76647985497022819"/>
  </r>
  <r>
    <n v="0"/>
    <s v="2 feb."/>
    <d v="2018-02-02T00:00:00"/>
    <s v="Anonymous"/>
    <x v="2"/>
    <n v="3141"/>
    <s v="Entre Invernabria y Moderdonia"/>
    <d v="2014-02-05T18:46:30"/>
    <s v="Me parece flaman que monten todo este tinglado para empeorar la frecuencia de paso de autobuses en algunos puntos del extrarradio, y obligar a la gente a bajarse en el intercambiador de turno para esperar a esas unidades tan guapas que ahora toca amortizar. #MetroTUS #SDR"/>
    <n v="2"/>
    <n v="2"/>
    <n v="2"/>
    <n v="2"/>
    <n v="0.72916318907297617"/>
  </r>
  <r>
    <n v="0"/>
    <s v="2 feb."/>
    <d v="2018-02-02T00:00:00"/>
    <s v="Miguel Cot."/>
    <x v="34"/>
    <n v="241"/>
    <s v="Santander, Cantabria"/>
    <d v="2010-12-19T01:17:59"/>
    <s v="No se puede explicar mejor. #MetroTUS pic.twitter.com/LFKYZRDSRd"/>
    <n v="9"/>
    <n v="9"/>
    <n v="13"/>
    <n v="13"/>
    <n v="0.68920663468065868"/>
  </r>
  <r>
    <n v="0"/>
    <s v="2 feb."/>
    <d v="2018-02-02T00:00:00"/>
    <s v="Laura Escudero"/>
    <x v="35"/>
    <n v="524"/>
    <s v="CANTABRIA "/>
    <d v="2011-02-13T02:27:52"/>
    <s v="TAL CUAL #MetroTUS  pic.twitter.com/asOPuQyawW"/>
    <n v="6"/>
    <n v="6"/>
    <n v="3"/>
    <n v="3"/>
    <n v="0.93206402132802524"/>
  </r>
  <r>
    <n v="0"/>
    <s v="2 feb."/>
    <d v="2018-02-02T00:00:00"/>
    <s v="Pablo Rasines"/>
    <x v="36"/>
    <n v="205"/>
    <m/>
    <d v="2011-07-18T15:14:52"/>
    <s v="En lugar de un bus el doble de grande cada 15 minutos pon 2 normales cada 7 para que haya más coincidencias. No hace falta ser ingeniero @gemaigual #MetroTUS #Santander"/>
    <n v="6"/>
    <n v="6"/>
    <n v="9"/>
    <n v="9"/>
    <n v="0.67693148343486542"/>
  </r>
  <r>
    <n v="0"/>
    <s v="2 feb."/>
    <d v="2018-02-02T00:00:00"/>
    <s v="Pablo Rasines"/>
    <x v="36"/>
    <n v="205"/>
    <m/>
    <d v="2011-07-18T15:14:52"/>
    <s v="45 minutos de Correos a Monte cuando antes eran 20 y sin bajarte. Líneas 9 y 20 pasan seguidas por el intercambiador, si no lo coges, 20 minutos de espera con frío y agua. Terminales sin cubrir... #MetroTUS #Santander @gemaigual"/>
    <n v="14"/>
    <n v="14"/>
    <n v="16"/>
    <n v="16"/>
    <n v="0.27627659058979581"/>
  </r>
  <r>
    <n v="0"/>
    <s v="2 feb."/>
    <d v="2018-02-02T00:00:00"/>
    <s v="Rafa Casuso"/>
    <x v="37"/>
    <n v="392"/>
    <s v="Santander, España"/>
    <d v="2009-07-08T10:44:12"/>
    <s v="#MetroTUS #Santander ¿Te gusta este experimento?pic.twitter.com/KmNNtSRh7C"/>
    <n v="13"/>
    <n v="13"/>
    <n v="14"/>
    <n v="14"/>
    <n v="0.86483827687478176"/>
  </r>
  <r>
    <n v="0"/>
    <s v="2 feb."/>
    <d v="2018-02-02T00:00:00"/>
    <s v="Anonymous"/>
    <x v="12"/>
    <n v="85"/>
    <s v="Cueva Oscura"/>
    <d v="2016-12-31T10:53:31"/>
    <s v="50 minutos para ir de la Plaza de Italia a Peñacastillo, trayecto que de antes hacía en 25 minutos máximo. Y el Intercambiador de Valdecilla lleno de buses hace un momento. ES DEMENCIAL LO QUE HABÉIS HECHO, @gemaigual #MetroTUS. pic.twitter.com/JjNTUYdfGm"/>
    <n v="8"/>
    <n v="8"/>
    <n v="1"/>
    <n v="1"/>
    <n v="0.85054196710740448"/>
  </r>
  <r>
    <n v="0"/>
    <s v="2 feb."/>
    <d v="2018-02-02T00:00:00"/>
    <s v="Óscar Manteca García"/>
    <x v="38"/>
    <n v="391"/>
    <m/>
    <d v="2010-03-18T21:11:17"/>
    <s v="#MetroTUS o como @idlserna nos vendió humo a precio de oro, ni funciona mejor ni resuelve problemas, es simplemente la nada más absoluta. Ni hay metro ni hay casi carriles bus ni para en todas las estaciones ni ha dejado a nadie contenta, sí a quien se llevado 7millones €"/>
    <n v="5"/>
    <n v="5"/>
    <n v="4"/>
    <n v="4"/>
    <n v="0.22248699986935419"/>
  </r>
  <r>
    <n v="0"/>
    <s v="2 feb."/>
    <d v="2018-02-02T00:00:00"/>
    <s v="Maikeluco"/>
    <x v="39"/>
    <n v="186"/>
    <s v="       Cantabria - La Tierruca"/>
    <d v="2012-05-01T09:41:05"/>
    <s v="Lo del #MetroTUS nos pareció a todos un esperpento desde que publicaron la #SmartInfografía. Pero yo ardo en deseos de ver a turistas despistaus buscando la boca del metro..."/>
    <n v="4"/>
    <n v="4"/>
    <n v="10"/>
    <n v="10"/>
    <n v="0.87220122300575009"/>
  </r>
  <r>
    <n v="0"/>
    <s v="2 feb."/>
    <d v="2018-02-02T00:00:00"/>
    <s v="Guillem Ruisánchez"/>
    <x v="40"/>
    <n v="3912"/>
    <s v="Santander"/>
    <d v="2010-04-28T10:44:47"/>
    <s v="La alcaldesa vuelve a equivocarse. En respuesta al PSOE sobre el #metroTUS pide paciencia y dice que es pronto para criticar ¿Pronto para quién? No se da cuenta que los tiempos de las protestas los marcan los vecinos, que no llevan bien lecciones de paciencia. #Santander"/>
    <n v="7"/>
    <n v="7"/>
    <n v="6"/>
    <n v="6"/>
    <n v="0.59455420518536395"/>
  </r>
  <r>
    <n v="0"/>
    <s v="2 feb."/>
    <d v="2018-02-02T00:00:00"/>
    <s v="PSOE Santander"/>
    <x v="0"/>
    <n v="2005"/>
    <m/>
    <d v="2010-05-17T14:18:55"/>
    <s v=".@pedro_casares: El #metrotus trae consigo problemas de tráfico y de aparcamientos. Esperamos que su implantación se pueda mejorar @Cantabriaaldia @OIDRadio4G"/>
    <n v="3"/>
    <n v="3"/>
    <n v="5"/>
    <n v="5"/>
    <n v="0.59118505955614686"/>
  </r>
  <r>
    <n v="0"/>
    <s v="2 feb."/>
    <d v="2018-02-02T00:00:00"/>
    <s v="PSOE Santander"/>
    <x v="0"/>
    <n v="2005"/>
    <m/>
    <d v="2010-05-17T14:18:55"/>
    <s v="@pedro_casares ya está en directo en  @OIDRadio4G para analizar el #metroTUS y el Debate del Estado de la Ciudad de #Santander. Escúchale en  http://ns100.emisionlocal.com:9428/live pic.twitter.com/STyh0KKhUk"/>
    <n v="2"/>
    <n v="2"/>
    <n v="4"/>
    <n v="4"/>
    <n v="0.8564022969633085"/>
  </r>
  <r>
    <n v="0"/>
    <s v="2 feb."/>
    <d v="2018-02-02T00:00:00"/>
    <s v="Francisco Díez"/>
    <x v="18"/>
    <n v="1481"/>
    <s v="Cantabria"/>
    <d v="2013-06-27T20:24:53"/>
    <s v="Ayer nos hemos dado cuenta de que llueve en #Santander y de que hay que cubrir las &quot;terminarles&quot; del #MetroTus... Nada puede salir bien partiendo de este punto."/>
    <n v="13"/>
    <n v="13"/>
    <n v="17"/>
    <n v="17"/>
    <n v="0.48293532550324852"/>
  </r>
  <r>
    <n v="0"/>
    <s v="2 feb."/>
    <d v="2018-02-02T00:00:00"/>
    <s v="Pablo Cantabria"/>
    <x v="25"/>
    <n v="391"/>
    <s v="La Tierruca"/>
    <d v="2013-01-31T20:29:41"/>
    <s v="#MetroTUS día dos. Sigo preguntando por qué el 7 no puede ir a la Universidad por el túnel a todas las horas puntas (y volver) tal y como hacia el 3. Me dice señora @gemaigual como se va desde el centro a la Universidad sin tener que dar la vuelta por el Sardinero? No se puede."/>
    <n v="3"/>
    <n v="3"/>
    <n v="3"/>
    <n v="3"/>
    <n v="0.88347422142658993"/>
  </r>
  <r>
    <n v="0"/>
    <s v="2 feb."/>
    <d v="2018-02-02T00:00:00"/>
    <s v="Guillem Ruisánchez"/>
    <x v="40"/>
    <n v="3912"/>
    <s v="Santander"/>
    <d v="2010-04-28T10:44:47"/>
    <s v="Lectura muy básica del #metroTUS No era lo que necesitaba #Santander pero el PP no sabe hacer nada sin gastar millones en construir cosas innecesarias. Es el  desorden de prioridades, una vez más. Lo que hacía falta es más autobuses (para mejores frecuencias) y más conductores."/>
    <n v="32"/>
    <n v="32"/>
    <n v="57"/>
    <n v="57"/>
    <n v="0.44605950450901438"/>
  </r>
  <r>
    <n v="0"/>
    <s v="2 feb."/>
    <d v="2018-02-02T00:00:00"/>
    <s v="Jesús López Brea"/>
    <x v="41"/>
    <n v="1399"/>
    <s v="Santander"/>
    <d v="2012-05-16T18:05:21"/>
    <s v="Esta mañana, entre el frío, el agua y la confusión de los santanderinos con el nuevo #MetroTUS he visto a la gente muy alterada (usuarios y conductores)_x000a_#calma_x000a_Es fácil entender que gran parte de la población no sabe interpretar estos planos de las líneas del TUS y sus cambios.pic.twitter.com/sLdKsmHctC"/>
    <n v="10"/>
    <n v="10"/>
    <n v="21"/>
    <n v="21"/>
    <n v="0.80506790179925125"/>
  </r>
  <r>
    <n v="0"/>
    <s v="2 feb."/>
    <d v="2018-02-02T00:00:00"/>
    <s v="eldiariomontanes.es"/>
    <x v="16"/>
    <n v="70207"/>
    <s v="Cantabria"/>
    <d v="2009-07-29T08:08:45"/>
    <s v="Así es el centro de operaciones del nuevo #MetroTUS http://www.eldiariomontanes.es/santander/cerebro-metrotus-20180202215158-nt.html …"/>
    <n v="2"/>
    <n v="2"/>
    <n v="5"/>
    <n v="5"/>
    <n v="0.88651590005638503"/>
  </r>
  <r>
    <n v="0"/>
    <s v="2 feb."/>
    <d v="2018-02-02T00:00:00"/>
    <s v="Elena Rigby"/>
    <x v="20"/>
    <n v="87"/>
    <m/>
    <d v="2011-03-17T19:17:58"/>
    <s v="Si la línea 20 del #metroTUS  pasa cada 30-45 minutos, ¿cómo es posible esto? Las frecuencias siguen quedándose muuuuuy cortas, sobre todo en la periferia. @dmontanes @andresh @GRuisanchez @evasis87pic.twitter.com/Urc2scgajp"/>
    <n v="6"/>
    <n v="6"/>
    <n v="2"/>
    <n v="2"/>
    <n v="0.55799085204490451"/>
  </r>
  <r>
    <n v="0"/>
    <s v="2 feb."/>
    <d v="2018-02-02T00:00:00"/>
    <s v="Tomás Ortiz"/>
    <x v="14"/>
    <n v="1726"/>
    <s v="Santander"/>
    <d v="2011-05-16T13:28:00"/>
    <s v="Vaya despliegue que hace el Diario Montañés del #MetroTUS me recuerda a los del Centro Botín "/>
    <n v="4"/>
    <n v="4"/>
    <n v="15"/>
    <n v="15"/>
    <n v="0.50747396316515048"/>
  </r>
  <r>
    <n v="0"/>
    <s v="2 feb."/>
    <d v="2018-02-02T00:00:00"/>
    <s v="AndrewPatrick"/>
    <x v="42"/>
    <n v="186"/>
    <s v="Santander, España"/>
    <d v="2017-01-14T20:03:40"/>
    <s v="La alcaldesa de Santander @gemaigual , respecto a los problemas de #MetroTUS, dice que todos proyectos necesitan una adaptación. Adaptación y claro, un plan de gestión de riesgos y calidad. Esto sin duda lleva a un éxito de proyecto_x000a_Ánimo con la gestión de este gran proyecto _x000a_#"/>
    <m/>
    <n v="0"/>
    <m/>
    <n v="0"/>
    <n v="0.83004017022144794"/>
  </r>
  <r>
    <n v="0"/>
    <s v="2 feb."/>
    <d v="2018-02-02T00:00:00"/>
    <s v="Anonymous"/>
    <x v="12"/>
    <n v="85"/>
    <s v="Cueva Oscura"/>
    <d v="2016-12-31T10:53:31"/>
    <s v="Jugando al Cities: Skylines predije lo del #MetroTUS (todos esos buses intentan parar en el hospital ) pic.twitter.com/kB6dmIHidr"/>
    <n v="1"/>
    <n v="1"/>
    <n v="1"/>
    <n v="1"/>
    <n v="0.93603865697633948"/>
  </r>
  <r>
    <n v="0"/>
    <s v="2 feb."/>
    <d v="2018-02-02T00:00:00"/>
    <s v="eldiario.esCantabria"/>
    <x v="43"/>
    <n v="5528"/>
    <s v="Cantabria, España"/>
    <d v="2015-01-09T10:52:26"/>
    <s v="SANTANDER | Igual pide un &quot;poquito de paciencia&quot; con el Metro-TUS, en el que ya se solucionan las incidencias #MetroTUS http://www.eldiario.es/_2bde1dc7 pic.twitter.com/PKZwZcfoEG"/>
    <m/>
    <n v="0"/>
    <m/>
    <n v="0"/>
    <n v="0.80556186316584633"/>
  </r>
  <r>
    <n v="0"/>
    <s v="2 feb."/>
    <d v="2018-02-02T00:00:00"/>
    <s v="Pablo Cantabria"/>
    <x v="25"/>
    <n v="391"/>
    <s v="La Tierruca"/>
    <d v="2013-01-31T20:29:41"/>
    <s v="El problema no es los turistas, que suelen hacer el recorrido centro-sardinero. El problema sobre todo es la gente de la periferia que la han jodido pero bien. Hay que poner quejas, si da mucha pereza en papel, al menos por aquí: http://www.tusantander.es/acerca-tus/buzon-consultas …_x000a_#MetroTUS"/>
    <n v="3"/>
    <n v="3"/>
    <n v="2"/>
    <n v="2"/>
    <n v="0.72145916836613566"/>
  </r>
  <r>
    <n v="0"/>
    <s v="2 feb."/>
    <d v="2018-02-02T00:00:00"/>
    <s v="Pablo Cantabria"/>
    <x v="25"/>
    <n v="391"/>
    <s v="La Tierruca"/>
    <d v="2013-01-31T20:29:41"/>
    <s v="Os animo a que ante cualquier queja o problema que surja con el nuevo #metrotus pidáis una hoja de reclamaciones al TUS o si eso os resulta engorroso, al menos pongáis la queja en este buzón on-line. Tienen que enterarse de la chapuza que han hecho. http://www.tusantander.es/acerca-tus/buzon-consultas …"/>
    <n v="3"/>
    <n v="3"/>
    <n v="2"/>
    <n v="2"/>
    <n v="0.75895600572046007"/>
  </r>
  <r>
    <n v="0"/>
    <s v="2 feb."/>
    <d v="2018-02-02T00:00:00"/>
    <s v="gema"/>
    <x v="44"/>
    <n v="76"/>
    <m/>
    <d v="2013-02-26T12:41:50"/>
    <s v="Actualizar las lineas de bus!!! Que ahora tenemos #MetroTUS ! Que como mis pobres esperen a alguna de las lineas que vienen ahí, no pasan del intercambiador. "/>
    <n v="1"/>
    <n v="1"/>
    <n v="3"/>
    <n v="3"/>
    <n v="0.36434533554508708"/>
  </r>
  <r>
    <n v="0"/>
    <s v="2 feb."/>
    <d v="2018-02-02T00:00:00"/>
    <s v="Pablo Rasines"/>
    <x v="36"/>
    <n v="205"/>
    <m/>
    <d v="2011-07-18T15:14:52"/>
    <s v="La única respuesta que das que ya nos acostumbraremos y pedir paciencia. La gente no se acostumbrará ni tendrá paciencia a invertir el doble de tiempo (a veces más) en ir a trabajar o a sus casas ni a pasar frío porque a los políticos se les antoje @gemaigual #MetroTus #Santander"/>
    <n v="3"/>
    <n v="3"/>
    <n v="2"/>
    <n v="2"/>
    <n v="0.81310858153383592"/>
  </r>
  <r>
    <n v="0"/>
    <s v="2 feb."/>
    <d v="2018-02-02T00:00:00"/>
    <s v="gema"/>
    <x v="44"/>
    <n v="76"/>
    <m/>
    <d v="2013-02-26T12:41:50"/>
    <s v="@gemaigual una duda respecto al #MetroTUS, si viviendo en peñacastillo, albericia o lluja, pagas con dinero, ya sea porque no tienes saldo en la tarjeta o porque no la tienes, Y en valdecilla tienes que cambiar de linea, porque acaban ahi ¿hay q volver a pagar 1,30€?"/>
    <n v="2"/>
    <n v="2"/>
    <n v="3"/>
    <n v="3"/>
    <n v="0.34883106853382989"/>
  </r>
  <r>
    <n v="0"/>
    <s v="2 feb."/>
    <d v="2018-02-02T00:00:00"/>
    <s v="Anonymous"/>
    <x v="12"/>
    <n v="85"/>
    <s v="Cueva Oscura"/>
    <d v="2016-12-31T10:53:31"/>
    <s v="Todas las putas paradas petadas de gente #MetroTUS."/>
    <n v="2"/>
    <n v="2"/>
    <m/>
    <n v="0"/>
    <n v="0.8754625763103322"/>
  </r>
  <r>
    <n v="0"/>
    <s v="2 feb."/>
    <d v="2018-02-02T00:00:00"/>
    <s v="COPE Cantabria"/>
    <x v="45"/>
    <n v="3314"/>
    <s v="Cantabria"/>
    <d v="2011-03-30T13:26:17"/>
    <s v="Un día después de la puesta en funcionamiento del #MetroTUS en #Santander el ayuntamiento asegura que las cosas van mucho mejor y se están solucionando pequeñas incidencias.pic.twitter.com/MjmV3jm7wQ"/>
    <n v="1"/>
    <n v="1"/>
    <n v="1"/>
    <n v="1"/>
    <n v="0.68766822727646348"/>
  </r>
  <r>
    <n v="0"/>
    <s v="2 feb."/>
    <d v="2018-02-02T00:00:00"/>
    <s v="eldiariocantabria"/>
    <x v="3"/>
    <n v="6727"/>
    <s v="Cantabria, España"/>
    <d v="2015-06-18T08:18:23"/>
    <s v="SUCESOS | Herida una pasajera del #TUS tras colisionar el #autobus con un turismo #Trafico #Santander #MetroTUS http://www.eldiariocantabria.es/articulo/cantabria/herida-pasajera-tus-colisionar-autobus-turismo/20180202125534040301.html …"/>
    <n v="1"/>
    <n v="1"/>
    <m/>
    <n v="0"/>
    <n v="0.81280553290973012"/>
  </r>
  <r>
    <n v="0"/>
    <s v="2 feb."/>
    <d v="2018-02-02T00:00:00"/>
    <s v="Roberto Martin"/>
    <x v="46"/>
    <n v="372"/>
    <s v="Santander"/>
    <d v="2010-02-08T00:24:14"/>
    <s v="No se puede resumir mejor. #MetroTUS #chapuzahttps://twitter.com/GRuisanchez/status/959364258113998848 …"/>
    <n v="2"/>
    <n v="2"/>
    <m/>
    <n v="0"/>
    <n v="0.57957236660688893"/>
  </r>
  <r>
    <n v="0"/>
    <s v="2 feb."/>
    <d v="2018-02-02T00:00:00"/>
    <s v="Emmanuel Gimeno"/>
    <x v="47"/>
    <n v="479"/>
    <s v="Santander"/>
    <d v="2011-10-23T19:16:20"/>
    <s v="#metroTUS a veces el diseño bien hecho ayuda a no perderse en una maraña nueva de intercambiadores ._x000a_¿Quién ha hecho el diseño de los planos y folletos del #metroTUS ?"/>
    <m/>
    <n v="0"/>
    <m/>
    <n v="0"/>
    <n v="0.62097150641595555"/>
  </r>
  <r>
    <n v="0"/>
    <s v="2 feb."/>
    <d v="2018-02-02T00:00:00"/>
    <s v="Tomás Ortiz"/>
    <x v="14"/>
    <n v="1726"/>
    <s v="Santander"/>
    <d v="2011-05-16T13:28:00"/>
    <s v="Sra @gemaigual tiene a media ciudad soliviantada a cuenta del #MetroTUS sobretodo jubilados que son los qye más votan PP en Santander,y a la otra con la peatonalizciòn de http://Cervantes.No  será mejor que deje de enredar para no perder la alcaldía #reflexion"/>
    <n v="3"/>
    <n v="3"/>
    <n v="9"/>
    <n v="9"/>
    <n v="0.84084777925936882"/>
  </r>
  <r>
    <n v="0"/>
    <s v="2 feb."/>
    <d v="2018-02-02T00:00:00"/>
    <s v="gema"/>
    <x v="44"/>
    <n v="76"/>
    <m/>
    <d v="2013-02-26T12:41:50"/>
    <s v="#MetroTUS  día 2: tengo que volver a cambiar de linea.... La linea 6 pasa antes, vamos a por el 1, a ver si llego bien."/>
    <n v="1"/>
    <n v="1"/>
    <n v="1"/>
    <n v="1"/>
    <n v="0.50272083523861577"/>
  </r>
  <r>
    <n v="0"/>
    <s v="2 feb."/>
    <d v="2018-02-02T00:00:00"/>
    <s v="101 cachetadas"/>
    <x v="48"/>
    <n v="88"/>
    <s v="Cantabria"/>
    <d v="2011-12-28T22:34:42"/>
    <s v="Añadid Cazoña.Nos dejan exactamente igual que antes.Estamos mejor comunicados que Peña, sí, pero en horas punta 7,30 a 8,30 sigue siendo un desastre #MetroTus"/>
    <m/>
    <n v="0"/>
    <n v="2"/>
    <n v="2"/>
    <n v="0.56272018405525059"/>
  </r>
  <r>
    <n v="0"/>
    <s v="2 feb."/>
    <d v="2018-02-02T00:00:00"/>
    <s v="101 cachetadas"/>
    <x v="48"/>
    <n v="88"/>
    <s v="Cantabria"/>
    <d v="2011-12-28T22:34:42"/>
    <s v="Y este es el problema que persiste.En horas punta barrios periféricos misma frecuencia de mierda que siempre #MetroTUS pic.twitter.com/DAeuP2ySWY"/>
    <n v="4"/>
    <n v="4"/>
    <n v="5"/>
    <n v="5"/>
    <n v="0.80316777378252613"/>
  </r>
  <r>
    <n v="0"/>
    <s v="2 feb."/>
    <d v="2018-02-02T00:00:00"/>
    <s v="Juanma"/>
    <x v="49"/>
    <n v="55"/>
    <s v="Cantabria"/>
    <d v="2011-06-23T19:47:35"/>
    <s v="Comienzan los problemas en la primera carrera del metrotus Santander MC4 Honda. Solo pudo completar 4 vueltas en su estreno. #metrotus #smartsantander #monorrail #sisimonorailesloquenecesitamospic.twitter.com/cWpUhRwJUX"/>
    <m/>
    <n v="0"/>
    <m/>
    <n v="0"/>
    <n v="0.70183873830270971"/>
  </r>
  <r>
    <n v="0"/>
    <s v="2 feb."/>
    <d v="2018-02-02T00:00:00"/>
    <s v="Anonymous"/>
    <x v="50"/>
    <n v="1010"/>
    <s v="Cantabria"/>
    <d v="2010-03-18T19:57:46"/>
    <s v="¿Alguien ha pensado lo que habría pasado si el dinero del #MetroTus se hubiera invertido en aumentar las frecuencias de las líneas existentes? pic.twitter.com/Khu8xPg5DK"/>
    <n v="1"/>
    <n v="1"/>
    <n v="4"/>
    <n v="4"/>
    <n v="0.44695048691525652"/>
  </r>
  <r>
    <n v="0"/>
    <s v="2 feb."/>
    <d v="2018-02-02T00:00:00"/>
    <s v="Anonymous"/>
    <x v="50"/>
    <n v="1010"/>
    <s v="Cantabria"/>
    <d v="2010-03-18T19:57:46"/>
    <s v="Lo que pensaba @gemaigual que iba a ser el #MetroTus vs. la realidad de #Santander ayer. Mañana sucederá lo mismo. Y pasado,... No son problemas de habituación. Es una concepción errónea de ciudad, jugando con el pan de la gentepic.twitter.com/fBnta9eYNg"/>
    <n v="3"/>
    <n v="3"/>
    <n v="4"/>
    <n v="4"/>
    <n v="0.52816393983682852"/>
  </r>
  <r>
    <n v="0"/>
    <s v="3 feb."/>
    <d v="2018-02-03T00:00:00"/>
    <s v="Anonymous"/>
    <x v="12"/>
    <n v="85"/>
    <s v="Cueva Oscura"/>
    <d v="2016-12-31T10:53:31"/>
    <s v="Definitivamente, nos creemos que hemos traído el Metro a Santander  #MetroTUS pic.twitter.com/BbGRd1SSUe"/>
    <n v="2"/>
    <n v="2"/>
    <n v="7"/>
    <n v="7"/>
    <n v="0.78900028356482765"/>
  </r>
  <r>
    <n v="0"/>
    <s v="3 feb."/>
    <d v="2018-02-03T00:00:00"/>
    <s v="Anonymous"/>
    <x v="12"/>
    <n v="85"/>
    <s v="Cueva Oscura"/>
    <d v="2016-12-31T10:53:31"/>
    <s v="Si llegando en el 3 al Intercambiador de Valdecilla tengo que esperar al menos 6 minutos al bus para ir al Ayuntamiento no hay ningún avance, hay un retroceso #MetroTUS. pic.twitter.com/Df9O084MA5"/>
    <n v="3"/>
    <n v="3"/>
    <n v="2"/>
    <n v="2"/>
    <n v="0.33687244411876699"/>
  </r>
  <r>
    <n v="0"/>
    <s v="3 feb."/>
    <d v="2018-02-03T00:00:00"/>
    <s v="José Mario Graña"/>
    <x v="51"/>
    <n v="1562"/>
    <s v="Santander, Cantabria, España"/>
    <d v="2009-07-12T07:40:45"/>
    <s v="Con un clima tropical como hay en #Santander la peña pidiendo que los intercambiadores del #metroTUS estén protegidos y resguarden de la lluvia y el frío #vayatela"/>
    <n v="3"/>
    <n v="3"/>
    <n v="4"/>
    <n v="4"/>
    <n v="0.84439318135853003"/>
  </r>
  <r>
    <n v="0"/>
    <s v="3 feb."/>
    <d v="2018-02-03T00:00:00"/>
    <s v="Manuel Cobo"/>
    <x v="13"/>
    <n v="108"/>
    <s v="San Vitores. Cantabria."/>
    <d v="2015-10-15T18:31:05"/>
    <s v="Joven santanderino asegura haber asistido a la inauguración del Palacio de Festivales tras coger un bus enorme en el intercambiador de Valdecilla. #MetroTUS #SDR #Santander #StrangerThings #BacktotheFuture"/>
    <n v="2"/>
    <n v="2"/>
    <n v="3"/>
    <n v="3"/>
    <n v="0.58589662768809214"/>
  </r>
  <r>
    <n v="0"/>
    <s v="3 feb."/>
    <d v="2018-02-03T00:00:00"/>
    <s v="Alberto Sanchez"/>
    <x v="52"/>
    <n v="391"/>
    <s v="Barcelona, España"/>
    <d v="2010-08-19T08:40:28"/>
    <s v="Yo antes tardaba 5 minutos desde el pesquero a la Universidad con la línea 4 y sin transbordo. Ahora tardo 3 horas y media y necesito hacer 4 cambios de bus. #datos #cuñao #metroTUS"/>
    <n v="1"/>
    <n v="1"/>
    <n v="3"/>
    <n v="3"/>
    <n v="0.87528959205442036"/>
  </r>
  <r>
    <n v="0"/>
    <s v="3 feb."/>
    <d v="2018-02-03T00:00:00"/>
    <s v="MarduK"/>
    <x v="53"/>
    <n v="85"/>
    <m/>
    <d v="2012-01-23T22:49:19"/>
    <s v="El que defienda lo del #metroTUS es por qué no lo tiene que utilizar. A los que lo utilizamos, nos han jodido pero bien."/>
    <n v="6"/>
    <n v="6"/>
    <n v="7"/>
    <n v="7"/>
    <n v="0.6661052433349518"/>
  </r>
  <r>
    <n v="0"/>
    <s v="3 feb."/>
    <d v="2018-02-03T00:00:00"/>
    <s v="ChiscoSN"/>
    <x v="54"/>
    <n v="241"/>
    <s v="Cantabria"/>
    <d v="2011-10-15T15:07:43"/>
    <s v="Las gitanas que reparten romero en el Pilar de Zaragoza, adaptando sus maldiciones a los nuevos tiempos:_x000a_&quot;Ojalamén vayas a Santander y tengas que coger el #metroTUS !!&quot;"/>
    <n v="3"/>
    <n v="3"/>
    <n v="2"/>
    <n v="2"/>
    <n v="0.80755427210975894"/>
  </r>
  <r>
    <n v="0"/>
    <s v="3 feb."/>
    <d v="2018-02-03T00:00:00"/>
    <s v="eldiario.esCantabria"/>
    <x v="43"/>
    <n v="5528"/>
    <s v="Cantabria, España"/>
    <d v="2015-01-09T10:52:26"/>
    <s v="SANTANDER | Igual pide un &quot;poquito de paciencia&quot; con el Metro-TUS, en el que ya se solucionan las incidencias #MetroTUS http://eldiario.es/_2bde1dc7 pic.twitter.com/l8RwTIpil2"/>
    <m/>
    <n v="0"/>
    <m/>
    <n v="0"/>
    <n v="0.78371381857176303"/>
  </r>
  <r>
    <n v="0"/>
    <s v="3 feb."/>
    <d v="2018-02-03T00:00:00"/>
    <s v="Emmanuel Gimeno"/>
    <x v="47"/>
    <n v="479"/>
    <s v="Santander"/>
    <d v="2011-10-23T19:16:20"/>
    <s v="Ir en autobús no es para ir de paseo, es para ir sobretodo a trabajar. Las horas punta son complicadisimas Icon el nuevo #metrotus"/>
    <n v="3"/>
    <n v="3"/>
    <n v="1"/>
    <n v="1"/>
    <n v="0.67028436625590626"/>
  </r>
  <r>
    <n v="0"/>
    <s v="3 feb."/>
    <d v="2018-02-03T00:00:00"/>
    <s v="Capital del Pijerío"/>
    <x v="55"/>
    <n v="544"/>
    <s v="Santander, Cantabria"/>
    <d v="2013-09-17T17:51:33"/>
    <s v="Lo que sí que igual estamos empezando a echar de menos es al grupo de palmeros defendiendo el #MetroTUS, ¿no?"/>
    <n v="1"/>
    <n v="1"/>
    <n v="2"/>
    <n v="2"/>
    <n v="0.78688764942697853"/>
  </r>
  <r>
    <n v="0"/>
    <s v="3 feb."/>
    <d v="2018-02-03T00:00:00"/>
    <s v="Anonymous"/>
    <x v="56"/>
    <n v="1135"/>
    <s v="Gulag (Siberia)"/>
    <d v="2010-05-25T10:23:44"/>
    <s v="7 millones de euros en habilitar un carril específico para el #metroTUS, hacer dos intercambiadores sin tejado ni cubierta, y poner os buses articulados que te obligan a cambiar de bus si vas más allá del centro de la ciudad."/>
    <n v="4"/>
    <n v="4"/>
    <n v="2"/>
    <n v="2"/>
    <n v="0.7586207337426244"/>
  </r>
  <r>
    <n v="0"/>
    <s v="3 feb."/>
    <d v="2018-02-03T00:00:00"/>
    <s v="Capital del Pijerío"/>
    <x v="55"/>
    <n v="544"/>
    <s v="Santander, Cantabria"/>
    <d v="2013-09-17T17:51:33"/>
    <s v="De verdad que ya no sabéis qué hacer para criticar el #MetroTUS... https://twitter.com/DiarioCantabria/status/959396289564856324 …"/>
    <n v="1"/>
    <n v="1"/>
    <n v="1"/>
    <n v="1"/>
    <n v="0.86684489886590022"/>
  </r>
  <r>
    <n v="0"/>
    <s v="3 feb."/>
    <d v="2018-02-03T00:00:00"/>
    <s v="Pilar Vegaa"/>
    <x v="57"/>
    <n v="196"/>
    <s v="Cantabria / España"/>
    <d v="2011-11-20T17:13:41"/>
    <s v="Y lo de #MetroTUS  por qué se llama así? igual por los túneles que pasa en #santander"/>
    <m/>
    <n v="0"/>
    <m/>
    <n v="0"/>
    <n v="0.68579347406129731"/>
  </r>
  <r>
    <n v="0"/>
    <s v="3 feb."/>
    <d v="2018-02-03T00:00:00"/>
    <s v="Lara Martin"/>
    <x v="58"/>
    <n v="104"/>
    <s v="Santander, Cantabria"/>
    <d v="2009-12-22T17:34:04"/>
    <s v="Ayer, a las 14.40, así estaba la parada del ayuntamiento y así llegó el primer bus después de más de 15 minutos. Igual que cuando lo cogió usted a las 7.15 de la mañana, verdad? @gemaigual #MetroTUS pruebe a cogerlo en hora punta. pic.twitter.com/1ruei66QIX"/>
    <n v="16"/>
    <n v="16"/>
    <n v="10"/>
    <n v="10"/>
    <n v="0.64162031438171419"/>
  </r>
  <r>
    <n v="0"/>
    <s v="3 feb."/>
    <d v="2018-02-03T00:00:00"/>
    <s v="Anonymous"/>
    <x v="2"/>
    <n v="3141"/>
    <s v="Entre Invernabria y Moderdonia"/>
    <d v="2014-02-05T18:46:30"/>
    <s v="He entrado en el horizonte de sucesos que es la línea central del #MetroTUS y al salir de ella me parece haber visto a Matthew McConaughey vestido de astronauta. #STAY #SDR #Santander"/>
    <n v="1"/>
    <n v="1"/>
    <n v="4"/>
    <n v="4"/>
    <n v="0.67875859016747309"/>
  </r>
  <r>
    <n v="0"/>
    <s v="3 feb."/>
    <d v="2018-02-03T00:00:00"/>
    <s v="Anonymous"/>
    <x v="2"/>
    <n v="3141"/>
    <s v="Entre Invernabria y Moderdonia"/>
    <d v="2014-02-05T18:46:30"/>
    <s v="AYUDA, POR FAVOR. #MetroTUS #SDR #Santanderpic.twitter.com/aa6zjIAcVM"/>
    <n v="1"/>
    <n v="1"/>
    <n v="1"/>
    <n v="1"/>
    <n v="0.66094314026134737"/>
  </r>
  <r>
    <n v="0"/>
    <s v="4 feb."/>
    <d v="2018-02-04T00:00:00"/>
    <s v="Anonymous"/>
    <x v="59"/>
    <n v="249"/>
    <s v="de_Cache"/>
    <d v="2012-01-29T21:33:18"/>
    <s v="Como se nota que nos sobra el €,esto y el #MetroTus.....#GrandesInversionespic.twitter.com/Gb7Jw91CY4"/>
    <n v="3"/>
    <n v="3"/>
    <n v="2"/>
    <n v="2"/>
    <n v="0.90721561370343162"/>
  </r>
  <r>
    <n v="0"/>
    <s v="4 feb."/>
    <d v="2018-02-04T00:00:00"/>
    <s v="eѕĸυвι"/>
    <x v="60"/>
    <n v="1003"/>
    <s v="Vitoria-Gasteiz, España"/>
    <d v="2010-01-13T22:02:53"/>
    <s v="¿alguna valoración o es aún pronto? #MetroTUS https://twitter.com/rafacasuso/status/959434369915064322 …"/>
    <n v="1"/>
    <n v="1"/>
    <n v="1"/>
    <n v="1"/>
    <n v="0.79438300915116233"/>
  </r>
  <r>
    <n v="0"/>
    <s v="4 feb."/>
    <d v="2018-02-04T00:00:00"/>
    <s v="Raúl Lastra"/>
    <x v="61"/>
    <n v="443"/>
    <m/>
    <d v="2012-05-19T16:44:06"/>
    <s v="Voy al fútbol en un bus largo de esos. Larga vida al #MetroTus pic.twitter.com/vsQd1rAzIg"/>
    <n v="1"/>
    <n v="1"/>
    <n v="5"/>
    <n v="5"/>
    <n v="0.91066650207363897"/>
  </r>
  <r>
    <n v="0"/>
    <s v="4 feb."/>
    <d v="2018-02-04T00:00:00"/>
    <s v="Dynasty Mode 王朝模式"/>
    <x v="62"/>
    <n v="615"/>
    <s v="Santander"/>
    <d v="2012-03-04T01:05:49"/>
    <s v="O sea, que ahora para ir del centro o de San Fernando o donde sea a la UC, por el túnel, tienes que coger el #MetroTus y cuando llegues a Las Llamas bajarte, esperar mucho tiempo a que pase un 3 o 7 de los que está dando la vuelta por el sardinero, subirte, y llegar a UC?  #Wow"/>
    <n v="3"/>
    <n v="3"/>
    <n v="2"/>
    <n v="2"/>
    <n v="0.83729083484827482"/>
  </r>
  <r>
    <n v="0"/>
    <s v="4 feb."/>
    <d v="2018-02-04T00:00:00"/>
    <s v="David R. Santayana"/>
    <x v="63"/>
    <n v="647"/>
    <s v="Cantabria"/>
    <d v="2010-09-18T11:05:38"/>
    <s v="El otro día desde el @CEUCunican mandamos una nota de prensa sobre el mal llamado #metrotus y digo mal llamado porque de metro tiene el nombre, debería llamarse autobús articulado con 3km de carril bus _x000a_http://www.eldiariomontanes.es/agencias/cantabria/201802/01/consejo-estudiantes-suspenso-metro-1128691.html …"/>
    <m/>
    <n v="0"/>
    <n v="1"/>
    <n v="1"/>
    <n v="0.30108355506506917"/>
  </r>
  <r>
    <n v="0"/>
    <s v="5 feb."/>
    <d v="2018-02-05T00:00:00"/>
    <s v="Anonymous"/>
    <x v="2"/>
    <n v="3141"/>
    <s v="Entre Invernabria y Moderdonia"/>
    <d v="2014-02-05T18:46:30"/>
    <s v="El planteamiento era mejorable de raíz y eso se veía desde un primer momento. Al final, es solo un quiero y no puedo que no mejora la circulación de personas a lo largo de la ciudad sino todo lo contrario. Nada más que postura ineficiente, como se veía venir. #MetroTUS"/>
    <n v="1"/>
    <n v="1"/>
    <n v="2"/>
    <n v="2"/>
    <n v="0.64865713404077407"/>
  </r>
  <r>
    <n v="0"/>
    <s v="5 feb."/>
    <d v="2018-02-05T00:00:00"/>
    <s v="Ana"/>
    <x v="29"/>
    <n v="53"/>
    <m/>
    <d v="2010-01-12T20:34:27"/>
    <s v="#MetroTUS Reunión el viernes 18:30h en el centro cívico de camarreal para afectados del Metro Tus de Peñacastillo"/>
    <n v="1"/>
    <n v="1"/>
    <n v="2"/>
    <n v="2"/>
    <n v="0.81704317167213947"/>
  </r>
  <r>
    <n v="0"/>
    <s v="5 feb."/>
    <d v="2018-02-05T00:00:00"/>
    <s v="Anonymous"/>
    <x v="2"/>
    <n v="3141"/>
    <s v="Entre Invernabria y Moderdonia"/>
    <d v="2014-02-05T18:46:30"/>
    <s v="Vamos mal si de verdad piensas que el único problema es la falta de costumbre. #MetroTUS"/>
    <n v="1"/>
    <n v="1"/>
    <n v="1"/>
    <n v="1"/>
    <n v="0.55223838583292806"/>
  </r>
  <r>
    <n v="0"/>
    <s v="5 feb."/>
    <d v="2018-02-05T00:00:00"/>
    <s v="Lara Martin"/>
    <x v="58"/>
    <n v="104"/>
    <s v="Santander, Cantabria"/>
    <d v="2009-12-22T17:34:04"/>
    <s v="pues espero que les pongas coche privado a todos porque como tengan que coger el magnífico #MetroTUS .. "/>
    <n v="1"/>
    <n v="1"/>
    <n v="4"/>
    <n v="4"/>
    <n v="0.89654105704965681"/>
  </r>
  <r>
    <n v="0"/>
    <s v="5 feb."/>
    <d v="2018-02-05T00:00:00"/>
    <s v="gema"/>
    <x v="44"/>
    <n v="76"/>
    <m/>
    <d v="2013-02-26T12:41:50"/>
    <s v="Ya no es eso, es que antes utilizabas un autobús y ahora 2, y encima tardas mas tiempo en llegar a tu trabajo._x000a_ Y la línea 2 a primera hora ni abre en jose Maria de cossio... Algo no esta bien en este #MetroTUS @gemaigual"/>
    <n v="1"/>
    <n v="1"/>
    <n v="1"/>
    <n v="1"/>
    <n v="0.47807111325562468"/>
  </r>
  <r>
    <n v="0"/>
    <s v="5 feb."/>
    <d v="2018-02-05T00:00:00"/>
    <s v="Ana"/>
    <x v="29"/>
    <n v="53"/>
    <m/>
    <d v="2010-01-12T20:34:27"/>
    <s v="#MetroTUS Otro dia mas de perdida de tiempo para ir de Peñacastillo a la universidad. Yo puedo moverme bien. Alguien pensó en los abuelos de San Cándido.@gemaigual"/>
    <n v="5"/>
    <n v="5"/>
    <n v="3"/>
    <n v="3"/>
    <n v="0.62996273819908266"/>
  </r>
  <r>
    <n v="0"/>
    <s v="5 feb."/>
    <d v="2018-02-05T00:00:00"/>
    <s v="Guillem Ruisánchez"/>
    <x v="40"/>
    <n v="3912"/>
    <s v="Santander"/>
    <d v="2010-04-28T10:44:47"/>
    <s v="¿Miedo a restar votos? El PP en el #debateSDR #plenoSDR Motivos tienen: Anulación del PGOU y de la plusvalía, con consecuencias económicas graves. Derrumbe en Sol, incendio del MAS, sanción por contrataciones ilegales, ridículo en la promoción turística, la traca del #MetroTUS... https://twitter.com/gemaigual/status/960456025949327360 …"/>
    <n v="2"/>
    <n v="2"/>
    <n v="7"/>
    <n v="7"/>
    <n v="0.78590188922108695"/>
  </r>
  <r>
    <n v="0"/>
    <s v="5 feb."/>
    <d v="2018-02-05T00:00:00"/>
    <s v="Anonymous"/>
    <x v="2"/>
    <n v="3141"/>
    <s v="Entre Invernabria y Moderdonia"/>
    <d v="2014-02-05T18:46:30"/>
    <s v="Y un carril específico que realmente afecta a dos kilómetros de los cinco con los que cuenta el trayecto total, no olvidemos. #MetroTUS"/>
    <m/>
    <n v="0"/>
    <m/>
    <n v="0"/>
    <n v="0.65131608532175167"/>
  </r>
  <r>
    <n v="0"/>
    <s v="5 feb."/>
    <d v="2018-02-05T00:00:00"/>
    <s v="Caperucita muy roja"/>
    <x v="64"/>
    <n v="12"/>
    <s v="Cantabria, España"/>
    <d v="2018-01-19T13:04:47"/>
    <s v="Muchos viajes espaciales pero no tienen narices de entender el plano de #MetroTUS. #gemasame, una visionaria.pic.twitter.com/HXNeNzCVdU"/>
    <n v="3"/>
    <n v="3"/>
    <n v="3"/>
    <n v="3"/>
    <n v="0.59620578439521998"/>
  </r>
  <r>
    <n v="0"/>
    <s v="6 feb."/>
    <d v="2018-02-06T00:00:00"/>
    <s v="Anonymous"/>
    <x v="12"/>
    <n v="85"/>
    <s v="Cueva Oscura"/>
    <d v="2016-12-31T10:53:31"/>
    <s v="Cualquiera diría que @gemaigual os ha llevado el #MetroTUS xD."/>
    <m/>
    <n v="0"/>
    <m/>
    <n v="0"/>
    <n v="0.8628048822877511"/>
  </r>
  <r>
    <n v="0"/>
    <s v="6 feb."/>
    <d v="2018-02-06T00:00:00"/>
    <s v="Elena Díaz"/>
    <x v="30"/>
    <n v="359"/>
    <s v="Asteroide B-612"/>
    <d v="2009-04-29T16:50:51"/>
    <s v="Otro día en el infierno del #MetroTUS  hoy no funciona ni  la App #atope #metrotuscaca #santander #estonifuncionabien"/>
    <n v="3"/>
    <n v="3"/>
    <n v="1"/>
    <n v="1"/>
    <n v="5.9286180408002841E-2"/>
  </r>
  <r>
    <n v="0"/>
    <s v="6 feb."/>
    <d v="2018-02-06T00:00:00"/>
    <s v="Ana"/>
    <x v="29"/>
    <n v="53"/>
    <m/>
    <d v="2010-01-12T20:34:27"/>
    <s v="He decido q me bajo en Valdecilla y ando. #MetroTUS"/>
    <m/>
    <n v="0"/>
    <m/>
    <n v="0"/>
    <n v="0.71039270439352631"/>
  </r>
  <r>
    <n v="0"/>
    <s v="6 feb."/>
    <d v="2018-02-06T00:00:00"/>
    <s v="Jesica Quintero"/>
    <x v="65"/>
    <n v="549"/>
    <s v="Santander, Cantabria"/>
    <d v="2011-05-15T23:42:38"/>
    <s v="Mi primera experiencia en el #MetroTUS ha sido muy mala. En mi recorrido habitual de 10 minutos desde el Ayuntamiento de #Santander hoy he tardado 25... El bus llenísimo y la gente protestando."/>
    <n v="5"/>
    <n v="5"/>
    <n v="4"/>
    <n v="4"/>
    <n v="0.65050855863671009"/>
  </r>
  <r>
    <n v="0"/>
    <s v="6 feb."/>
    <d v="2018-02-06T00:00:00"/>
    <s v="Tomás Ortiz"/>
    <x v="14"/>
    <n v="1726"/>
    <s v="Santander"/>
    <d v="2011-05-16T13:28:00"/>
    <s v="@gemaigual ahora mismo en el intercambiador de valdecilla 60 personas esperando con frío y prisa y enfrente un Bus(LC) o #MetroTUS parado y el conductor leyendo el periódico y los que esperamos acordándonos de usted para mal"/>
    <n v="5"/>
    <n v="5"/>
    <n v="11"/>
    <n v="11"/>
    <n v="0.65295589806191789"/>
  </r>
  <r>
    <n v="0"/>
    <s v="7 feb."/>
    <d v="2018-02-07T00:00:00"/>
    <s v="eldiariocantabria"/>
    <x v="3"/>
    <n v="6727"/>
    <s v="Cantabria, España"/>
    <d v="2015-06-18T08:18:23"/>
    <s v="SANTANDER | @CCOOCantabria exige al Ayuntamiento que “asuma errores” y dé “marcha atrás” con el #MetroTUS http://www.eldiariocantabria.es/articulo/cantabria/ccoo-exige-ayuntamiento-asuma-errores-marcha-atras-metro-tus/20180207211217040552.html …"/>
    <n v="12"/>
    <n v="12"/>
    <n v="7"/>
    <n v="7"/>
    <n v="0.3645459344276516"/>
  </r>
  <r>
    <n v="0"/>
    <s v="7 feb."/>
    <d v="2018-02-07T00:00:00"/>
    <s v="Anonymous"/>
    <x v="66"/>
    <n v="23"/>
    <m/>
    <d v="2017-03-30T11:20:26"/>
    <s v="Mi destino diario. Según la alcaldesa me acostumbraré y veré las ventajas de perder tiempo y pasar frío. #MetroTUS #Santanderpic.twitter.com/Cv1eV1ggfZ"/>
    <n v="16"/>
    <n v="16"/>
    <n v="20"/>
    <n v="20"/>
    <n v="0.89773463527078834"/>
  </r>
  <r>
    <n v="0"/>
    <s v="7 feb."/>
    <d v="2018-02-07T00:00:00"/>
    <s v="Mesas de Movilidad"/>
    <x v="67"/>
    <n v="542"/>
    <s v="Cantabria, España"/>
    <d v="2016-04-05T07:28:00"/>
    <s v="#MetroTus @gemaigual estamos totalmente de acuerdohttp://www.eldiario.es/norte/cantabria/ultima-hora/CCOO-Ayuntamiento-errores-marcha-Metro-TUS_0_737726702.html …"/>
    <n v="1"/>
    <n v="1"/>
    <n v="2"/>
    <n v="2"/>
    <n v="0.55707396679055166"/>
  </r>
  <r>
    <n v="0"/>
    <s v="7 feb."/>
    <d v="2018-02-07T00:00:00"/>
    <s v="peich"/>
    <x v="68"/>
    <n v="80"/>
    <m/>
    <d v="2012-11-08T15:40:23"/>
    <s v="4.Por otra parte,  el funcionamiento NEFASTO, al menos la línea 3. y el intercambiador de Valdecilla ideal para coger una pulmonía. Para esto no es necesario tener carrera. #MetroTUS @gemaigual"/>
    <n v="2"/>
    <n v="2"/>
    <n v="1"/>
    <n v="1"/>
    <n v="0.65194162969414571"/>
  </r>
  <r>
    <n v="0"/>
    <s v="7 feb."/>
    <d v="2018-02-07T00:00:00"/>
    <s v="peich"/>
    <x v="68"/>
    <n v="80"/>
    <m/>
    <d v="2012-11-08T15:40:23"/>
    <s v="3-de nada sirvieron mis quejas, tuve que abonar otro billete 1.30€ VERGONZOSO.  @gemaigual  Ya está bien de reírse del ciudadano, no se quien se inventó esta norma, pero seguro que lo gana muy fácil.  #MetroTUS"/>
    <n v="3"/>
    <n v="3"/>
    <n v="2"/>
    <n v="2"/>
    <n v="0.40443181421219659"/>
  </r>
  <r>
    <n v="0"/>
    <s v="7 feb."/>
    <d v="2018-02-07T00:00:00"/>
    <s v="peich"/>
    <x v="68"/>
    <n v="80"/>
    <m/>
    <d v="2012-11-08T15:40:23"/>
    <s v="1- Mi experiencia en el  #MetroTUS PENOSA. Llega el autobús  a la parada de El Empalme, Peñacastillo, tras media hora de reloj de espera, saco mi billete, 1,30€, llego a Valdecilla y subo a bordo de otro autobús que me lleve al centro, línea 1,  muestro mi billete al conductor."/>
    <n v="2"/>
    <n v="2"/>
    <n v="2"/>
    <n v="2"/>
    <n v="0.5118170295786032"/>
  </r>
  <r>
    <n v="0"/>
    <s v="7 feb."/>
    <d v="2018-02-07T00:00:00"/>
    <s v="gema"/>
    <x v="44"/>
    <n v="76"/>
    <m/>
    <d v="2013-02-26T12:41:50"/>
    <s v="En esto de que pierdes la linea 1y 2 porque SIEMPRE pasan a la vez y te toca esperar 15 min #metrotus #mejorandolascomunicaciones "/>
    <m/>
    <n v="0"/>
    <n v="1"/>
    <n v="1"/>
    <n v="0.39999876456955169"/>
  </r>
  <r>
    <n v="0"/>
    <s v="7 feb."/>
    <d v="2018-02-07T00:00:00"/>
    <s v="Anonymous"/>
    <x v="12"/>
    <n v="85"/>
    <s v="Cueva Oscura"/>
    <d v="2016-12-31T10:53:31"/>
    <s v="Dos señoras gritando al conductor por las modificaciones del #MetroTUS... Pero a ver, gilipollas, ¿os creéis que el conductor tiene la culpa de algo?"/>
    <n v="1"/>
    <n v="1"/>
    <n v="3"/>
    <n v="3"/>
    <n v="0.71684702477415219"/>
  </r>
  <r>
    <n v="0"/>
    <s v="7 feb."/>
    <d v="2018-02-07T00:00:00"/>
    <s v="101 cachetadas"/>
    <x v="48"/>
    <n v="88"/>
    <s v="Cantabria"/>
    <d v="2011-12-28T22:34:42"/>
    <s v="Querida @gemaigual un detallito para las necesarias mejoras del #metroTus: tú crees que con esta frecuencia interesa coger bus para ir al centro? A trabajar eh? No a pasear...#consejito#desdelavergüenza pic.twitter.com/WDr5PDd4fj"/>
    <n v="4"/>
    <n v="4"/>
    <n v="6"/>
    <n v="6"/>
    <n v="0.91671513695105689"/>
  </r>
  <r>
    <n v="0"/>
    <s v="8 feb."/>
    <d v="2018-02-08T00:00:00"/>
    <s v="Guillem Ruisánchez"/>
    <x v="40"/>
    <n v="3912"/>
    <s v="Santander"/>
    <d v="2010-04-28T10:44:47"/>
    <s v="Y en la primera semana de funcionamiento del #MetroTus, es de suponer que en tareas de información y sensibilización, la policía va y pone dos multas a taxistas que en principio siguieron las instrucciones del Ayuntamiento. Vaya caos #Santander"/>
    <n v="1"/>
    <n v="1"/>
    <n v="3"/>
    <n v="3"/>
    <n v="0.45771508018754198"/>
  </r>
  <r>
    <n v="0"/>
    <s v="8 feb."/>
    <d v="2018-02-08T00:00:00"/>
    <s v="Guillem Ruisánchez"/>
    <x v="40"/>
    <n v="3912"/>
    <s v="Santander"/>
    <d v="2010-04-28T10:44:47"/>
    <s v="Sobre las multas a los taxistas por parar en el #MetroTUS (que tiene pintado bien grande TAXI) para que se bajen los usuarios. Conviene leer la información que trasladó el equipo de Gobierno del PP a los taxistas el 28/11 (Leer hasta el último párrafo) http://santander.es/noticia/ayuntamiento-explica-taxistas-nueva-red-transporte-del-tus-carril-rapido …pic.twitter.com/Wc3J1DYznx"/>
    <n v="3"/>
    <n v="3"/>
    <n v="6"/>
    <n v="6"/>
    <n v="0.9376562618151284"/>
  </r>
  <r>
    <n v="0"/>
    <s v="8 feb."/>
    <d v="2018-02-08T00:00:00"/>
    <s v="CiberIsthar"/>
    <x v="69"/>
    <n v="8"/>
    <m/>
    <d v="2017-10-30T18:53:32"/>
    <s v="#MetroTUS #Santander @gemaigual incómodo, mal organizado, rutas repetidas y otras inexistentes... Olé! Otra castaña de esta ciudad!!"/>
    <n v="1"/>
    <n v="1"/>
    <n v="4"/>
    <n v="4"/>
    <n v="0.25015272402250571"/>
  </r>
  <r>
    <n v="0"/>
    <s v="8 feb."/>
    <d v="2018-02-08T00:00:00"/>
    <s v="Tomás Ortiz"/>
    <x v="14"/>
    <n v="1726"/>
    <s v="Santander"/>
    <d v="2011-05-16T13:28:00"/>
    <s v="La calle alta frente a Lupa el número 52 es una fiesta..camiónes,furgonetas,..y encima la calle muy sucia,todo un caos y policía mirando para otro sitio bueno mirando únicamente al carril del #MetroTus"/>
    <n v="1"/>
    <n v="1"/>
    <n v="2"/>
    <n v="2"/>
    <n v="0.69976585134847302"/>
  </r>
  <r>
    <n v="0"/>
    <s v="8 feb."/>
    <d v="2018-02-08T00:00:00"/>
    <s v="Tomás Ortiz"/>
    <x v="14"/>
    <n v="1726"/>
    <s v="Santander"/>
    <d v="2011-05-16T13:28:00"/>
    <s v="Caro nos va salir el #MetroTus a los santanderinos si hay que seguir haciendo paradas.El MetroTus va ser la tumba política de Equal Gem #salvarlacasadesocorro"/>
    <m/>
    <n v="0"/>
    <n v="2"/>
    <n v="2"/>
    <n v="0.80778292146774233"/>
  </r>
  <r>
    <n v="0"/>
    <s v="8 feb."/>
    <d v="2018-02-08T00:00:00"/>
    <s v="eldiariocantabria"/>
    <x v="3"/>
    <n v="6727"/>
    <s v="Cantabria, España"/>
    <d v="2015-06-18T08:18:23"/>
    <s v="SANTANDER | Primeras #multas para los taxistas por parar en el #MetroTUS para dejar pasajeros #taxis @psoesantander @prcsantanderhttp://www.eldiariocantabria.es/articulo/cantabria/primeras-multas-taxistas-parar-metro-tus-dejar-pasajeros/20180208202112040591.html …"/>
    <m/>
    <n v="0"/>
    <n v="1"/>
    <n v="1"/>
    <n v="0.9662349523929411"/>
  </r>
  <r>
    <n v="0"/>
    <s v="8 feb."/>
    <d v="2018-02-08T00:00:00"/>
    <s v="Ana"/>
    <x v="29"/>
    <n v="53"/>
    <m/>
    <d v="2010-01-12T20:34:27"/>
    <s v="Me dan ganas de comprarme un coche. Esto es desesperante. #MetroTUS"/>
    <n v="2"/>
    <n v="2"/>
    <n v="4"/>
    <n v="4"/>
    <n v="0.33604583773102448"/>
  </r>
  <r>
    <n v="0"/>
    <s v="8 feb."/>
    <d v="2018-02-08T00:00:00"/>
    <s v="Pablo Rasines"/>
    <x v="36"/>
    <n v="205"/>
    <m/>
    <d v="2011-07-18T15:14:52"/>
    <s v="Coincidencias cojonudas cuando aún vamos por Pereda #MetroTus @gemaigualpic.twitter.com/QWZr25EzWT"/>
    <n v="3"/>
    <n v="3"/>
    <m/>
    <n v="0"/>
    <n v="0.77595095717345619"/>
  </r>
  <r>
    <n v="0"/>
    <s v="8 feb."/>
    <d v="2018-02-08T00:00:00"/>
    <s v="gema"/>
    <x v="44"/>
    <n v="76"/>
    <m/>
    <d v="2013-02-26T12:41:50"/>
    <s v="@gemaigual  lo que han hecho el proyecto del #metrotus, ¿van en coche siempre, verdad? "/>
    <n v="9"/>
    <n v="9"/>
    <n v="9"/>
    <n v="9"/>
    <n v="0.77415650755861043"/>
  </r>
  <r>
    <n v="0"/>
    <s v="8 feb."/>
    <d v="2018-02-08T00:00:00"/>
    <s v="Mesas de Movilidad"/>
    <x v="67"/>
    <n v="542"/>
    <s v="Cantabria, España"/>
    <d v="2016-04-05T07:28:00"/>
    <s v="El Ayuntamiento de #Santander @SDR_apiedecalle se preocupa de las multas en el #MetroTus #MetroTUSpostureo. #MetroTUSderroche y no se ven policías para sancionar el aparcamiento habitual encima de las aceras @gemaigual  a pesar de las señalespic.twitter.com/BIo5blhDwz"/>
    <n v="5"/>
    <n v="5"/>
    <n v="8"/>
    <n v="8"/>
    <n v="0.63777420271078489"/>
  </r>
  <r>
    <n v="0"/>
    <s v="8 feb."/>
    <d v="2018-02-08T00:00:00"/>
    <s v="Capital del Pijerío"/>
    <x v="55"/>
    <n v="544"/>
    <s v="Santander, Cantabria"/>
    <d v="2013-09-17T17:51:33"/>
    <s v="Otra movida del #MetroTUS... Pero tranquilos que rectificar no van a rectificar. https://twitter.com/dmontanes/status/961540109781913600 …"/>
    <n v="4"/>
    <n v="4"/>
    <n v="4"/>
    <n v="4"/>
    <n v="0.4670837038847559"/>
  </r>
  <r>
    <n v="0"/>
    <s v="8 feb."/>
    <d v="2018-02-08T00:00:00"/>
    <s v="Mesas de Movilidad"/>
    <x v="67"/>
    <n v="542"/>
    <s v="Cantabria, España"/>
    <d v="2016-04-05T07:28:00"/>
    <s v="Interesante artículo en el @eldiarioescan , desde las @movilidad_cant  lo tenemos claro ¡Verdad alcaldesa @gemaigual !  El #MetroTus está siendo un mal experimento y sin un Planteamiento global de #MovilidadSostenible para #Santander http://www.eldiario.es/norte/cantabria/primerapagina/aparcar-va-acabar_6_737786221.html …pic.twitter.com/A0LEVerNpV"/>
    <n v="6"/>
    <n v="6"/>
    <n v="8"/>
    <n v="8"/>
    <n v="0.76385008398766707"/>
  </r>
  <r>
    <n v="0"/>
    <s v="8 feb."/>
    <d v="2018-02-08T00:00:00"/>
    <s v="Tomás Ortiz"/>
    <x v="14"/>
    <n v="1726"/>
    <s v="Santander"/>
    <d v="2011-05-16T13:28:00"/>
    <s v="Sńra alcaldesa @gemaigual en vez de tener a la policía municipal dando vueltas por el carril del #MetroTus  multando debería mandarles al Alisal o General Dávila,ahí sí que hay coches interrumpiendo a todas las horas y no por el centro"/>
    <n v="10"/>
    <n v="10"/>
    <n v="26"/>
    <n v="26"/>
    <n v="0.44415552017278398"/>
  </r>
  <r>
    <n v="0"/>
    <s v="8 feb."/>
    <d v="2018-02-08T00:00:00"/>
    <s v="CCOO Cantabria"/>
    <x v="1"/>
    <n v="1805"/>
    <s v="Santander"/>
    <d v="2011-12-01T18:13:51"/>
    <s v="@gemaigual debe reaccionar ante el desastre del #MetroTus @pedro_casares @Antonio @amm_cant @msarodiazhttp://bit.ly/2ErBCDz "/>
    <n v="5"/>
    <n v="5"/>
    <n v="4"/>
    <n v="4"/>
    <n v="0.40646373196424029"/>
  </r>
  <r>
    <n v="0"/>
    <s v="8 feb."/>
    <d v="2018-02-08T00:00:00"/>
    <s v="Melanie Salazar"/>
    <x v="70"/>
    <n v="46"/>
    <s v="Santander"/>
    <d v="2011-04-22T14:44:13"/>
    <s v="#MetroTUS cara de tonto que se te queda cuando llevas 10 min en el intercambiador esperando el siguiente bus y pasa fuera de servicio la linea central!grandes cabezas pensantes!"/>
    <n v="3"/>
    <n v="3"/>
    <n v="2"/>
    <n v="2"/>
    <n v="0.61752981749185676"/>
  </r>
  <r>
    <n v="0"/>
    <s v="8 feb."/>
    <d v="2018-02-08T00:00:00"/>
    <s v="Anonymous"/>
    <x v="2"/>
    <n v="3141"/>
    <s v="Entre Invernabria y Moderdonia"/>
    <d v="2014-02-05T18:46:30"/>
    <s v="Esto es lo de menos después de la millonada gastada de forma muy cuestionable, pero «El Sardinero» siempre debe llevar artículo y, lo que es más importante, «Puertochico» se escribe junto. A estas alturas todavía estamos con esas. Ni una al derechas, @gemaigual. #SDR #MetroTUS pic.twitter.com/StdkKATrEJ"/>
    <n v="3"/>
    <n v="3"/>
    <n v="13"/>
    <n v="13"/>
    <n v="0.78498601536138324"/>
  </r>
  <r>
    <n v="0"/>
    <s v="9 feb."/>
    <d v="2018-02-09T00:00:00"/>
    <s v="Chus Pelayo"/>
    <x v="71"/>
    <n v="27"/>
    <s v="Santander, España"/>
    <d v="2016-03-04T20:49:29"/>
    <s v="En vez de tirar dinero podían haber comprado más buses para reforzar líneas y mejorar frecuencias, contratar conductores. NO este caos y destrozo de ciudad con mas carriles, más marquesinas, obras absurdas  #MetroTus @gemaigual"/>
    <n v="1"/>
    <n v="1"/>
    <n v="4"/>
    <n v="4"/>
    <n v="0.27161311128198329"/>
  </r>
  <r>
    <n v="0"/>
    <s v="9 feb."/>
    <d v="2018-02-09T00:00:00"/>
    <s v="Pablo Cantabria"/>
    <x v="25"/>
    <n v="391"/>
    <s v="La Tierruca"/>
    <d v="2013-01-31T20:29:41"/>
    <s v="Experiencias en el #MetroTus : antes se podía ir de la parada de Casimiro Sainz al Palacio de Exposiciones en varias líneas y solo 2 paradas. Ahora ningún bus va de Casimiro Sainz por el túnel y la parada del Palacio de Exposiciones la han eliminado. Gracias @gemaigual"/>
    <m/>
    <n v="0"/>
    <m/>
    <n v="0"/>
    <n v="0.76307561727005235"/>
  </r>
  <r>
    <n v="0"/>
    <s v="9 feb."/>
    <d v="2018-02-09T00:00:00"/>
    <s v="eldiariocantabria"/>
    <x v="3"/>
    <n v="6727"/>
    <s v="Cantabria, España"/>
    <d v="2015-06-18T08:18:23"/>
    <s v="SANTANDRE | El @prcsantander exige a Igual que “arregle el caos que ha generado con el #MetroTUS” http://www.eldiariocantabria.es/articulo/cantabria/prc-exige-igual-arregle-caos-ha-generado-metro-tus/20180209211839040630.html …"/>
    <n v="7"/>
    <n v="7"/>
    <n v="9"/>
    <n v="9"/>
    <n v="0.61517398230538167"/>
  </r>
  <r>
    <n v="0"/>
    <s v="9 feb."/>
    <d v="2018-02-09T00:00:00"/>
    <s v="El Faradio"/>
    <x v="72"/>
    <n v="5415"/>
    <m/>
    <d v="2012-09-01T22:51:42"/>
    <s v="Durante los 2 primeros meses de #MetroTUS , el Ayto tenía previsto que los agentes de Policía y de Movilidad ayudaran a los taxistas a adaptarse a las normas. Primera semana, 2 multas http://www.elfaradio.com/2018/02/09/los-taxistas-multados-siguieron-las-indicaciones-de-uso-del-metro-tus-del-ayuntamiento/ …"/>
    <n v="4"/>
    <n v="4"/>
    <n v="3"/>
    <n v="3"/>
    <n v="0.78838234880686864"/>
  </r>
  <r>
    <n v="0"/>
    <s v="9 feb."/>
    <d v="2018-02-09T00:00:00"/>
    <s v="Mesas de Movilidad"/>
    <x v="67"/>
    <n v="542"/>
    <s v="Cantabria, España"/>
    <d v="2016-04-05T07:28:00"/>
    <s v="Recogida de firmas en contra de los horarios #MetroTus @gemaigualpic.twitter.com/BSYvpqHKvk"/>
    <n v="4"/>
    <n v="4"/>
    <n v="7"/>
    <n v="7"/>
    <n v="0.83997282206682466"/>
  </r>
  <r>
    <n v="0"/>
    <s v="9 feb."/>
    <d v="2018-02-09T00:00:00"/>
    <s v="Mesas de Movilidad"/>
    <x v="67"/>
    <n v="542"/>
    <s v="Cantabria, España"/>
    <d v="2016-04-05T07:28:00"/>
    <s v="El ambiente está caldeado en Peñacastillo linea 3 con el #MetroTus @gemaigualpic.twitter.com/jXS3aDWxBj"/>
    <n v="32"/>
    <n v="32"/>
    <n v="20"/>
    <n v="20"/>
    <n v="0.82215667081172639"/>
  </r>
  <r>
    <n v="0"/>
    <s v="9 feb."/>
    <d v="2018-02-09T00:00:00"/>
    <s v="Mesas de Movilidad"/>
    <x v="67"/>
    <n v="542"/>
    <s v="Cantabria, España"/>
    <d v="2016-04-05T07:28:00"/>
    <s v="Miembros de la @movilidad_cant acudirán a la reunión de hoy  viernes, 9 de febrero -18.30 horas en las antiguas Escuelas de Peñacastillo- para escuchar a los vecinos en relación a los perjuicios que se está ocasionando a los usuarios de la línea 3 #MetroTus #MovilidadSosteniblepic.twitter.com/p32bG78H6I"/>
    <n v="2"/>
    <n v="2"/>
    <n v="3"/>
    <n v="3"/>
    <n v="0.76820158333663935"/>
  </r>
  <r>
    <n v="0"/>
    <s v="10 feb."/>
    <d v="2018-02-10T00:00:00"/>
    <s v="Anonymous"/>
    <x v="73"/>
    <n v="20237"/>
    <s v="La Tierruca - Cantabria"/>
    <d v="2013-04-29T02:26:44"/>
    <s v=".¿Cómo lleváis el #MetroTus de Santander chavalu@s?  _x000a__x000a_El MetroTUS de #NewYork MOLA pic.twitter.com/B1q8buteOL"/>
    <m/>
    <n v="0"/>
    <n v="2"/>
    <n v="2"/>
    <n v="0.89419313264746458"/>
  </r>
  <r>
    <n v="0"/>
    <s v="10 feb."/>
    <d v="2018-02-10T00:00:00"/>
    <s v="Mr.Parker."/>
    <x v="74"/>
    <n v="497"/>
    <s v="Behind you!"/>
    <d v="2014-07-22T05:15:28"/>
    <s v="Para la gente de #Santander y #MetroTUS https://www.change.org/p/ayuntamiento-de-santander-me-han-quitado-la-parada-del-bus-con-la-introducci%C3%B3n-del-metrotus-y-a-ti-b467c8b0-846a-4e41-895e-2b41cf4f2bc9?recruiter=167786819&amp;utm_source=share_petition&amp;utm_medium=facebook&amp;utm_campaign=autopublish&amp;utm_term=autopublish&amp;utm_content=ex58%3Acontrol …"/>
    <n v="1"/>
    <n v="1"/>
    <n v="1"/>
    <n v="1"/>
    <n v="0.68818261408124093"/>
  </r>
  <r>
    <n v="0"/>
    <s v="10 feb."/>
    <d v="2018-02-10T00:00:00"/>
    <s v="El Faradio"/>
    <x v="72"/>
    <n v="5415"/>
    <m/>
    <d v="2012-09-01T22:51:42"/>
    <s v="Durante los 2 primeros meses de #MetroTUS , el Ayto tenía previsto que los agentes de Policía y de Movilidad ayudaran a los taxistas a adaptarse a las normas. Primera semana, 2 multas http://www.elfaradio.com/2018/02/09/los-taxistas-multados-siguieron-las-indicaciones-de-uso-del-metro-tus-del-ayuntamiento/ …"/>
    <n v="10"/>
    <n v="10"/>
    <n v="2"/>
    <n v="2"/>
    <n v="0.78838234880686864"/>
  </r>
  <r>
    <n v="0"/>
    <s v="10 feb."/>
    <d v="2018-02-10T00:00:00"/>
    <s v="eldiariocantabria"/>
    <x v="3"/>
    <n v="6727"/>
    <s v="Cantabria, España"/>
    <d v="2015-06-18T08:18:23"/>
    <s v="Más de 200 personas reclaman que los autobuses municipales vuelvan a su horario y trayecto original |@movilidad_cant #MetroTUS http://www.eldiariocantabria.es/articulo/cantabria/mas-200-personas-reclaman-autobuses-vuelvan-horario-trayecto-original/20180210132553040641.html …"/>
    <n v="10"/>
    <n v="10"/>
    <n v="8"/>
    <n v="8"/>
    <n v="0.90343812474998075"/>
  </r>
  <r>
    <n v="0"/>
    <s v="10 feb."/>
    <d v="2018-02-10T00:00:00"/>
    <s v="Rosa F. Lastra"/>
    <x v="75"/>
    <n v="943"/>
    <s v="Cantabria "/>
    <d v="2011-06-09T16:17:37"/>
    <s v="Solución a la chapuza del #MetroTus_x000a_en #Santander_x000a_Firma!_x000a_https://www.change.org/p/ayuntamiento-de-santander-me-han-quitado-la-parada-del-bus-con-la-introducci%C3%B3n-del-metrotus-y-a-ti-b467c8b0-846a-4e41-895e-2b41cf4f2bc9?recruiter=552176579&amp;utm_source=share_petition&amp;utm_medium=twitter&amp;utm_campaign=share_twitter_responsive …"/>
    <n v="5"/>
    <n v="5"/>
    <n v="3"/>
    <n v="3"/>
    <n v="0.56800661051238344"/>
  </r>
  <r>
    <n v="0"/>
    <s v="10 feb."/>
    <d v="2018-02-10T00:00:00"/>
    <s v="Gema R. Quintana"/>
    <x v="76"/>
    <n v="1302"/>
    <s v="Santander, Spain"/>
    <d v="2009-05-17T23:31:26"/>
    <s v="Esto es el “plano esquemático” de la nueva red de transporte público en Santander: el #MetroTUS _x000a_Da vergüenza ajena pensar que alguna mente científica de @unican haya diseñado esto. En el Máster de secundaria habríamos suspendido los mapas conceptuales presentando algo como esto"/>
    <n v="4"/>
    <n v="4"/>
    <n v="4"/>
    <n v="4"/>
    <n v="0.53158737636915165"/>
  </r>
  <r>
    <n v="0"/>
    <s v="11 feb."/>
    <d v="2018-02-11T00:00:00"/>
    <s v="El Faradio"/>
    <x v="72"/>
    <n v="5415"/>
    <m/>
    <d v="2012-09-01T22:51:42"/>
    <s v="Durante los 2 primeros meses de #MetroTUS , el Ayto tenía previsto que los agentes de Policía y de Movilidad ayudaran a los taxistas a adaptarse a las normas. Primera semana, 2 multas http://www.elfaradio.com/2018/02/09/los-taxistas-multados-siguieron-las-indicaciones-de-uso-del-metro-tus-del-ayuntamiento/ …"/>
    <n v="1"/>
    <n v="1"/>
    <n v="1"/>
    <n v="1"/>
    <n v="0.78838234880686864"/>
  </r>
  <r>
    <n v="0"/>
    <s v="11 feb."/>
    <d v="2018-02-11T00:00:00"/>
    <s v="Ana"/>
    <x v="29"/>
    <n v="53"/>
    <m/>
    <d v="2010-01-12T20:34:27"/>
    <s v="Y hoy en mi viaje del bus. Conductores enfadados por tener q cobrar. Por el stress de cumplir horarios. Diez dias y esto no mejora. #MetroTUS"/>
    <n v="1"/>
    <n v="1"/>
    <n v="2"/>
    <n v="2"/>
    <n v="0.65560479912460767"/>
  </r>
  <r>
    <n v="0"/>
    <s v="11 feb."/>
    <d v="2018-02-11T00:00:00"/>
    <s v="Mesas de Movilidad"/>
    <x v="67"/>
    <n v="542"/>
    <s v="Cantabria, España"/>
    <d v="2016-04-05T07:28:00"/>
    <s v="La realidad: no hay un proyecto global de #MovilidadSostenible para #Santander #MetroTus como ejemplo. Como decía Noam Chomsky las estrategias de la manipulacion http://www.eldiariomontanes.es/santander/movilidad-transforma-santander-20180211191238-nt.html …pic.twitter.com/49JFt6SoDA"/>
    <n v="3"/>
    <n v="3"/>
    <n v="7"/>
    <n v="7"/>
    <n v="0.76880840623439872"/>
  </r>
  <r>
    <n v="0"/>
    <s v="12 feb."/>
    <d v="2018-02-12T00:00:00"/>
    <s v="Mad Marx"/>
    <x v="77"/>
    <n v="13"/>
    <s v="Trier, Alemania"/>
    <d v="2018-02-12T20:05:13"/>
    <s v="@MonorailStd uno de los puntos clave del #MetroTUS son, sin duda, esas mastodónticos intercambiadores que en los días de lluvia y viento, muy escasos en Santander como sabéis, sirven de improvisadas duchas. @gemaigual pensando en el ahorro de agua."/>
    <n v="7"/>
    <n v="7"/>
    <n v="4"/>
    <n v="4"/>
    <n v="0.87781350225261545"/>
  </r>
  <r>
    <n v="0"/>
    <s v="12 feb."/>
    <d v="2018-02-12T00:00:00"/>
    <s v="UP Cantabria"/>
    <x v="78"/>
    <n v="518"/>
    <m/>
    <d v="2015-07-15T15:12:30"/>
    <s v=". @gemaigual  ¿ a quién beneficia tu #MetroTUS ? https://twitter.com/pcecantabria/status/963135066007359492 …"/>
    <n v="1"/>
    <n v="1"/>
    <n v="1"/>
    <n v="1"/>
    <n v="0.84188822388720963"/>
  </r>
  <r>
    <n v="0"/>
    <s v="12 feb."/>
    <d v="2018-02-12T00:00:00"/>
    <s v="Anonymous"/>
    <x v="56"/>
    <n v="1135"/>
    <s v="Gulag (Siberia)"/>
    <d v="2010-05-25T10:23:44"/>
    <s v="Más_x000a_Acabo de coger el bus en Santander por primera vez desde la implantación del #MetroTUS. Qué locura para ubicarme, pavo. Mi opinión: pic.twitter.com/APOSgpZf8r"/>
    <n v="5"/>
    <n v="5"/>
    <n v="4"/>
    <n v="4"/>
    <n v="0.89560175683703913"/>
  </r>
  <r>
    <n v="0"/>
    <s v="12 feb."/>
    <d v="2018-02-12T00:00:00"/>
    <s v="PCE Cantabria"/>
    <x v="79"/>
    <n v="545"/>
    <s v="Cantabria"/>
    <d v="2015-02-01T18:38:31"/>
    <s v="@pcecantabria y @UJCEcantabria criticamos el despilfarro que supone el #MetroTUS de @gemaigual _x000a_Se olvida de los barrios, centros de trabajo y la universidad _x000a_Trasbordos innecesarios y trayectos más largos_x000a_Empobrecimiento del servicio disfrazado de renovaciónpic.twitter.com/pNldS7qzyD"/>
    <n v="17"/>
    <n v="17"/>
    <n v="11"/>
    <n v="11"/>
    <n v="0.91670740604120404"/>
  </r>
  <r>
    <n v="0"/>
    <s v="12 feb."/>
    <d v="2018-02-12T00:00:00"/>
    <s v="eldiariocantabria"/>
    <x v="3"/>
    <n v="6727"/>
    <s v="Cantabria, España"/>
    <d v="2015-06-18T08:18:23"/>
    <s v="SANTANDER | Ayuntamiento y asociaciones de vecinos analizarán el funcionamiento del #MetroTUS #Transporte @psoesantander @prcsantanderhttp://www.eldiariocantabria.es/articulo/cantabria/ayuntamiento-asociaciones-vecinos-analizaran-funcionamiento-metro-tus/20180212201253040746.html …"/>
    <n v="1"/>
    <n v="1"/>
    <n v="1"/>
    <n v="1"/>
    <n v="0.76552904768794794"/>
  </r>
  <r>
    <n v="0"/>
    <s v="12 feb."/>
    <d v="2018-02-12T00:00:00"/>
    <s v="Anonymous"/>
    <x v="2"/>
    <n v="3141"/>
    <s v="Entre Invernabria y Moderdonia"/>
    <d v="2014-02-05T18:46:30"/>
    <s v="Por ponernos pejigueros, aquí está mal hasta la dicotomía entre los dos operadores ferroviarios tradicionales; aunque sigamos llamándolos así. Y el logo de FEVE ya lleva años fuera de circulación, como la propia empresa. #MetroTUS #SDRpic.twitter.com/rAH7VlJnUt"/>
    <n v="1"/>
    <n v="1"/>
    <n v="1"/>
    <n v="1"/>
    <n v="0.77793915884221365"/>
  </r>
  <r>
    <n v="0"/>
    <s v="12 feb."/>
    <d v="2018-02-12T00:00:00"/>
    <s v="Patricia"/>
    <x v="80"/>
    <n v="329"/>
    <s v="Santander"/>
    <d v="2011-02-13T12:29:33"/>
    <s v="Qué ha pasado hoy con las líneas 1 y 2 en el centro? Siempre pasan a las 14 o 14.05, vale a veces a y 10, no pasa nada pero es que hoy quedaban 25min para que pasaran!!   #MetroTUS"/>
    <m/>
    <n v="0"/>
    <m/>
    <n v="0"/>
    <n v="0.41054295857775958"/>
  </r>
  <r>
    <n v="0"/>
    <s v="13 feb."/>
    <d v="2018-02-13T00:00:00"/>
    <s v="Anonymous"/>
    <x v="12"/>
    <n v="85"/>
    <s v="Cueva Oscura"/>
    <d v="2016-12-31T10:53:31"/>
    <s v="¿Todavía nadie ha comentado lo absurdo de llamar &quot;andén&quot; a una jodida dársena de autobús? Entre eso y el &quot;Metro&quot; del nombre nos creemos que tenemos el jodido Metro... #MetroTUS"/>
    <m/>
    <n v="0"/>
    <m/>
    <n v="0"/>
    <n v="0.68353920343237096"/>
  </r>
  <r>
    <n v="0"/>
    <s v="13 feb."/>
    <d v="2018-02-13T00:00:00"/>
    <s v="Anonymous"/>
    <x v="81"/>
    <n v="3490"/>
    <s v="Santander &amp; Seoul"/>
    <d v="2009-07-02T22:44:40"/>
    <s v="ME DESORINO CON LO DE &quot;ANDÉN&quot; JAJAJAJA #MetroTUS pic.twitter.com/G2K6LCOp1v"/>
    <m/>
    <n v="0"/>
    <n v="3"/>
    <n v="3"/>
    <n v="0.8823078584690488"/>
  </r>
  <r>
    <n v="0"/>
    <s v="13 feb."/>
    <d v="2018-02-13T00:00:00"/>
    <s v="Ana"/>
    <x v="29"/>
    <n v="53"/>
    <m/>
    <d v="2010-01-12T20:34:27"/>
    <s v="La culpa de los usuarios que preguntan y ralentizan. #MetroTus"/>
    <m/>
    <n v="0"/>
    <m/>
    <n v="0"/>
    <n v="0.80617607506383715"/>
  </r>
  <r>
    <n v="0"/>
    <s v="13 feb."/>
    <d v="2018-02-13T00:00:00"/>
    <s v="Cántabro Colérico"/>
    <x v="82"/>
    <n v="588"/>
    <s v="Cantabria"/>
    <d v="2012-11-04T13:53:14"/>
    <s v="NO NOS OLVIDAMOS DEL #METROTUS. PERO ESTÁBAMOS ATRAPADOS EN EL INTERCAMBIADOR DE VALDECILLA Y NO HABÍA WIFI SMART"/>
    <n v="2"/>
    <n v="2"/>
    <n v="4"/>
    <n v="4"/>
    <n v="0.41007758909430292"/>
  </r>
  <r>
    <n v="0"/>
    <s v="13 feb."/>
    <d v="2018-02-13T00:00:00"/>
    <s v="Smart(?) MetroTus"/>
    <x v="83"/>
    <n v="192"/>
    <s v="Santander, España"/>
    <d v="2018-02-13T00:29:39"/>
    <s v="#MetroTus Traquilo todo el mundo, seguro que os están escuchando y @gemaigual solucionará todos mis problemas. #JAJÁpic.twitter.com/VBbYM4kT0y"/>
    <n v="12"/>
    <n v="12"/>
    <n v="11"/>
    <n v="11"/>
    <n v="0.97666027525895105"/>
  </r>
  <r>
    <n v="0"/>
    <s v="13 feb."/>
    <d v="2018-02-13T00:00:00"/>
    <s v="Smart(?) MetroTus"/>
    <x v="83"/>
    <n v="192"/>
    <s v="Santander, España"/>
    <d v="2018-02-13T00:29:39"/>
    <s v="Haced como que nos estamos enterando #MetroTus pic.twitter.com/KequRPMIT1"/>
    <n v="3"/>
    <n v="3"/>
    <n v="8"/>
    <n v="8"/>
    <n v="0.80835861543530863"/>
  </r>
  <r>
    <n v="0"/>
    <s v="13 feb."/>
    <d v="2018-02-13T00:00:00"/>
    <s v="Anonymous"/>
    <x v="81"/>
    <n v="3490"/>
    <s v="Santander &amp; Seoul"/>
    <d v="2009-07-02T22:44:40"/>
    <s v="Mis felicitaciones a @gemaigual que ha logrado exportar el #MetroTUS a Madrid. pic.twitter.com/n2L2npqkrT"/>
    <m/>
    <n v="0"/>
    <m/>
    <n v="0"/>
    <n v="0.88394040265640861"/>
  </r>
  <r>
    <n v="0"/>
    <s v="13 feb."/>
    <d v="2018-02-13T00:00:00"/>
    <s v="Mad Marx"/>
    <x v="77"/>
    <n v="13"/>
    <s v="Trier, Alemania"/>
    <d v="2018-02-12T20:05:13"/>
    <s v="@SMetrotus vaya, alguien más que es incapaz de ver las infinitas ventajas del nuevo y fabuloso #MetroTUS de la ilustre señora @gemaigual . ¡Saludos!"/>
    <m/>
    <n v="0"/>
    <n v="1"/>
    <n v="1"/>
    <n v="0.54376098412152385"/>
  </r>
  <r>
    <n v="0"/>
    <s v="13 feb."/>
    <d v="2018-02-13T00:00:00"/>
    <s v="Anonymous"/>
    <x v="84"/>
    <n v="380"/>
    <s v="Santander, España"/>
    <d v="2011-04-09T12:41:53"/>
    <s v="14:30 horas, Ayuntamiento: Línea Central (bus articulado) a media carga. Líneas 1 y 2 autobuses a rebosar. ¿Porque no utilizar los articulados para líneas de larga distancia? #MetroTUS #MetroEstafa"/>
    <n v="7"/>
    <n v="7"/>
    <n v="8"/>
    <n v="8"/>
    <n v="0.55274743854787634"/>
  </r>
  <r>
    <n v="0"/>
    <s v="13 feb."/>
    <d v="2018-02-13T00:00:00"/>
    <s v="Javier Trueba"/>
    <x v="85"/>
    <n v="149"/>
    <s v="Santander"/>
    <d v="2011-05-18T17:41:51"/>
    <s v="También nos han enseñado con la idea de que los semáforos se abrirían a su paso, pero esto no es así. Simplemente algunos semáforos se abren unos segundos antes para dar prioridad a la hora de arrancar s los buses @movilidad_cant #tussantander #MetroTUS"/>
    <n v="4"/>
    <n v="4"/>
    <n v="4"/>
    <n v="4"/>
    <n v="0.45578671120906927"/>
  </r>
  <r>
    <n v="0"/>
    <s v="13 feb."/>
    <d v="2018-02-13T00:00:00"/>
    <s v="Mesas de Movilidad"/>
    <x v="67"/>
    <n v="542"/>
    <s v="Cantabria, España"/>
    <d v="2016-04-05T07:28:00"/>
    <s v="http://www.eldiariomontanes.es/santander/ayuntamiento-plantea-retroceder-20180213124106-nt.html … @gemaigual #METROTUS Acción-Reacción #MetroTus La alcaldesa @gemaigual no quiere ruido (elecciones en el 2019)"/>
    <n v="5"/>
    <n v="5"/>
    <n v="4"/>
    <n v="4"/>
    <n v="0.68913506625952958"/>
  </r>
  <r>
    <n v="0"/>
    <s v="13 feb."/>
    <d v="2018-02-13T00:00:00"/>
    <s v="Mesas de Movilidad"/>
    <x v="67"/>
    <n v="542"/>
    <s v="Cantabria, España"/>
    <d v="2016-04-05T07:28:00"/>
    <s v="Acción-Reacción #MetroTus La alcaldesa @gemaigual no quiere ruido (elecciones en el 2019) y ha convocado a las asociaciones de vecinos de #Santander para escuchar sugerencias ¿Y si lo hubiera hecho antes de implantar el #MetroTus. Monte,Cueto, Peñacastillo, Primero Mayo, etc. pic.twitter.com/hoxc2moEI1"/>
    <n v="4"/>
    <n v="4"/>
    <n v="8"/>
    <n v="8"/>
    <n v="0.6335046624850631"/>
  </r>
  <r>
    <n v="0"/>
    <s v="13 feb."/>
    <d v="2018-02-13T00:00:00"/>
    <s v="COPE Cantabria"/>
    <x v="45"/>
    <n v="3314"/>
    <s v="Cantabria"/>
    <d v="2011-03-30T13:26:17"/>
    <s v="La alcaldesa de Santander @gemaigual asegura que el Equipo de Gobierno no se plantea retroceder ni en el Metro-Tus ni en la reorganización de las líneas de autobuses. Lo que si hará es llevar a cabo algunos ajustes. #MetroTUS #Santander"/>
    <n v="1"/>
    <n v="1"/>
    <m/>
    <n v="0"/>
    <n v="0.63677654107434012"/>
  </r>
  <r>
    <n v="0"/>
    <s v="13 feb."/>
    <d v="2018-02-13T00:00:00"/>
    <s v="Smart(?) MetroTus"/>
    <x v="83"/>
    <n v="192"/>
    <s v="Santander, España"/>
    <d v="2018-02-13T00:29:39"/>
    <s v="Vamos a ir compartiendo opiniones y respuestas al exitazo del #MetroTus de @gemaigual _x000a_¡Mantenganse antentos!"/>
    <m/>
    <n v="0"/>
    <n v="1"/>
    <n v="1"/>
    <n v="0.63358911406170504"/>
  </r>
  <r>
    <n v="0"/>
    <s v="13 feb."/>
    <d v="2018-02-13T00:00:00"/>
    <s v="Ana"/>
    <x v="29"/>
    <n v="53"/>
    <m/>
    <d v="2010-01-12T20:34:27"/>
    <s v="Querida alcaldesa¿ También se va a reunir usted con los usuarios de San Candido?Seguro que tienen mucho que decir.#MetroTUS @gemaigual"/>
    <m/>
    <n v="0"/>
    <m/>
    <n v="0"/>
    <n v="0.93177265169403378"/>
  </r>
  <r>
    <n v="0"/>
    <s v="13 feb."/>
    <d v="2018-02-13T00:00:00"/>
    <s v="JJ Ansolena"/>
    <x v="86"/>
    <n v="1583"/>
    <s v="Santander, Cantabria"/>
    <d v="2014-03-29T02:39:47"/>
    <s v="Por qué se empeñan en destrozar una ciudad tan bonita y pequeña como es #Santander? @gemaigual @idlserna @ppcantabria #MetroTUS "/>
    <m/>
    <n v="0"/>
    <n v="4"/>
    <n v="4"/>
    <n v="0.55921696746406091"/>
  </r>
  <r>
    <n v="0"/>
    <s v="13 feb."/>
    <d v="2018-02-13T00:00:00"/>
    <s v="Ana Arce"/>
    <x v="87"/>
    <n v="327"/>
    <s v="Madrid, Comunidad de Madrid"/>
    <d v="2010-08-03T21:48:35"/>
    <s v="¡¡Mirar donde tenemos que esperar!! @idlserna @gemaigual @pedro_casares @eldiarioes #PP #9millonesdeeurostiradosalabasura #MetroTus #Santander #Nospuedepasarcualquiercosa @eldiarioescan @dmontanes #nosmarginaelpppic.twitter.com/87RWknrUDJ"/>
    <n v="29"/>
    <n v="29"/>
    <n v="20"/>
    <n v="20"/>
    <n v="0.84808033413360839"/>
  </r>
  <r>
    <n v="0"/>
    <s v="13 feb."/>
    <d v="2018-02-13T00:00:00"/>
    <s v="Pablo Fernández"/>
    <x v="88"/>
    <n v="63"/>
    <s v="Santander, Cantabria"/>
    <d v="2015-04-08T17:25:22"/>
    <s v="Recuperar la conexión directa con el centro, sin transbordo, es la única solución. A ello se debe el alto número de reclamaciones @dmontanes #MetroTUS #Santanderpic.twitter.com/gABCrH71Ge"/>
    <n v="2"/>
    <n v="2"/>
    <n v="4"/>
    <n v="4"/>
    <n v="0.70328863393187646"/>
  </r>
  <r>
    <n v="0"/>
    <s v="13 feb."/>
    <d v="2018-02-13T00:00:00"/>
    <s v="Francisco Díez"/>
    <x v="18"/>
    <n v="1481"/>
    <s v="Cantabria"/>
    <d v="2013-06-27T20:24:53"/>
    <s v="Dicen los terrícolas #santanderinos que es más rápido y rentable tomar un taxi-tus. Comenzamos ya a entender el idioma local. Próximo #MetroTus en 15 minutos... Llevamos 27 en #Monte"/>
    <m/>
    <n v="0"/>
    <n v="2"/>
    <n v="2"/>
    <n v="0.71708219837798837"/>
  </r>
  <r>
    <n v="0"/>
    <s v="13 feb."/>
    <d v="2018-02-13T00:00:00"/>
    <s v="MarduK"/>
    <x v="53"/>
    <n v="85"/>
    <m/>
    <d v="2012-01-23T22:49:19"/>
    <s v="Qué vuelvan a poner la línea 17 para que llegue a las estaciones porfavor. #MetroTUS"/>
    <n v="2"/>
    <n v="2"/>
    <n v="1"/>
    <n v="1"/>
    <n v="0.649149625711548"/>
  </r>
  <r>
    <n v="0"/>
    <s v="13 feb."/>
    <d v="2018-02-13T00:00:00"/>
    <s v="Francisco Díez"/>
    <x v="18"/>
    <n v="1481"/>
    <s v="Cantabria"/>
    <d v="2013-06-27T20:24:53"/>
    <s v="Ya cuando el mapa del #MetroTus se traduce automáticamente al ruso ambos extraterrestres deciden abandonar #Santander a toda velocidad, aunque tuvieron que aparcar el OVNI muy lejos del centropic.twitter.com/z8nHAXSMQP"/>
    <n v="1"/>
    <n v="1"/>
    <n v="5"/>
    <n v="5"/>
    <n v="0.76163796340263024"/>
  </r>
  <r>
    <n v="0"/>
    <s v="13 feb."/>
    <d v="2018-02-13T00:00:00"/>
    <s v="Francisco Díez"/>
    <x v="18"/>
    <n v="1481"/>
    <s v="Cantabria"/>
    <d v="2013-06-27T20:24:53"/>
    <s v="Al llegar al intercambiador de Valdecilla y ver el mapa del #MetroTus los dos extraterrestres llegan a la conclusión de que la Civilización Santanderina es muy avanzada... Más que la suya! pic.twitter.com/FcuiM23WMA"/>
    <n v="1"/>
    <n v="1"/>
    <n v="2"/>
    <n v="2"/>
    <n v="0.61460278432631166"/>
  </r>
  <r>
    <n v="0"/>
    <s v="13 feb."/>
    <d v="2018-02-13T00:00:00"/>
    <s v="Francisco Díez"/>
    <x v="18"/>
    <n v="1481"/>
    <s v="Cantabria"/>
    <d v="2013-06-27T20:24:53"/>
    <s v="En el #DíaMundialdelaRadio me molaría hacer otra Guerra de los mundos, pero en #Cantabria y que no vengan a invadirnos sino a subir al #MetroTUS  pic.twitter.com/v1swB5tUfT"/>
    <m/>
    <n v="0"/>
    <n v="4"/>
    <n v="4"/>
    <n v="0.72393904322278269"/>
  </r>
  <r>
    <n v="0"/>
    <s v="14 feb."/>
    <d v="2018-02-14T00:00:00"/>
    <s v="El Faradio"/>
    <x v="72"/>
    <n v="5415"/>
    <m/>
    <d v="2012-09-01T22:51:42"/>
    <s v="La asociación de vecinos de Cueto denuncia que el #MetroTus genera desplazamientos más lentos y que crear ahora grupos de trabajo cuando los propios usuarios aún no han puesto en común sus quejas no tiene sentido http://www.elfaradio.com/2018/02/14/el-ayuntamiento-despacho-las-dudas-de-los-vecinos-de-cueto-sobre-el-metrotus-con-una-visita-al-centro-de-control/ …"/>
    <n v="11"/>
    <n v="11"/>
    <n v="14"/>
    <n v="14"/>
    <n v="0.7922760707211316"/>
  </r>
  <r>
    <n v="0"/>
    <s v="14 feb."/>
    <d v="2018-02-14T00:00:00"/>
    <s v="Áxaven TDPZ"/>
    <x v="89"/>
    <n v="316"/>
    <s v="Santander"/>
    <d v="2011-12-27T14:30:13"/>
    <s v="- ¿Y qué pasará con los descerebrados?_x000a__x000a_+ ¡Los contrataremos como empleados!_x000a__x000a_#MetroTUS pic.twitter.com/3OHZXtaQ3v"/>
    <n v="2"/>
    <n v="2"/>
    <n v="5"/>
    <n v="5"/>
    <n v="0.8145822487635328"/>
  </r>
  <r>
    <n v="0"/>
    <s v="14 feb."/>
    <d v="2018-02-14T00:00:00"/>
    <s v="Mad Marx"/>
    <x v="77"/>
    <n v="13"/>
    <s v="Trier, Alemania"/>
    <d v="2018-02-12T20:05:13"/>
    <s v="Un proyecto de siete millones de euros y a nadie se le había ocurrido hasta ahora. Parece que el guión del #MetroTUS lo hubiesen escrito los Monty Python. https://twitter.com/SER_Cantabria/status/963674182285438981 …"/>
    <n v="1"/>
    <n v="1"/>
    <m/>
    <n v="0"/>
    <n v="0.51425325069939187"/>
  </r>
  <r>
    <n v="0"/>
    <s v="14 feb."/>
    <d v="2018-02-14T00:00:00"/>
    <s v="Mad Marx"/>
    <x v="77"/>
    <n v="13"/>
    <s v="Trier, Alemania"/>
    <d v="2018-02-12T20:05:13"/>
    <s v="Es obvio que cualquier tipo de cambio, absolutamente cualquiera, no siempre complace a todos, pero el hecho de que NADIE esté conforme con el despropósito del #MetroTUS debería hacer que la señora @gemaigual le diese como mínimo un par de vueltas."/>
    <n v="1"/>
    <n v="1"/>
    <n v="1"/>
    <n v="1"/>
    <n v="0.52527824949990054"/>
  </r>
  <r>
    <n v="0"/>
    <s v="14 feb."/>
    <d v="2018-02-14T00:00:00"/>
    <s v="PSOE Santander"/>
    <x v="0"/>
    <n v="2005"/>
    <m/>
    <d v="2010-05-17T14:18:55"/>
    <s v="¡Te escuchamos! Queremos conocer tus ideas, quejas y sugerencias sobre el #metroTUS en #Santander_x000a__x000a_Te esperamos mañana, a las 18h, en la sede del PSOE en la calle Bonifaz. ¡Ven, tu opinión nos importa!pic.twitter.com/0WTF0A5EdS"/>
    <n v="11"/>
    <n v="11"/>
    <n v="13"/>
    <n v="13"/>
    <n v="0.92537770946887388"/>
  </r>
  <r>
    <n v="0"/>
    <s v="14 feb."/>
    <d v="2018-02-14T00:00:00"/>
    <s v="Anonymous"/>
    <x v="17"/>
    <n v="42"/>
    <m/>
    <d v="2016-03-08T13:41:38"/>
    <s v="Y bien?? #metroTUS @gemaigual _x000a_Incidencias, quejas, polémicas, los intercambiadores un desastre, trasbordos absurdos que con las lineas anteriores eran innecedarios, barrios incomunicados o malcomunicados, el centro con mas tráfico.. poco más que añadir, Santander no te reconozcopic.twitter.com/37SJ7Mg7j8"/>
    <n v="12"/>
    <n v="12"/>
    <n v="10"/>
    <n v="10"/>
    <n v="0.41063953084341809"/>
  </r>
  <r>
    <n v="0"/>
    <s v="14 feb."/>
    <d v="2018-02-14T00:00:00"/>
    <s v="peich"/>
    <x v="68"/>
    <n v="80"/>
    <m/>
    <d v="2012-11-08T15:40:23"/>
    <s v="@gemaigual #MetroTUS  VERGONZOSO y no se ponen ni colorados"/>
    <m/>
    <n v="0"/>
    <n v="1"/>
    <n v="1"/>
    <n v="7.2333813854358775E-2"/>
  </r>
  <r>
    <n v="0"/>
    <s v="14 feb."/>
    <d v="2018-02-14T00:00:00"/>
    <s v="Partido Absentista"/>
    <x v="90"/>
    <n v="1193"/>
    <m/>
    <d v="2015-02-11T23:58:12"/>
    <s v="El #MetroTus de Santander."/>
    <m/>
    <n v="0"/>
    <m/>
    <n v="0"/>
    <n v="0.69391903538911259"/>
  </r>
  <r>
    <n v="0"/>
    <s v="14 feb."/>
    <d v="2018-02-14T00:00:00"/>
    <s v="Anonymous"/>
    <x v="91"/>
    <n v="2011"/>
    <s v="Cantabria se defiende"/>
    <d v="2012-04-09T16:27:29"/>
    <s v="El Ayuntamiento de Santander de @GemaIgual, siempre de espaldas a nuestra propia realidad, descubre ahora que en Cantabria llueve y se necesitan protecciones en los asubiaderos del 'smartísimo' #MetroTUS. #Bochornopic.twitter.com/1PWIibXx6n"/>
    <n v="6"/>
    <n v="6"/>
    <n v="7"/>
    <n v="7"/>
    <n v="0.86045398986548738"/>
  </r>
  <r>
    <n v="0"/>
    <s v="14 feb."/>
    <d v="2018-02-14T00:00:00"/>
    <s v="Francisco"/>
    <x v="92"/>
    <n v="1235"/>
    <s v="España/Santander"/>
    <d v="2010-01-30T15:40:46"/>
    <s v="@walter_garcia_ Una vergüenza lo del #Metrotus una vergüenza y un saca cuartos, están más a chupar la pasta al ciudadano que lo rentable que va a ser. Una bazofia"/>
    <n v="1"/>
    <n v="1"/>
    <m/>
    <n v="0"/>
    <n v="0.17549859130446441"/>
  </r>
  <r>
    <n v="0"/>
    <s v="14 feb."/>
    <d v="2018-02-14T00:00:00"/>
    <s v="Smart(?) MetroTus"/>
    <x v="83"/>
    <n v="192"/>
    <s v="Santander, España"/>
    <d v="2018-02-13T00:29:39"/>
    <s v="#MetroTUS ¿Sabéis si @gemaigual es Batman?pic.twitter.com/YQxpw1dVdT"/>
    <n v="6"/>
    <n v="6"/>
    <n v="9"/>
    <n v="9"/>
    <n v="0.88668027716770226"/>
  </r>
  <r>
    <n v="0"/>
    <s v="14 feb."/>
    <d v="2018-02-14T00:00:00"/>
    <s v="Ana"/>
    <x v="29"/>
    <n v="53"/>
    <m/>
    <d v="2010-01-12T20:34:27"/>
    <s v="Linea 3 frecuencia 15 minutos mas  tiempo de espera q ofertan 5 minutos. Total 20 minutos. Que tiempo he ganado? #MetroTus"/>
    <m/>
    <n v="0"/>
    <m/>
    <n v="0"/>
    <n v="0.55662435949434852"/>
  </r>
  <r>
    <n v="0"/>
    <s v="14 feb."/>
    <d v="2018-02-14T00:00:00"/>
    <s v="Anonymous"/>
    <x v="12"/>
    <n v="85"/>
    <s v="Cueva Oscura"/>
    <d v="2016-12-31T10:53:31"/>
    <s v="7 millones y medio después... #MetroTUS https://twitter.com/SER_Cantabria/status/963674182285438981 …"/>
    <m/>
    <n v="0"/>
    <m/>
    <n v="0"/>
    <n v="0.67650697808792815"/>
  </r>
  <r>
    <n v="0"/>
    <s v="14 feb."/>
    <d v="2018-02-14T00:00:00"/>
    <s v="WEGA"/>
    <x v="93"/>
    <n v="392"/>
    <m/>
    <d v="2009-11-19T20:25:38"/>
    <s v="Dos semanas después de entrar en servicio se dan cuenta de que en Santander llueve y hace frío y las paradas de autobus necesitan mamparas    #MetroTUS https://twitter.com/ser_cantabria/status/963674182285438981 …"/>
    <n v="16"/>
    <n v="16"/>
    <n v="13"/>
    <n v="13"/>
    <n v="0.46741139340101229"/>
  </r>
  <r>
    <n v="0"/>
    <s v="14 feb."/>
    <d v="2018-02-14T00:00:00"/>
    <s v="Agustín Ibáñez"/>
    <x v="94"/>
    <n v="3207"/>
    <s v="Santander (Cantabria)"/>
    <d v="2011-10-06T11:29:00"/>
    <s v="Todo lo relacionado con el mal llamado #MetroTUS de #Santander me parece una auténtica vergüenza. ¿Habrá responsabilidades de algún tipo, o tampoco esta vez?.https://twitter.com/SER_Cantabria/status/963674182285438981 …"/>
    <n v="10"/>
    <n v="10"/>
    <n v="11"/>
    <n v="11"/>
    <n v="0.29887259191515642"/>
  </r>
  <r>
    <n v="0"/>
    <s v="14 feb."/>
    <d v="2018-02-14T00:00:00"/>
    <s v="Pablo Fernández"/>
    <x v="88"/>
    <n v="63"/>
    <s v="Santander, Cantabria"/>
    <d v="2015-04-08T17:25:22"/>
    <s v="Los errores del #MetroTUS: transbordo, poca frecuencia de autobuses en la periferia, cambio de ubicación de las paradas, un carril prohibido para los coches y menos aparcamientos #Santander @dmontaneshttp://www.eldiariomontanes.es/santander/mejorado-empeorado-20180214225549-nt.html …"/>
    <n v="1"/>
    <n v="1"/>
    <n v="1"/>
    <n v="1"/>
    <n v="0.46990065913710899"/>
  </r>
  <r>
    <n v="0"/>
    <s v="14 feb."/>
    <d v="2018-02-14T00:00:00"/>
    <s v="CaraPizza"/>
    <x v="95"/>
    <n v="51"/>
    <s v="Santander"/>
    <d v="2012-04-11T12:21:33"/>
    <s v="#MetroTUS vaya cagada, cada día da + coraje la mierda d planteamiento q habéis hecho la línea #17 la habéis jodido m gustaría ver a los universitarios q sobr papel han hecho la mierda d diseño d sta absoluta mierda d servicio s d broma lo q habéis hecho sn contar cn ls ciudadanos"/>
    <m/>
    <n v="0"/>
    <n v="4"/>
    <n v="4"/>
    <n v="0.68562427231455902"/>
  </r>
  <r>
    <n v="0"/>
    <s v="14 feb."/>
    <d v="2018-02-14T00:00:00"/>
    <s v="Miguel Cot."/>
    <x v="34"/>
    <n v="241"/>
    <s v="Santander, Cantabria"/>
    <d v="2010-12-19T01:17:59"/>
    <s v="Igual hay que empezar a poner el foco también en los &quot;expertos de la Universidad&quot;. _x000a_-quienes son_x000a_-cuánto han cobrado por el desastre de proyecto.._x000a_#MetroTus"/>
    <m/>
    <n v="0"/>
    <n v="5"/>
    <n v="5"/>
    <n v="0.70221218351433767"/>
  </r>
  <r>
    <n v="0"/>
    <s v="14 feb."/>
    <d v="2018-02-14T00:00:00"/>
    <s v="Santanderapiedecalle"/>
    <x v="96"/>
    <n v="164"/>
    <s v="Santander, España"/>
    <d v="2017-02-08T16:34:30"/>
    <s v="Los vecinos de diferentes zonas de Santander constatan que, lejos de mejorar, la implantación MetroTUS ha empeorado la situación de muchos de los barrios de la ciudad. @dmontanes #metroTUS #Santander_x000a_http://www.eldiariomontanes.es/santander/mejorado-empeorado-20180214225549-nt.html …"/>
    <n v="6"/>
    <n v="6"/>
    <n v="5"/>
    <n v="5"/>
    <n v="0.6239989010544682"/>
  </r>
  <r>
    <n v="0"/>
    <s v="15 feb."/>
    <d v="2018-02-15T00:00:00"/>
    <s v="Anonymous"/>
    <x v="84"/>
    <n v="380"/>
    <s v="Santander, España"/>
    <d v="2011-04-09T12:41:53"/>
    <s v="¡DEJA DE INVENTAR!  La falta de información, de participación, y de todo es vuestra, como todos los problemas de la ciudad. #MetroTUS_x000a_http://www.eldiariocantabria.es/articulo/cantabria/igual-afirma-causas-retraso-metro-tus-es-desconocimiento-usuarios/20180215174612040854.amp.html?__twitter_impression=true …"/>
    <n v="3"/>
    <n v="3"/>
    <n v="8"/>
    <n v="8"/>
    <n v="0.77095950020712956"/>
  </r>
  <r>
    <n v="0"/>
    <s v="15 feb."/>
    <d v="2018-02-15T00:00:00"/>
    <s v="Santanderapiedecalle"/>
    <x v="96"/>
    <n v="164"/>
    <s v="Santander, España"/>
    <d v="2017-02-08T16:34:30"/>
    <s v="La alcaldesa de Santander, Gema Igual, culpa a los vecinos de Santander de los problemas del metroTUS... @DiarioCantabria_x000a_#metroTUS_x000a_http://www.eldiariocantabria.es/articulo/cantabria/igual-afirma-causas-retraso-metro-tus-es-desconocimiento-usuarios/20180215174612040854.html …"/>
    <n v="6"/>
    <n v="6"/>
    <n v="3"/>
    <n v="3"/>
    <n v="0.80522329466024289"/>
  </r>
  <r>
    <n v="0"/>
    <s v="15 feb."/>
    <d v="2018-02-15T00:00:00"/>
    <s v="JMP"/>
    <x v="97"/>
    <n v="1791"/>
    <s v="Aquí,siempre,Aquí. "/>
    <d v="2016-11-01T20:33:42"/>
    <s v=" Hoy nos hemos reunido con los vecinos de #Santander para escuchar de primera mano los problemas e inconvenientes que está causando el #MetroTus _x000a_¿ No has podido venir pero quieres contarnos algo? _x000a_Hazlo aquí con el HT #escuchamosTUSproblemashttps://twitter.com/psoesantander/status/964201746926133248 …"/>
    <n v="7"/>
    <n v="7"/>
    <n v="9"/>
    <n v="9"/>
    <n v="0.77187628899992344"/>
  </r>
  <r>
    <n v="0"/>
    <s v="15 feb."/>
    <d v="2018-02-15T00:00:00"/>
    <s v="carlos"/>
    <x v="98"/>
    <n v="411"/>
    <m/>
    <d v="2013-06-05T06:48:18"/>
    <s v="https://twitter.com/Mongolear/status/963839466304622592 …  pues nada @GradonaMalditos tendrá que ir a el intercambiador del #metrotus"/>
    <n v="2"/>
    <n v="2"/>
    <n v="5"/>
    <n v="5"/>
    <n v="0.65074044678552123"/>
  </r>
  <r>
    <n v="0"/>
    <s v="15 feb."/>
    <d v="2018-02-15T00:00:00"/>
    <s v="PSOE Santander"/>
    <x v="0"/>
    <n v="2005"/>
    <m/>
    <d v="2010-05-17T14:18:55"/>
    <s v="Es impropio de un responsable público decir lo que ha dicho hoy la Alcaldesa. A los ciudadanos no hay que enseñarles ni acostumbrarles a usar bien el #metroTUS como piensa ella. Lo que hay que hacer es escucharles e informarles ¡Es vergonzoso! pic.twitter.com/0ww5RegFyf"/>
    <n v="18"/>
    <n v="18"/>
    <n v="17"/>
    <n v="17"/>
    <n v="0.54009146291216914"/>
  </r>
  <r>
    <n v="0"/>
    <s v="15 feb."/>
    <d v="2018-02-15T00:00:00"/>
    <s v="Pedro Casares"/>
    <x v="99"/>
    <n v="4658"/>
    <s v="Santander - España"/>
    <d v="2011-09-23T10:51:47"/>
    <s v="Esta tarde analizando con vecinos la implantación del #metroTUS. El PP no se ha tomado enserio ni abordar una estrategia global de movilidad ni apostar por el transporte público en #Santanderpic.twitter.com/A7fy91oFnH"/>
    <n v="29"/>
    <n v="29"/>
    <n v="33"/>
    <n v="33"/>
    <n v="0.63721076131779286"/>
  </r>
  <r>
    <n v="0"/>
    <s v="15 feb."/>
    <d v="2018-02-15T00:00:00"/>
    <s v="PSOE Santander"/>
    <x v="0"/>
    <n v="2005"/>
    <m/>
    <d v="2010-05-17T14:18:55"/>
    <s v=".@pedro_casares: El #metroTUS no mejora las frecuencias, no mejora la conexión con los barrios periféricos y hoy es el día que los santanderinos tardan mucho más que hace un mes para realizar el mismo recorrido #EscuchamosTUSproblemaspic.twitter.com/pg1IOeGNn4"/>
    <n v="14"/>
    <n v="14"/>
    <n v="8"/>
    <n v="8"/>
    <n v="0.44730739939971381"/>
  </r>
  <r>
    <n v="0"/>
    <s v="15 feb."/>
    <d v="2018-02-15T00:00:00"/>
    <s v="Mesas de Movilidad"/>
    <x v="67"/>
    <n v="542"/>
    <s v="Cantabria, España"/>
    <d v="2016-04-05T07:28:00"/>
    <s v="Vecinos de Monte #MetroTus &quot;Que se deje la línea 18 como estaba&quot; &quot;Salir y llegar a Puertochico&quot; &quot;No tiene sentido el cambio a Valdecilla&quot; @gemaigual  escuchaaaaa @ConcejoAbiertoSpic.twitter.com/kuB4Gi4vXl"/>
    <n v="11"/>
    <n v="11"/>
    <n v="11"/>
    <n v="11"/>
    <n v="0.50253019379898112"/>
  </r>
  <r>
    <n v="0"/>
    <s v="15 feb."/>
    <d v="2018-02-15T00:00:00"/>
    <s v="Mesas de Movilidad"/>
    <x v="67"/>
    <n v="542"/>
    <s v="Cantabria, España"/>
    <d v="2016-04-05T07:28:00"/>
    <s v="Gran número de vecinos en Monte #MetroTus @gemaigual descontentos con muchas críticas @ConcejoAbiertoS . Ambiente caliente muchas quejaspic.twitter.com/gX734Yt4CZ"/>
    <n v="9"/>
    <n v="9"/>
    <n v="11"/>
    <n v="11"/>
    <n v="0.87416677952429411"/>
  </r>
  <r>
    <n v="0"/>
    <s v="15 feb."/>
    <d v="2018-02-15T00:00:00"/>
    <s v="PSOE Santander"/>
    <x v="0"/>
    <n v="2005"/>
    <m/>
    <d v="2010-05-17T14:18:55"/>
    <s v="Encuentro informativo con los vecinos de #Santander para analizar la implementación del #metroTUS en #Santander_x000a_#EscuchamosTUSproblemaspic.twitter.com/G5Hw8EXC0M"/>
    <n v="15"/>
    <n v="15"/>
    <n v="14"/>
    <n v="14"/>
    <n v="0.74571417573317966"/>
  </r>
  <r>
    <n v="0"/>
    <s v="15 feb."/>
    <d v="2018-02-15T00:00:00"/>
    <s v="El Faradio"/>
    <x v="72"/>
    <n v="5415"/>
    <m/>
    <d v="2012-09-01T22:51:42"/>
    <s v="La asociación de vecinos de Cueto denuncia que el #MetroTus genera desplazamientos más lentos y que crear ahora grupos de trabajo cuando los propios usuarios aún no han puesto en común sus quejas no tiene sentido http://www.elfaradio.com/2018/02/14/el-ayuntamiento-despacho-las-dudas-de-los-vecinos-de-cueto-sobre-el-metrotus-con-una-visita-al-centro-de-control/ …"/>
    <n v="3"/>
    <n v="3"/>
    <n v="2"/>
    <n v="2"/>
    <n v="0.7922760707211316"/>
  </r>
  <r>
    <n v="0"/>
    <s v="15 feb."/>
    <d v="2018-02-15T00:00:00"/>
    <s v="Mario Brigido"/>
    <x v="100"/>
    <n v="459"/>
    <m/>
    <d v="2011-06-09T21:52:36"/>
    <s v="#metroTUS un proyecto lleno de improvisaciones, que lleva ya gastados más de 7 millones en obras. pic.twitter.com/ELu2U8NdVK"/>
    <n v="4"/>
    <n v="4"/>
    <n v="7"/>
    <n v="7"/>
    <n v="0.82476952171598394"/>
  </r>
  <r>
    <n v="0"/>
    <s v="15 feb."/>
    <d v="2018-02-15T00:00:00"/>
    <s v="Mesas de Movilidad"/>
    <x v="67"/>
    <n v="542"/>
    <s v="Cantabria, España"/>
    <d v="2016-04-05T07:28:00"/>
    <s v="El #Metrotus tampoco  gusta a los vecinos de Monte @gemaigual @ConcejoAbiertoS @elfaradiopic.twitter.com/S0O4cOGXjB"/>
    <n v="6"/>
    <n v="6"/>
    <n v="5"/>
    <n v="5"/>
    <n v="0.56913032846564393"/>
  </r>
  <r>
    <n v="0"/>
    <s v="15 feb."/>
    <d v="2018-02-15T00:00:00"/>
    <s v="Anonymous"/>
    <x v="12"/>
    <n v="85"/>
    <s v="Cueva Oscura"/>
    <d v="2016-12-31T10:53:31"/>
    <s v="4.- Otro punto a mejorar son las frecuencias y que haya más líneas norte-sur #MetroTUS."/>
    <m/>
    <n v="0"/>
    <m/>
    <n v="0"/>
    <n v="0.66838946738917737"/>
  </r>
  <r>
    <n v="0"/>
    <s v="15 feb."/>
    <d v="2018-02-15T00:00:00"/>
    <s v="Anonymous"/>
    <x v="12"/>
    <n v="85"/>
    <s v="Cueva Oscura"/>
    <d v="2016-12-31T10:53:31"/>
    <s v="3.2.- Eso sí, no tiene sentido mutilar varias líneas en Valdecilla cuando la mayor parte de pasajeros se concentra en el propio centro. La ubicación de los intercambiadores es nefasta, obliga a hacer transbordos para 1-2 paradas. En las Estaciones habría quedado mejor #MetroTUS."/>
    <n v="1"/>
    <n v="1"/>
    <n v="1"/>
    <n v="1"/>
    <n v="0.23916601467468629"/>
  </r>
  <r>
    <n v="0"/>
    <s v="15 feb."/>
    <d v="2018-02-15T00:00:00"/>
    <s v="Anonymous"/>
    <x v="12"/>
    <n v="85"/>
    <s v="Cueva Oscura"/>
    <d v="2016-12-31T10:53:31"/>
    <s v="3.1.- Hay gente que se queja del mero hecho de hacer transbordo cuando eso, per se, no es malo. No podemos pretender que todos los autobuses paren en las mismas paradas y hagan el mismo trayecto #MetroTUS."/>
    <m/>
    <n v="0"/>
    <m/>
    <n v="0"/>
    <n v="0.18869053471634359"/>
  </r>
  <r>
    <n v="0"/>
    <s v="15 feb."/>
    <d v="2018-02-15T00:00:00"/>
    <s v="José Mario Graña"/>
    <x v="51"/>
    <n v="1562"/>
    <s v="Santander, Cantabria, España"/>
    <d v="2009-07-12T07:40:45"/>
    <s v="Se palpa mucho descontento en las paradas de autobús de #Santander #MetroTus pic.twitter.com/SUODkdoU70"/>
    <n v="7"/>
    <n v="7"/>
    <n v="8"/>
    <n v="8"/>
    <n v="0.58392370802901261"/>
  </r>
  <r>
    <n v="0"/>
    <s v="15 feb."/>
    <d v="2018-02-15T00:00:00"/>
    <s v="José Mario Graña"/>
    <x v="51"/>
    <n v="1562"/>
    <s v="Santander, Cantabria, España"/>
    <d v="2009-07-12T07:40:45"/>
    <s v="Un cocido lebaniego en un lugar emblemático de #Santander #MetroTus pic.twitter.com/f8M62C35Xa"/>
    <m/>
    <n v="0"/>
    <m/>
    <n v="0"/>
    <n v="0.82841565416370067"/>
  </r>
  <r>
    <n v="0"/>
    <s v="15 feb."/>
    <d v="2018-02-15T00:00:00"/>
    <s v="Smart(?) MetroTus"/>
    <x v="83"/>
    <n v="192"/>
    <s v="Santander, España"/>
    <d v="2018-02-13T00:29:39"/>
    <s v="Reunión de vecinos de MONTE, hoy jueves a las 19:30, para discutir, opinar y trasladar quejas sobre el #MetroTUS pic.twitter.com/rWn6OhlztY"/>
    <n v="3"/>
    <n v="3"/>
    <n v="2"/>
    <n v="2"/>
    <n v="0.85727087754903264"/>
  </r>
  <r>
    <n v="0"/>
    <s v="15 feb."/>
    <d v="2018-02-15T00:00:00"/>
    <s v="Smart(?) MetroTus"/>
    <x v="83"/>
    <n v="192"/>
    <s v="Santander, España"/>
    <d v="2018-02-13T00:29:39"/>
    <s v="#MetroTUS  Malas personas nivel: https://twitter.com/ManuelCoboJD/status/959067321414422533 …"/>
    <n v="3"/>
    <n v="3"/>
    <n v="6"/>
    <n v="6"/>
    <n v="0.53008835540749943"/>
  </r>
  <r>
    <n v="0"/>
    <s v="16 feb."/>
    <d v="2018-02-16T00:00:00"/>
    <s v="Stvsantander"/>
    <x v="101"/>
    <n v="22"/>
    <m/>
    <d v="2015-03-11T22:55:22"/>
    <s v="@gemaigual Una retirada a tiempo es una victoria. Se que reconocer el gran fallo es un fortísimo golpe para el @PPopular pero mejor que continuar con esto #MetroTUS"/>
    <m/>
    <n v="0"/>
    <m/>
    <n v="0"/>
    <n v="0.61559453015797827"/>
  </r>
  <r>
    <n v="0"/>
    <s v="16 feb."/>
    <d v="2018-02-16T00:00:00"/>
    <s v="Stvsantander"/>
    <x v="101"/>
    <n v="22"/>
    <m/>
    <d v="2015-03-11T22:55:22"/>
    <s v="¿Alguien me puede explicar en que beneficia este absurdo? @gemaigual vas a hacer ganar al PSOE SOLO TU #MetroTUS"/>
    <m/>
    <n v="0"/>
    <m/>
    <n v="0"/>
    <n v="0.51964591034338226"/>
  </r>
  <r>
    <n v="0"/>
    <s v="16 feb."/>
    <d v="2018-02-16T00:00:00"/>
    <s v="Mon"/>
    <x v="102"/>
    <n v="102"/>
    <s v="Santander, Cantabria, España."/>
    <d v="2013-03-23T18:38:19"/>
    <s v="Joder adonde me han llevado las quejas del #MetroTus _x000a_Estoy abrazando el comunismo Hulio _x000a_No te lo perdonaré jamás, Gemma. https://twitter.com/UJCEcantabria/status/963142386950995968 …"/>
    <n v="1"/>
    <n v="1"/>
    <n v="3"/>
    <n v="3"/>
    <n v="0.72140599204462619"/>
  </r>
  <r>
    <n v="0"/>
    <s v="16 feb."/>
    <d v="2018-02-16T00:00:00"/>
    <s v="CantabriaDeCerca"/>
    <x v="103"/>
    <n v="63"/>
    <s v="Cantabria, España"/>
    <d v="2012-06-17T16:07:59"/>
    <s v=" @OlaCantabria quiere hacer llegar las quejas sobre el #MetroTUS al Ayuntamiento de Santander. _x000a__x000a_Denuncia que tras la implantación del METROTUS en #Santander, la mayoría de los vecinos se han visto perjudicados en sus desplazamientos por la ciudad._x000a__x000a_https://noalmetrotusensantander.wordpress.com pic.twitter.com/D6glVvpfyk"/>
    <n v="13"/>
    <n v="13"/>
    <n v="6"/>
    <n v="6"/>
    <n v="0.75540898812487367"/>
  </r>
  <r>
    <n v="0"/>
    <s v="16 feb."/>
    <d v="2018-02-16T00:00:00"/>
    <s v="Sr. Carabox"/>
    <x v="104"/>
    <n v="177"/>
    <m/>
    <d v="2012-07-14T15:30:00"/>
    <s v="Recuerda aficionado del @CD_Izarra . No cojas el servicio de autobuses #MetroTUS si quieres llegar a tiempo al encuentro"/>
    <n v="9"/>
    <n v="9"/>
    <n v="26"/>
    <n v="26"/>
    <n v="0.49745380929029998"/>
  </r>
  <r>
    <n v="0"/>
    <s v="16 feb."/>
    <d v="2018-02-16T00:00:00"/>
    <s v="Rosana"/>
    <x v="105"/>
    <n v="194"/>
    <s v="Camargo, Cantabria"/>
    <d v="2015-01-19T18:32:34"/>
    <s v="Ahora con el #metrotus ya tienen bastante..."/>
    <m/>
    <n v="0"/>
    <m/>
    <n v="0"/>
    <n v="0.8821019268044703"/>
  </r>
  <r>
    <n v="0"/>
    <s v="16 feb."/>
    <d v="2018-02-16T00:00:00"/>
    <s v="Mesas de Movilidad"/>
    <x v="67"/>
    <n v="542"/>
    <s v="Cantabria, España"/>
    <d v="2016-04-05T07:28:00"/>
    <s v="#GamonalMetroTus Gamonal pasó de ser un barrio de Burgos a un símbolo de la lucha ciudadana ¿Os suena esta historia?, ocurrió a 160 kms de aquí y hay muchas coincidencias  con el #MetroTus @gemaigual @ConcejoAbiertoS @ArenalesAAVV #Peñacastillo #Monte #Cueto @fecav_santanderpic.twitter.com/WKvBdKVzpL"/>
    <n v="7"/>
    <n v="7"/>
    <n v="8"/>
    <n v="8"/>
    <n v="0.84843569021199672"/>
  </r>
  <r>
    <n v="0"/>
    <s v="16 feb."/>
    <d v="2018-02-16T00:00:00"/>
    <s v="Onda Cero Cantabria"/>
    <x v="106"/>
    <n v="6205"/>
    <s v="Cantabria"/>
    <d v="2012-02-15T09:26:26"/>
    <s v=" Las nuevas críticas al #MetroTUS y cómo celebra la comunidad china la entrada en el Año del Perro, protagonistas en #CantabriaenlaOnda con @jbarberos y @maria_go1http://www.ondacero.es/emisoras/cantabria/audios-podcast/cantabria-en-la-onda/cantabria-en-la-onda-16022016_201802165a86d6d10cf2af57a8fee6d3.html …"/>
    <n v="3"/>
    <n v="3"/>
    <n v="1"/>
    <n v="1"/>
    <n v="0.70546130249540684"/>
  </r>
  <r>
    <n v="0"/>
    <s v="16 feb."/>
    <d v="2018-02-16T00:00:00"/>
    <s v="Raúl Lastra"/>
    <x v="61"/>
    <n v="443"/>
    <m/>
    <d v="2012-05-19T16:44:06"/>
    <s v="Si usaras el #MetroTus llegarías a tu destino en 3 minutos y 26 segundos pic.twitter.com/z0aVIgTBEh"/>
    <m/>
    <n v="0"/>
    <n v="5"/>
    <n v="5"/>
    <n v="0.87014662881256455"/>
  </r>
  <r>
    <n v="0"/>
    <s v="16 feb."/>
    <d v="2018-02-16T00:00:00"/>
    <s v="Mon"/>
    <x v="102"/>
    <n v="102"/>
    <s v="Santander, Cantabria, España."/>
    <d v="2013-03-23T18:38:19"/>
    <s v="No des ideas al @gmpsantander _x000a_Que le encargan un estudio a la Universidad a lo #MetroTUS y acaban gastandose un par de millones de euros para empeorar el problema._x000a_Lo de mandar ahí en hora punta a los agentes de movilidad que ya pagamos, no te preocupes, no se les ocurrirá."/>
    <m/>
    <n v="0"/>
    <m/>
    <n v="0"/>
    <n v="0.52223298946154806"/>
  </r>
  <r>
    <n v="0"/>
    <s v="16 feb."/>
    <d v="2018-02-16T00:00:00"/>
    <s v="Delia FB"/>
    <x v="107"/>
    <n v="336"/>
    <s v="Santander, España"/>
    <d v="2011-11-05T19:37:33"/>
    <s v="Mi opinión sobre el caos de los buses en Santander? Querer una red para una ciudad tamaño Tokio en una ciudad de provincias. Y de las escaleras mecánicas mejor no hablamos  #metroTUS #Smartcity"/>
    <n v="2"/>
    <n v="2"/>
    <n v="2"/>
    <n v="2"/>
    <n v="0.58734722828323149"/>
  </r>
  <r>
    <n v="0"/>
    <s v="16 feb."/>
    <d v="2018-02-16T00:00:00"/>
    <s v="Smart(?) MetroTus"/>
    <x v="83"/>
    <n v="192"/>
    <s v="Santander, España"/>
    <d v="2018-02-13T00:29:39"/>
    <s v="El Ayuntamiento hace oidos sordos: Las vecinas de Peñacastillo mantendrán las protestas. #MetroTUS http://www.eldiariomontanes.es/santander/penacastillo-mantendra-protestas-20180216225259-ntvo_amp.html?__twitter_impression=true …"/>
    <n v="6"/>
    <n v="6"/>
    <n v="5"/>
    <n v="5"/>
    <n v="0.72005834321224604"/>
  </r>
  <r>
    <n v="0"/>
    <s v="16 feb."/>
    <d v="2018-02-16T00:00:00"/>
    <s v="Smart(?) MetroTus"/>
    <x v="83"/>
    <n v="192"/>
    <s v="Santander, España"/>
    <d v="2018-02-13T00:29:39"/>
    <s v="-Lo que pasa es que sois unos inútiles y no sabeis coger buses.  #MetroTUS pic.twitter.com/sfEgsm8GJD"/>
    <n v="4"/>
    <n v="4"/>
    <n v="3"/>
    <n v="3"/>
    <n v="0.50919096023056432"/>
  </r>
  <r>
    <n v="0"/>
    <s v="16 feb."/>
    <d v="2018-02-16T00:00:00"/>
    <s v="Beatriz"/>
    <x v="108"/>
    <n v="536"/>
    <s v="Bilbao"/>
    <d v="2012-01-11T11:14:37"/>
    <s v="No la entiendo, @gemaigual, ¿a qué nos habremos acostumbrado en 15 días? A pasar frío?, ¿A trasbordos innecesarios?, ¿A pagar dos billetes?..._x000a_#MetroTus #Santander @1976agus @SMetrotus @Postureo_CANT @MediasVerdesRRC @Willytrueba @cantabriartehttp://www.eldiariomontanes.es/santander/gema-igual-pequena-20180201131204-nt.html …"/>
    <n v="16"/>
    <n v="16"/>
    <n v="16"/>
    <n v="16"/>
    <n v="0.4279226608329762"/>
  </r>
  <r>
    <n v="0"/>
    <s v="16 feb."/>
    <d v="2018-02-16T00:00:00"/>
    <s v="Anonymous"/>
    <x v="66"/>
    <n v="23"/>
    <m/>
    <d v="2017-03-30T11:20:26"/>
    <s v="El PP de Santander sigue con su pesadilla Orwelliana. Coger 2 autobuses es igual a 1 autobús. Y si te quejas eres tonto, arcaico o negativo. #MetroTus #Santander"/>
    <n v="4"/>
    <n v="4"/>
    <n v="5"/>
    <n v="5"/>
    <n v="0.90910706309187184"/>
  </r>
  <r>
    <n v="0"/>
    <s v="16 feb."/>
    <d v="2018-02-16T00:00:00"/>
    <s v="Beatriz"/>
    <x v="108"/>
    <n v="536"/>
    <s v="Bilbao"/>
    <d v="2012-01-11T11:14:37"/>
    <s v="Manda huevos!! Ahora resulta que la de los 'conocimientos de magisterio', @gemaigual, llama 'ignorantes' a los que pagamos su ocurrencia #MetroTUS_x000a_#Santander @MediasVerdesRRC @Rino6966 @1976agus @SMetrotus_x000a_http://www.eldiariocantabria.es/articulo/cantabria/igual-afirma-causas-retraso-metro-tus-es-desconocimiento-usuarios/20180215174612040854.html&amp;utm_source=social&amp;utm_medium=twitter&amp;utm_campaign=share_button … vía @eldiariocantabria.es"/>
    <n v="1"/>
    <n v="1"/>
    <n v="3"/>
    <n v="3"/>
    <n v="0.71065220074448199"/>
  </r>
  <r>
    <n v="0"/>
    <s v="16 feb."/>
    <d v="2018-02-16T00:00:00"/>
    <s v="Teiba FM"/>
    <x v="109"/>
    <n v="305"/>
    <s v="Santander, Spain"/>
    <d v="2017-02-21T13:09:20"/>
    <s v=" https://www.ivoox.com/23819832  #ElPrimerCafé #16Febrero _x000a_#MetroTUS y vialidad invernal con @CCOOCantabria _x000a_Planes hidráulicos con @ugtcantabria _x000a_#actualidad #política #sindical en #Santander y #Cantabria pic.twitter.com/3UwBaUMZYo"/>
    <m/>
    <n v="0"/>
    <m/>
    <n v="0"/>
    <n v="0.84137008293077675"/>
  </r>
  <r>
    <n v="0"/>
    <s v="16 feb."/>
    <d v="2018-02-16T00:00:00"/>
    <s v="PSOE Santander"/>
    <x v="0"/>
    <n v="2005"/>
    <m/>
    <d v="2010-05-17T14:18:55"/>
    <s v=".@fergodani en la tertulia de @elfaradio: “Creemos que antes de invertir 7 millones en un carril de #metroTUS hubiera sido mejor tener más conductores y autobuses para mejorar frecuencias” @ArcoFMCantabria "/>
    <m/>
    <n v="0"/>
    <n v="3"/>
    <n v="3"/>
    <n v="0.73902765342988075"/>
  </r>
  <r>
    <n v="0"/>
    <s v="16 feb."/>
    <d v="2018-02-16T00:00:00"/>
    <s v="Raquel Pascual Antón"/>
    <x v="110"/>
    <n v="892"/>
    <s v="España"/>
    <d v="2011-01-07T15:47:47"/>
    <s v="Después de 15 días con el #MetroTUS en #Santander sigue/aumenta la desinformación y el descontento. ¿Es mucho pedir que los conductores conozcan su ruta? #TUS"/>
    <m/>
    <n v="0"/>
    <n v="1"/>
    <n v="1"/>
    <n v="0.54489243067202087"/>
  </r>
  <r>
    <n v="0"/>
    <s v="16 feb."/>
    <d v="2018-02-16T00:00:00"/>
    <s v="Smart(?) MetroTus"/>
    <x v="83"/>
    <n v="192"/>
    <s v="Santander, España"/>
    <d v="2018-02-13T00:29:39"/>
    <s v="Pues la alcaldesa @gemaigual echa la culpa a los vecinos por el fracaso del #MetroTUS _x000a_Tiene la cara de hormigón armao.  http://www.eldiariocantabria.es/articulo/cantabria/igual-afirma-causas-retraso-metro-tus-es-desconocimiento-usuarios/20180215174612040854.amp.html?__twitter_impression=true …"/>
    <n v="8"/>
    <n v="8"/>
    <n v="7"/>
    <n v="7"/>
    <n v="0.63704072262816092"/>
  </r>
  <r>
    <n v="0"/>
    <s v="16 feb."/>
    <d v="2018-02-16T00:00:00"/>
    <s v="Anonymous"/>
    <x v="2"/>
    <n v="3141"/>
    <s v="Entre Invernabria y Moderdonia"/>
    <d v="2014-02-05T18:46:30"/>
    <s v="A ver si atendéis. Que dice Equal Gem que si esto no funciona del todo bien es PORQUE NO PONÉIS DE VUESTRA PARTE, COJONES. HOSTIA YA. http://www.eldiariocantabria.es/articulo/cantabria/igual-afirma-causas-retraso-metro-tus-es-desconocimiento-usuarios/20180215174612040854.html … #MetroTUS #SDR #Santander pic.twitter.com/ecAn3HQOBU"/>
    <n v="1"/>
    <n v="1"/>
    <m/>
    <n v="0"/>
    <n v="0.33676380847843213"/>
  </r>
  <r>
    <n v="0"/>
    <s v="17 feb."/>
    <d v="2018-02-17T00:00:00"/>
    <s v="Pepulegu"/>
    <x v="111"/>
    <n v="55"/>
    <s v="Algún lugar de cierto país"/>
    <d v="2011-05-18T19:00:19"/>
    <s v="#MetroTus Consejo vital: si algo funciona no lo toques. El TUS no era una maravilla pero funcionaba, ahora parece que la única salida es echarle la culpa a otro pic.twitter.com/UXQvuJnutC"/>
    <n v="6"/>
    <n v="6"/>
    <n v="9"/>
    <n v="9"/>
    <n v="0.40861353466965877"/>
  </r>
  <r>
    <n v="0"/>
    <s v="17 feb."/>
    <d v="2018-02-17T00:00:00"/>
    <s v="Alberto Sanchez"/>
    <x v="52"/>
    <n v="391"/>
    <s v="Barcelona, España"/>
    <d v="2010-08-19T08:40:28"/>
    <s v="Gema Same estaría orgullosa de la maravillosa iluminación LED que adorna Barcelona. #fullHD #4K #calidaddeimagen #metroTUS pic.twitter.com/NfzEtwISzV"/>
    <m/>
    <n v="0"/>
    <m/>
    <n v="0"/>
    <n v="0.8387201249239068"/>
  </r>
  <r>
    <n v="0"/>
    <s v="17 feb."/>
    <d v="2018-02-17T00:00:00"/>
    <s v="Oscar"/>
    <x v="112"/>
    <n v="206"/>
    <s v="Santander - Cantabria"/>
    <d v="2010-05-10T20:52:36"/>
    <s v="No es mucho pedir q en el desarrollo del PMUS, participen más empresas q @GIST_UNICAN y ACProyectos, al menos la participación y el criterio de otros técnicos enriqueceria el proyecto, por no hablar de la ética en el gasto de dinero público. @gemaigual @movilidad_cant #MetroTUS"/>
    <m/>
    <n v="0"/>
    <n v="3"/>
    <n v="3"/>
    <n v="0.23486277779118811"/>
  </r>
  <r>
    <n v="0"/>
    <s v="17 feb."/>
    <d v="2018-02-17T00:00:00"/>
    <s v="Sr. Carabox"/>
    <x v="104"/>
    <n v="177"/>
    <m/>
    <d v="2012-07-14T15:30:00"/>
    <s v="coge alguna escalera mecánica..... #Santander #SmartCity #MetroTUS"/>
    <m/>
    <n v="0"/>
    <n v="1"/>
    <n v="1"/>
    <n v="0.64304898458365733"/>
  </r>
  <r>
    <n v="0"/>
    <s v="17 feb."/>
    <d v="2018-02-17T00:00:00"/>
    <s v="CiberIsthar"/>
    <x v="69"/>
    <n v="8"/>
    <m/>
    <d v="2017-10-30T18:53:32"/>
    <s v="#MetroTUS #Santander @gemaigual me puedes explicar cómo llego a mi casa en los osos desde el centro sin tener que coger dos buses, esperar 40 minutos al 6 y mojarme como si fuera andando??? pic.twitter.com/x36ignk10p"/>
    <n v="11"/>
    <n v="11"/>
    <n v="12"/>
    <n v="12"/>
    <n v="0.89077491557701327"/>
  </r>
  <r>
    <n v="0"/>
    <s v="17 feb."/>
    <d v="2018-02-17T00:00:00"/>
    <s v="Mesas de Movilidad"/>
    <x v="67"/>
    <n v="542"/>
    <s v="Cantabria, España"/>
    <d v="2016-04-05T07:28:00"/>
    <s v="¿Los vecinos no te han hablado de #MetroTus @gemaigual o únicamente estabas rodeada de tu corte de adeptos? No te preocupes, lo harán @fecav_santander @ConcejoAbiertoS @CEUCunican"/>
    <n v="3"/>
    <n v="3"/>
    <n v="9"/>
    <n v="9"/>
    <n v="0.59280822177383241"/>
  </r>
  <r>
    <n v="0"/>
    <s v="17 feb."/>
    <d v="2018-02-17T00:00:00"/>
    <s v="Pablo Cantabria"/>
    <x v="25"/>
    <n v="391"/>
    <s v="La Tierruca"/>
    <d v="2013-01-31T20:29:41"/>
    <s v="Señora @gemaigual creo que el #MetroTus va a ser su final político. La gente mayor está muy enfadada, en poco más de un año hay elecciones y creo que usted sabe bien en que franjas de edad tiene a la mayoría de votantes. Siga así que está apunto de conseguirlo."/>
    <n v="2"/>
    <n v="2"/>
    <n v="1"/>
    <n v="1"/>
    <n v="0.6856810482135518"/>
  </r>
  <r>
    <n v="0"/>
    <s v="17 feb."/>
    <d v="2018-02-17T00:00:00"/>
    <s v="Smart(?) MetroTus"/>
    <x v="83"/>
    <n v="192"/>
    <s v="Santander, España"/>
    <d v="2018-02-13T00:29:39"/>
    <s v="&quot;Queremos la Línea 6&quot;._x000a__x000a_Las vecinas de Monte exigen soluciones. #MetroTUS pic.twitter.com/sRyXuEgd4I"/>
    <n v="15"/>
    <n v="15"/>
    <n v="10"/>
    <n v="10"/>
    <n v="0.82353540245697887"/>
  </r>
  <r>
    <n v="0"/>
    <s v="17 feb."/>
    <d v="2018-02-17T00:00:00"/>
    <s v="Miguel de la Sierra"/>
    <x v="113"/>
    <n v="189"/>
    <s v="Santander"/>
    <d v="2009-03-23T08:27:04"/>
    <s v="Es evidente que @gemaigual nunca usa el autobús en #Santander Es casi imposible llegar a los barrios. Qué vergüenza el #MetroTUS"/>
    <n v="6"/>
    <n v="6"/>
    <n v="6"/>
    <n v="6"/>
    <n v="0.45403918341236038"/>
  </r>
  <r>
    <n v="0"/>
    <s v="17 feb."/>
    <d v="2018-02-17T00:00:00"/>
    <s v="Emmanuel Gimeno"/>
    <x v="47"/>
    <n v="479"/>
    <s v="santander"/>
    <d v="2011-10-23T19:16:20"/>
    <s v="No somos números por @pgomeznadal #cueto #monte #barrios contra el #metrotus #bus #tus o como queráis llamarlohttp://m.eldiario.es/norte/cantabria/ultima-hora/numeros_0_741225906.html …"/>
    <n v="1"/>
    <n v="1"/>
    <n v="5"/>
    <n v="5"/>
    <n v="0.63791846255669105"/>
  </r>
  <r>
    <n v="0"/>
    <s v="17 feb."/>
    <d v="2018-02-17T00:00:00"/>
    <s v="David R. Santayana"/>
    <x v="63"/>
    <n v="647"/>
    <s v="Cantabria"/>
    <d v="2010-09-18T11:05:38"/>
    <s v="Es necesario articular una respuesta ante el Ayuntamiento y convocar movilizaciones conjuntamente #MetroTUS pic.twitter.com/3mUEZCuHzi"/>
    <n v="5"/>
    <n v="5"/>
    <n v="8"/>
    <n v="8"/>
    <n v="0.86716691635021392"/>
  </r>
  <r>
    <n v="0"/>
    <s v="17 feb."/>
    <d v="2018-02-17T00:00:00"/>
    <s v="RobeTuTo"/>
    <x v="114"/>
    <n v="15"/>
    <m/>
    <d v="2014-03-25T17:43:02"/>
    <s v="#metrotus ? No se puede hacer proyectos que en vez de ilusionar a los ciudadanos dejan sensacion de retroceso pic.twitter.com/KbSgg75zMB"/>
    <m/>
    <n v="0"/>
    <n v="1"/>
    <n v="1"/>
    <n v="0.71062786462503147"/>
  </r>
  <r>
    <n v="0"/>
    <s v="17 feb."/>
    <d v="2018-02-17T00:00:00"/>
    <s v="Oscar"/>
    <x v="112"/>
    <n v="206"/>
    <s v="Santander - Cantabria"/>
    <d v="2010-05-10T20:52:36"/>
    <s v="En algunas no hay ni marquesinas. Como las de los interurbanos en San Fernando o Valdecilla Sur. #MetroTUS @gemaigual @EvaDiazTezanos @movilidad_cant"/>
    <n v="2"/>
    <n v="2"/>
    <n v="3"/>
    <n v="3"/>
    <n v="0.75207403769410386"/>
  </r>
  <r>
    <n v="0"/>
    <s v="17 feb."/>
    <d v="2018-02-17T00:00:00"/>
    <s v="Oscar"/>
    <x v="112"/>
    <n v="206"/>
    <s v="Santander - Cantabria"/>
    <d v="2010-05-10T20:52:36"/>
    <s v="¿Cuantos contratos más se merece el dpto de Ibeas? Vendeis un estudio de la Universidad cuando la fuente de conocimiento es sólo un dpto de la misma, q además se basa en un modelo de encuestas para emular un sistema real, ni se aproxima. @gemaigual @movilidad_cant #MetroTUS"/>
    <n v="3"/>
    <n v="3"/>
    <n v="9"/>
    <n v="9"/>
    <n v="0.78401895413601608"/>
  </r>
  <r>
    <n v="0"/>
    <s v="17 feb."/>
    <d v="2018-02-17T00:00:00"/>
    <s v="gema"/>
    <x v="44"/>
    <n v="76"/>
    <m/>
    <d v="2013-02-26T12:41:50"/>
    <s v="Mejor en #metrotaxi que en el #MetroTUS "/>
    <m/>
    <n v="0"/>
    <n v="2"/>
    <n v="2"/>
    <n v="0.85490403483994259"/>
  </r>
  <r>
    <n v="0"/>
    <s v="18 feb."/>
    <d v="2018-02-18T00:00:00"/>
    <s v="Raúl Lastra"/>
    <x v="61"/>
    <n v="443"/>
    <m/>
    <d v="2012-05-19T16:44:06"/>
    <s v="De ideólogo del #MetroTUS !!"/>
    <n v="1"/>
    <n v="1"/>
    <n v="4"/>
    <n v="4"/>
    <n v="0.78043194267680815"/>
  </r>
  <r>
    <n v="0"/>
    <s v="18 feb."/>
    <d v="2018-02-18T00:00:00"/>
    <s v="Bertinguer"/>
    <x v="115"/>
    <n v="33"/>
    <m/>
    <d v="2009-04-14T16:59:45"/>
    <s v="Luego dicen que los exagerados son los vascos. Llámarle a esto metro causa carcajadas a los foráneos . https://es.m.wikipedia.org/wiki/Metro_(sistema_de_transporte)?wprov=sfti1 … #metroTUS"/>
    <m/>
    <n v="0"/>
    <m/>
    <n v="0"/>
    <n v="0.59579100169792187"/>
  </r>
  <r>
    <n v="0"/>
    <s v="18 feb."/>
    <d v="2018-02-18T00:00:00"/>
    <s v="Bertinguer"/>
    <x v="115"/>
    <n v="33"/>
    <m/>
    <d v="2009-04-14T16:59:45"/>
    <s v="Aparcamiento para cientos de motos en sin usar en un lugar que no es útil para motos y al que al haber una señal de entrada prohibida tampoco se puede acceder. Otra buena idea de @gemaigual imagino que en breve estará lleno porque nadie quiere usar la basura del #metrotus pic.twitter.com/BVgRU5kzuh"/>
    <m/>
    <n v="0"/>
    <n v="2"/>
    <n v="2"/>
    <n v="0.22757932711058529"/>
  </r>
  <r>
    <n v="0"/>
    <s v="18 feb."/>
    <d v="2018-02-18T00:00:00"/>
    <s v="Bertinguer"/>
    <x v="115"/>
    <n v="33"/>
    <m/>
    <d v="2009-04-14T16:59:45"/>
    <s v="En la foto la excelentísima señora alcaldesa elegida por todos los santanderinos @gemaigual , nos muestra con las manos el tamaño de la mierda que han diseñado #metroTUS"/>
    <m/>
    <n v="0"/>
    <m/>
    <n v="0"/>
    <n v="0.71897366609450564"/>
  </r>
  <r>
    <n v="0"/>
    <s v="18 feb."/>
    <d v="2018-02-18T00:00:00"/>
    <s v="Sonia Racinguista"/>
    <x v="116"/>
    <n v="785"/>
    <s v="Santander"/>
    <d v="2011-05-08T19:05:40"/>
    <s v="Plagio. Eso es el plano del #MetroTUS"/>
    <n v="2"/>
    <n v="2"/>
    <n v="4"/>
    <n v="4"/>
    <n v="0.59385143957421793"/>
  </r>
  <r>
    <n v="0"/>
    <s v="18 feb."/>
    <d v="2018-02-18T00:00:00"/>
    <s v="Raúl Lastra"/>
    <x v="61"/>
    <n v="443"/>
    <m/>
    <d v="2012-05-19T16:44:06"/>
    <s v="Otro domingo más, al fútbol en el #MetroTUS . Yeah! pic.twitter.com/oFJ8jy31Z5"/>
    <n v="4"/>
    <n v="4"/>
    <n v="15"/>
    <n v="15"/>
    <n v="0.75072790144244395"/>
  </r>
  <r>
    <n v="0"/>
    <s v="18 feb."/>
    <d v="2018-02-18T00:00:00"/>
    <s v="El Faradio"/>
    <x v="72"/>
    <n v="5415"/>
    <m/>
    <d v="2012-09-01T22:51:42"/>
    <s v="La asociación de vecinos de Cueto denuncia que el #MetroTus genera desplazamientos más lentos y que crear grupos de trabajo cuando los propios usuarios aún no han puesto en común sus quejas no tiene sentido http://www.elfaradio.com/2018/02/14/el-ayuntamiento-despacho-las-dudas-de-los-vecinos-de-cueto-sobre-el-metrotus-con-una-visita-al-centro-de-control/ …"/>
    <n v="5"/>
    <n v="5"/>
    <n v="5"/>
    <n v="5"/>
    <n v="0.76999745651526019"/>
  </r>
  <r>
    <n v="0"/>
    <s v="18 feb."/>
    <d v="2018-02-18T00:00:00"/>
    <s v="Anonymous"/>
    <x v="117"/>
    <n v="834"/>
    <s v="Torrelavega, Cantabria, España"/>
    <d v="2013-04-26T12:50:22"/>
    <s v="Eso será si el #metroTUS llega a tiempo, ¿no? pic.twitter.com/BPIrv0IxKd"/>
    <n v="3"/>
    <n v="3"/>
    <n v="1"/>
    <n v="1"/>
    <n v="0.4674587029368924"/>
  </r>
  <r>
    <n v="0"/>
    <s v="18 feb."/>
    <d v="2018-02-18T00:00:00"/>
    <s v="Gerardo"/>
    <x v="118"/>
    <n v="454"/>
    <m/>
    <d v="2012-10-04T05:25:33"/>
    <s v="Qué suerte tenemos los vecinos de Peñacastillo. Nos marginan con el #MetroTUS, pero a cambio nos organizan bonitas pruebas ciclistas q te dejan 15 minutos parado en una retención @gemaigual"/>
    <n v="7"/>
    <n v="7"/>
    <n v="12"/>
    <n v="12"/>
    <n v="0.80759355535875887"/>
  </r>
  <r>
    <n v="0"/>
    <s v="18 feb."/>
    <d v="2018-02-18T00:00:00"/>
    <s v="Carlos Sopeña"/>
    <x v="15"/>
    <n v="644"/>
    <m/>
    <d v="2011-04-15T21:10:58"/>
    <s v="Me cuentan que un pasajero del bus municipal de Santander le hinchó ayer las pelotas de tal manera al conductor que éste se plantó en la Alameda Segunda. Ojo, que lo que están aguantando los trabajadores estos días, con la cagada del #MetroTus, no es ni medio normal."/>
    <n v="5"/>
    <n v="5"/>
    <n v="10"/>
    <n v="10"/>
    <n v="0.48433532470828039"/>
  </r>
  <r>
    <n v="0"/>
    <s v="18 feb."/>
    <d v="2018-02-18T00:00:00"/>
    <s v="museando"/>
    <x v="119"/>
    <n v="7"/>
    <m/>
    <d v="2016-06-13T20:26:56"/>
    <s v="No es cuestión de acostumbrarse al metrobus,  es que no funciona!!!!!#metrotus @gemaigual"/>
    <n v="4"/>
    <n v="4"/>
    <n v="9"/>
    <n v="9"/>
    <n v="0.16279105046135359"/>
  </r>
  <r>
    <n v="0"/>
    <s v="18 feb."/>
    <d v="2018-02-18T00:00:00"/>
    <s v="museando"/>
    <x v="119"/>
    <n v="7"/>
    <m/>
    <d v="2016-06-13T20:26:56"/>
    <s v="El Nuevo servicio de autobuses ha perjudicado a la parada Barrio de la Torre, necesitamos más autobuses, más recorridos y menores tiempos de espera, el tener que hacer ahora trasbordo ha perjudicado enormemente #metrotus @gemaigual"/>
    <n v="2"/>
    <n v="2"/>
    <n v="2"/>
    <n v="2"/>
    <n v="0.93110326053120085"/>
  </r>
  <r>
    <n v="0"/>
    <s v="18 feb."/>
    <d v="2018-02-18T00:00:00"/>
    <s v="museando"/>
    <x v="119"/>
    <n v="7"/>
    <m/>
    <d v="2016-06-13T20:26:56"/>
    <s v="Desde el Barrio de la Torre necesitamos autobuses que conecten con el centro por los puentes, hay dos puentes y ningún autobús va por ellos, inexplicable!!!!#metrotus @gemaigual"/>
    <n v="1"/>
    <n v="1"/>
    <n v="1"/>
    <n v="1"/>
    <n v="0.85674268617900629"/>
  </r>
  <r>
    <n v="0"/>
    <s v="19 feb."/>
    <d v="2018-02-19T00:00:00"/>
    <s v="Rosana"/>
    <x v="105"/>
    <n v="194"/>
    <s v="Camargo, Cantabria"/>
    <d v="2015-01-19T18:32:34"/>
    <s v="Tengo una amiga q vive en la zona de Peñacastillo y me ha contado lo q tarda el #metroTUS  y he flipado!! Recogiendo firmas estaba...espero la sirva de algo"/>
    <m/>
    <n v="0"/>
    <m/>
    <n v="0"/>
    <n v="0.53545208128046284"/>
  </r>
  <r>
    <n v="0"/>
    <s v="19 feb."/>
    <d v="2018-02-19T00:00:00"/>
    <s v="Mundo Burbu"/>
    <x v="120"/>
    <n v="2716"/>
    <m/>
    <d v="2011-08-10T09:46:55"/>
    <s v="Si te subes por la puerta de atrás de este autobús y te bajas por la de delante, ya has recorrido medio Santander _x000a_#MetroTUS_x000a_#NosSobraElDinero_x000a_7 millooooneeess de euuuurooospic.twitter.com/7z2U45rYYe"/>
    <n v="4"/>
    <n v="4"/>
    <n v="8"/>
    <n v="8"/>
    <n v="0.8511034402255907"/>
  </r>
  <r>
    <n v="0"/>
    <s v="19 feb."/>
    <d v="2018-02-19T00:00:00"/>
    <s v="Mesas de Movilidad"/>
    <x v="67"/>
    <n v="542"/>
    <s v="Cantabria, España"/>
    <d v="2016-04-05T07:28:00"/>
    <s v="Hoy reunión @movilidad_cant con dos temas, resultado de la reunión con Ignacio Quirós del Ayto. de Santander en la que nos dio plantón @gemaigual y como no podía ser plan de acción sobre el #MetroTus para la reunión de @CEUCunican próximo jueves 19:00  Edificio Inter. c/ Sevillapic.twitter.com/UxrqpDtsSi"/>
    <n v="1"/>
    <n v="1"/>
    <n v="2"/>
    <n v="2"/>
    <n v="0.84210776397691511"/>
  </r>
  <r>
    <n v="0"/>
    <s v="19 feb."/>
    <d v="2018-02-19T00:00:00"/>
    <s v="El Faradio"/>
    <x v="72"/>
    <n v="5415"/>
    <m/>
    <d v="2012-09-01T22:51:42"/>
    <s v="La oposición y las asociaciones vecinales se reunirán este martes, antes del #plenosdr del jueves, para hablar sobre el #MetroTus http://www.elfaradio.com/2018/02/19/la-oposicion-pide-al-ayuntamiento-que-paralice-y-de-marcha-atras-con-el-proyecto-metro-tus/ …"/>
    <n v="2"/>
    <n v="2"/>
    <n v="2"/>
    <n v="2"/>
    <n v="0.70536719512404611"/>
  </r>
  <r>
    <n v="0"/>
    <s v="19 feb."/>
    <d v="2018-02-19T00:00:00"/>
    <s v="Mundo Burbu"/>
    <x v="120"/>
    <n v="2716"/>
    <m/>
    <d v="2011-08-10T09:46:55"/>
    <s v="A mi lo más divertido de todo es que a la línea de autobuses de Santander la llamen #MetroTUS cuando en Santander no hay metro. _x000a__x000a_Somos más gallos que los vascos!"/>
    <n v="3"/>
    <n v="3"/>
    <n v="10"/>
    <n v="10"/>
    <n v="0.82657885985526813"/>
  </r>
  <r>
    <n v="0"/>
    <s v="19 feb."/>
    <d v="2018-02-19T00:00:00"/>
    <s v="eldiario.esCantabria"/>
    <x v="43"/>
    <n v="5528"/>
    <s v="Cantabria, España"/>
    <d v="2015-01-09T10:52:26"/>
    <s v="SANTANDER | La oposición municipal reclama la &quot;paralización&quot; del proyecto Metro-TUS #movilidad #MetroTus http://www.eldiario.es/_2c38e4ff pic.twitter.com/5tsqQtjaHK"/>
    <n v="10"/>
    <n v="10"/>
    <n v="10"/>
    <n v="10"/>
    <n v="0.81001320720074488"/>
  </r>
  <r>
    <n v="0"/>
    <s v="19 feb."/>
    <d v="2018-02-19T00:00:00"/>
    <s v="Anonymous"/>
    <x v="2"/>
    <n v="3141"/>
    <s v="Entre Invernabria y Moderdonia"/>
    <d v="2014-02-05T18:46:30"/>
    <s v="Venga, vamos a comprar más autobuses articulados para que siga entrando en ellos la misma gente que antes gracias a todos aquellos que se quedan apelotonados en la parte delantera dejando semivacía la de atrás. #MetroTUS"/>
    <m/>
    <n v="0"/>
    <n v="4"/>
    <n v="4"/>
    <n v="0.87719903970807422"/>
  </r>
  <r>
    <n v="0"/>
    <s v="19 feb."/>
    <d v="2018-02-19T00:00:00"/>
    <s v="UP Cantabria"/>
    <x v="78"/>
    <n v="518"/>
    <m/>
    <d v="2015-07-15T15:12:30"/>
    <s v="Atiende y aprende @gemaigual @gmpsantander #metroTUS #Esquemadelburrohttps://twitter.com/magulegu/status/964957380822929408 …"/>
    <m/>
    <n v="0"/>
    <m/>
    <n v="0"/>
    <n v="0.72301293855484516"/>
  </r>
  <r>
    <n v="0"/>
    <s v="19 feb."/>
    <d v="2018-02-19T00:00:00"/>
    <s v="Dani Fdez Gomez"/>
    <x v="121"/>
    <n v="661"/>
    <s v="Cantabria"/>
    <d v="2015-01-05T19:52:47"/>
    <s v="Estamos hartos de errores, equivocaciones e improvisaciones con las que el PP perjudica a #Santander. Este jueves en #plenosdr pediremos que den marcha atrás al #metroTUS http://www.psc-psoe.es/noticias/agrupaciones/santander/psoe-y-prc-piden-la-paralizacion-del-proyecto-metro-tus …"/>
    <n v="6"/>
    <n v="6"/>
    <n v="12"/>
    <n v="12"/>
    <n v="0.73235319590173231"/>
  </r>
  <r>
    <n v="0"/>
    <s v="19 feb."/>
    <d v="2018-02-19T00:00:00"/>
    <s v="Marina Hermo "/>
    <x v="122"/>
    <n v="164"/>
    <s v="Santander-Valencia"/>
    <d v="2011-10-23T18:12:18"/>
    <s v="Señora riñendo al conductor de #metroTUS #santander como si fuera el responsable del planning  de las nuevas rutas #FelizLunes"/>
    <n v="1"/>
    <n v="1"/>
    <n v="3"/>
    <n v="3"/>
    <n v="0.71782111217280153"/>
  </r>
  <r>
    <n v="0"/>
    <s v="19 feb."/>
    <d v="2018-02-19T00:00:00"/>
    <s v="PSOE Santander"/>
    <x v="0"/>
    <n v="2005"/>
    <m/>
    <d v="2010-05-17T14:18:55"/>
    <s v="Esta mañana hemos registrado en el Ayuntamiento una moción junto al @prcsantander para pedir en #plenosdr la paralización del #metroTUS que solo ha generado caos y más problemas de movilidad en #Santanderpic.twitter.com/fkjks02ItF"/>
    <n v="18"/>
    <n v="18"/>
    <n v="16"/>
    <n v="16"/>
    <n v="0.72920568583357159"/>
  </r>
  <r>
    <n v="0"/>
    <s v="19 feb."/>
    <d v="2018-02-19T00:00:00"/>
    <s v="PSOE Santander"/>
    <x v="0"/>
    <n v="2005"/>
    <m/>
    <d v="2010-05-17T14:18:55"/>
    <s v="Se necesita más personal y más autobuses para mejorar frecuencias y horarios y no un carril central que cruza la ciudad de El Sardinero a Valdecilla #metrotus http://m.eldiario.es/norte/cantabria/ultima-hora/PSOE-PRC-paralizacion-proyecto-Metro-TUS_0_741926143.html …"/>
    <n v="11"/>
    <n v="11"/>
    <n v="12"/>
    <n v="12"/>
    <n v="0.60837781943376701"/>
  </r>
  <r>
    <n v="0"/>
    <s v="19 feb."/>
    <d v="2018-02-19T00:00:00"/>
    <s v="Pedro Casares"/>
    <x v="99"/>
    <n v="4658"/>
    <s v="Santander - España"/>
    <d v="2011-09-23T10:51:47"/>
    <s v="Os dejo la entrevista que me ha hecho @ferminmier en @SER_Cantabria para hablar de problemas actuales de #Santander cómo el #metroTUS y los retos de futuro de la ciudad http://cadenaser.com/emisora/2018/02/19/radio_santander/1519054521_390491.html?ssm=tw …"/>
    <n v="28"/>
    <n v="28"/>
    <n v="26"/>
    <n v="26"/>
    <n v="0.91233952898637771"/>
  </r>
  <r>
    <n v="0"/>
    <s v="19 feb."/>
    <d v="2018-02-19T00:00:00"/>
    <s v="David R. Santayana"/>
    <x v="63"/>
    <n v="647"/>
    <s v="Cantabria"/>
    <d v="2010-09-18T11:05:38"/>
    <s v="Tres mociones sobre el #MetroTUS para el pleno del jueves, si Gema Igual quería ponerse de perfil con el tema remitiendo a los afectados a la Universidad lo lleva claro http://www.elfaradio.com/2018/02/19/la-oposicion-pide-al-ayuntamiento-que-paralice-y-de-marcha-atras-con-el-proyecto-metro-tus/ …"/>
    <n v="4"/>
    <n v="4"/>
    <n v="2"/>
    <n v="2"/>
    <n v="0.85158650103206845"/>
  </r>
  <r>
    <n v="0"/>
    <s v="19 feb."/>
    <d v="2018-02-19T00:00:00"/>
    <s v="CantabriaDeCerca"/>
    <x v="103"/>
    <n v="63"/>
    <s v="Cantabria, España"/>
    <d v="2012-06-17T16:07:59"/>
    <s v=" @Cora_vielva sobre el #MetroTUS_x000a__x000a_La Concejala independiente del Ayuntamiento de #Santander reclama al equipo de Gobierno municipal eliminar todas las modificaciones implantadas en las líneas de Transporte Urbano volviendo a su funcionamiento anterior.http://www.olacantabria.org/cora-vielva-reclama-eliminar-las-modificaciones-tus/ …"/>
    <n v="6"/>
    <n v="6"/>
    <n v="6"/>
    <n v="6"/>
    <n v="0.8438992246224738"/>
  </r>
  <r>
    <n v="0"/>
    <s v="19 feb."/>
    <d v="2018-02-19T00:00:00"/>
    <s v="Andrés Hermosa"/>
    <x v="123"/>
    <n v="2117"/>
    <s v="Santander (Cantabria)"/>
    <d v="2007-08-15T18:56:44"/>
    <s v="Que tiemble Santander y el #MetroTus https://twitter.com/lalalalia/status/965593654776811521 …"/>
    <m/>
    <n v="0"/>
    <n v="1"/>
    <n v="1"/>
    <n v="0.7802124084076546"/>
  </r>
  <r>
    <n v="0"/>
    <s v="19 feb."/>
    <d v="2018-02-19T00:00:00"/>
    <s v="bitMomentum"/>
    <x v="124"/>
    <n v="9306"/>
    <m/>
    <d v="2013-11-30T15:01:13"/>
    <s v="Trending ahora en Izquierda/Centro Izqda.:_x000a_➀ #lacafeteramartaespana ↓ _x000a_➁ #sinblancam4 ↑↑↑ _x000a_➂ #objetivopactos ↓ _x000a_➃ #felizlunes ↓ _x000a_➄ #brechasalarial ↑ _x000a_➅ #fascistas ↓ _x000a_➆ #pptrama ↑ _x000a_➇ #metrotus ↓ _x000a_➈ #psoe ↓ _x000a_➉ #igualdad ↓↓"/>
    <m/>
    <n v="0"/>
    <m/>
    <n v="0"/>
    <n v="0.77674578307259057"/>
  </r>
  <r>
    <n v="0"/>
    <s v="19 feb."/>
    <d v="2018-02-19T00:00:00"/>
    <s v="Javier Trueba"/>
    <x v="85"/>
    <n v="149"/>
    <s v="Santander"/>
    <d v="2011-05-18T17:41:51"/>
    <s v="#tussantander #MetroTUS @movilidad_cant montado en bus de la línea 11. Observo que vamos a más de 70 kms por el paseo pereda, adelantado a todo lo que se pone por delante. Miedo. Así recuperan frecuencias? Por no hablar de lo cerca que entran en las paradas."/>
    <n v="1"/>
    <n v="1"/>
    <n v="3"/>
    <n v="3"/>
    <n v="0.76216162446780467"/>
  </r>
  <r>
    <n v="0"/>
    <s v="19 feb."/>
    <d v="2018-02-19T00:00:00"/>
    <s v="Pedro Casares"/>
    <x v="99"/>
    <n v="4658"/>
    <s v="Santander - España"/>
    <d v="2011-09-23T10:51:47"/>
    <s v="Esta mañana presentamos una moción @psoesantander y @prcsantander para pedir la paralización del #metroTUS. El PP tiene en el #plenosdr la oportunidad de rectificar el errorpic.twitter.com/52HJD4dQno"/>
    <n v="20"/>
    <n v="20"/>
    <n v="21"/>
    <n v="21"/>
    <n v="0.81859871022977893"/>
  </r>
  <r>
    <n v="0"/>
    <s v="19 feb."/>
    <d v="2018-02-19T00:00:00"/>
    <s v="Pedro Casares"/>
    <x v="99"/>
    <n v="4658"/>
    <s v="Santander - España"/>
    <d v="2011-09-23T10:51:47"/>
    <s v="Gracias a @ferminmier y @SER_Cantabria por darme la oportunidad de hablar del problema de #metroTUS y las soluciones que ofrecemos desde la oposición para mejorar la movilidad en #Santanderhttps://twitter.com/psoesantander/status/965560363419947008 …"/>
    <n v="14"/>
    <n v="14"/>
    <n v="14"/>
    <n v="14"/>
    <n v="0.86999215184529421"/>
  </r>
  <r>
    <n v="0"/>
    <s v="19 feb."/>
    <d v="2018-02-19T00:00:00"/>
    <s v="Ola Cantabria en Los Corrales de Buelna"/>
    <x v="125"/>
    <n v="22"/>
    <s v="Los Corrales de Buelna, España"/>
    <d v="2018-01-30T18:40:43"/>
    <s v="@Cora_vielva reclama al equipo de Gobierno municipal de #Santander eliminar todas las modificaciones implantadas en las líneas de #MetroTUS volviendo a su funcionamiento anterior._x000a_http://www.olacantabria.org/cora-vielva-reclama-eliminar-las-modificaciones-tus/ …"/>
    <n v="4"/>
    <n v="4"/>
    <n v="3"/>
    <n v="3"/>
    <n v="0.83222455791919969"/>
  </r>
  <r>
    <n v="0"/>
    <s v="19 feb."/>
    <d v="2018-02-19T00:00:00"/>
    <s v="PSOE Santander"/>
    <x v="0"/>
    <n v="2005"/>
    <m/>
    <d v="2010-05-17T14:18:55"/>
    <s v=".@pedro_casares: “El próximo jueves, en #plenosdr el PP tiene la oportunidad de reconocer los errores del #metrotus y volver a empezar hablando con todos, votando a favor de la moción que presentamos” @SER_Cantabria pic.twitter.com/TforYqQzCt"/>
    <n v="13"/>
    <n v="13"/>
    <n v="11"/>
    <n v="11"/>
    <n v="0.66401025445433004"/>
  </r>
  <r>
    <n v="0"/>
    <s v="19 feb."/>
    <d v="2018-02-19T00:00:00"/>
    <s v="Bertinguer"/>
    <x v="115"/>
    <n v="33"/>
    <m/>
    <d v="2009-04-14T16:59:45"/>
    <s v="Tienes toda la razón. Lo que se pretende es aumentar la frecuencia . O si la mantienen así que al menos la línea LC tenga mucho más recorrido. Ya que un autobús de alta ocupación debería llegar a más gente por ejemplo iniciar la ruta en Cueto y finalizar en Ojaíz #metroTUS"/>
    <m/>
    <n v="0"/>
    <m/>
    <n v="0"/>
    <n v="0.54061431720155717"/>
  </r>
  <r>
    <n v="0"/>
    <s v="20 feb."/>
    <d v="2018-02-20T00:00:00"/>
    <s v="PSOE Santander"/>
    <x v="0"/>
    <n v="2005"/>
    <m/>
    <d v="2010-05-17T14:18:55"/>
    <s v="#Santander está en contra del #metrotus. Con este sistema del PP ni se han mejorado las frecuencias de líneas ni las conexiones con los barrios. Hoy hemos hablado de ello con las asociaciones de vecinos en la sede de @fecav_santanderpic.twitter.com/f7IubPCTg8"/>
    <n v="10"/>
    <n v="10"/>
    <n v="5"/>
    <n v="5"/>
    <n v="0.8223938338354535"/>
  </r>
  <r>
    <n v="0"/>
    <s v="20 feb."/>
    <d v="2018-02-20T00:00:00"/>
    <s v="Pedro Casares"/>
    <x v="99"/>
    <n v="4658"/>
    <s v="Santander - España"/>
    <d v="2011-09-23T10:51:47"/>
    <s v="Esta tarde compartiendo con las asociaciones de vecinos y los grupos municipales la preocupación por el caos generado por el #metroTUS. Es incomprensible la sinrazón del PP que ni escucha ni atiende el problema. #Santander merece unos gobernantes preocupados por los santanderinospic.twitter.com/OoCiGLFrT2"/>
    <n v="17"/>
    <n v="17"/>
    <n v="25"/>
    <n v="25"/>
    <n v="0.56047590280330783"/>
  </r>
  <r>
    <n v="0"/>
    <s v="20 feb."/>
    <d v="2018-02-20T00:00:00"/>
    <s v="Mesas de Movilidad"/>
    <x v="67"/>
    <n v="542"/>
    <s v="Cantabria, España"/>
    <d v="2016-04-05T07:28:00"/>
    <s v="#MetroTus la @unican @apazoscarro no es una empresa, Ángel Ibeas debería dedicarse a formar profesionales o jubilarse . Ayto. #Santander @gemaigual basta de convenios de ese tipohttp://www.elfaradio.com/2018/02/20/el-grupo-de-transportes-de-la-uc-recibio-145-200-euros-del-ayuntamiento-para-el-estudio-del-metrotus/ …"/>
    <n v="1"/>
    <n v="1"/>
    <n v="2"/>
    <n v="2"/>
    <n v="0.77831134294099413"/>
  </r>
  <r>
    <n v="0"/>
    <s v="20 feb."/>
    <d v="2018-02-20T00:00:00"/>
    <s v="Pedro Casares"/>
    <x v="99"/>
    <n v="4658"/>
    <s v="Santander - España"/>
    <d v="2011-09-23T10:51:47"/>
    <s v="Los santanderinos estamos indignados. Calle a calle, barrio a barrio, el #metroTUS ha perjudicado la forma de movernos por #Santander _x000a__x000a_¡Qué den marcha atrás!https://twitter.com/psoesantander/status/966024318781153280 …"/>
    <n v="21"/>
    <n v="21"/>
    <n v="25"/>
    <n v="25"/>
    <n v="0.80189478912099832"/>
  </r>
  <r>
    <n v="0"/>
    <s v="20 feb."/>
    <d v="2018-02-20T00:00:00"/>
    <s v="PSOE Santander"/>
    <x v="0"/>
    <n v="2005"/>
    <m/>
    <d v="2010-05-17T14:18:55"/>
    <s v="Ahora en la asamblea de @fecav_santander con las asociaciones de vecinos compartiendo el rechazo al #metroTUS pero también escuchamos reivindicaciones de los taxistas. ¡Deben poder usar carril #metroTUS sin problema! @manuandoni @FCantaxi http://www.psc-psoe.es/noticias/notas-de-prensa--actualidad/el-psoe-apoya-las-reivindicaciones-de-los-taxistastras-la-implantacion-del-metro-tus …"/>
    <n v="11"/>
    <n v="11"/>
    <n v="11"/>
    <n v="11"/>
    <n v="0.92047176315166102"/>
  </r>
  <r>
    <n v="0"/>
    <s v="20 feb."/>
    <d v="2018-02-20T00:00:00"/>
    <s v="PSOE Santander"/>
    <x v="0"/>
    <n v="2005"/>
    <m/>
    <d v="2010-05-17T14:18:55"/>
    <s v=".@pedro_casares interviene en la asamblea con asociaciones de vecinos que ha organizado @fecav_santander: La Alcaldesa no ha escuchado a nadie y ahora le sorprende que nadie quiera el #metroTUS pic.twitter.com/TYUC7QzcY8"/>
    <n v="41"/>
    <n v="41"/>
    <n v="33"/>
    <n v="33"/>
    <n v="0.62817669078008298"/>
  </r>
  <r>
    <n v="0"/>
    <s v="20 feb."/>
    <d v="2018-02-20T00:00:00"/>
    <s v="eldiariocantabria"/>
    <x v="3"/>
    <n v="6727"/>
    <s v="Cantabria, España"/>
    <d v="2015-06-18T08:18:23"/>
    <s v="SANTANDER | El #metroTUS de 7 millones de euros pende de un hilo ante la presión popular #autobus #Transportehttp://www.eldiariocantabria.es/articulo/cantabria/presion-popular-hace-metro-tus-7-millones-euros-penda-hilo/20180220193814041051.html …"/>
    <n v="4"/>
    <n v="4"/>
    <n v="5"/>
    <n v="5"/>
    <n v="0.80901406569328249"/>
  </r>
  <r>
    <n v="0"/>
    <s v="20 feb."/>
    <d v="2018-02-20T00:00:00"/>
    <s v="Onda Cero Cantabria"/>
    <x v="106"/>
    <n v="6205"/>
    <s v="Cantabria"/>
    <d v="2012-02-15T09:26:26"/>
    <s v=" #CantabriaenlaOnda con @jbarberos y @maria_go1 en el que comenzamos hablando del #MetroTUS y de @CantabriaAjehttp://www.ondacero.es/emisoras/cantabria/audios-podcast/cantabria-en-la-onda/cantabria-en-la-onda-20022018_201802205a8c1e870cf21ea6a394efa2.html …"/>
    <n v="1"/>
    <n v="1"/>
    <n v="2"/>
    <n v="2"/>
    <n v="0.80305224041911349"/>
  </r>
  <r>
    <n v="0"/>
    <s v="20 feb."/>
    <d v="2018-02-20T00:00:00"/>
    <s v="Oscar"/>
    <x v="112"/>
    <n v="206"/>
    <s v="Santander - Cantabria"/>
    <d v="2010-05-10T20:52:36"/>
    <s v="Hasta ahora han ido acertando cn la movilidad vertical y peatonalización, cn matices ya q se han olvidado de los itinerarios ciclistas y de los P&amp;R. Q decir de la pobre calidad de implantación de las circulación ciclista y ya cn el #metroTUS han demostrado q esto les viene grande"/>
    <m/>
    <n v="0"/>
    <n v="3"/>
    <n v="3"/>
    <n v="0.54326974430324704"/>
  </r>
  <r>
    <n v="0"/>
    <s v="20 feb."/>
    <d v="2018-02-20T00:00:00"/>
    <s v="Pedro Casares"/>
    <x v="99"/>
    <n v="4658"/>
    <s v="Santander - España"/>
    <d v="2011-09-23T10:51:47"/>
    <s v="Apoyamos todas las reivindicaciones de los taxistas, como hemos trasladado a @manuandoni, presidente de @FCantaxi  El #metroTUS solo ha generado más problemas a la movilidad en #Santanderpic.twitter.com/rGKttBI31T"/>
    <n v="16"/>
    <n v="16"/>
    <n v="21"/>
    <n v="21"/>
    <n v="0.74328021387744636"/>
  </r>
  <r>
    <n v="0"/>
    <s v="20 feb."/>
    <d v="2018-02-20T00:00:00"/>
    <s v="Smart(?) MetroTus"/>
    <x v="83"/>
    <n v="192"/>
    <s v="Santander, España"/>
    <d v="2018-02-13T00:29:39"/>
    <s v="Juego: Adivina el final de esta historia #MetroTUS https://twitter.com/alvariteus/status/965911943138639872 …"/>
    <n v="4"/>
    <n v="4"/>
    <n v="4"/>
    <n v="4"/>
    <n v="0.83906779196836734"/>
  </r>
  <r>
    <n v="0"/>
    <s v="20 feb."/>
    <d v="2018-02-20T00:00:00"/>
    <s v="Susana"/>
    <x v="126"/>
    <n v="239"/>
    <s v="Cantabria"/>
    <d v="2010-08-03T23:08:56"/>
    <s v="Cuenta la mitología cántabra que un día una persona utilizó uno de esos aparatos caros del #MetroTus pic.twitter.com/KiXldHLxwl"/>
    <n v="12"/>
    <n v="12"/>
    <n v="17"/>
    <n v="17"/>
    <n v="0.83619213662474823"/>
  </r>
  <r>
    <n v="0"/>
    <s v="20 feb."/>
    <d v="2018-02-20T00:00:00"/>
    <s v="Andrés Hermosa"/>
    <x v="123"/>
    <n v="2117"/>
    <s v="Santander (Cantabria)"/>
    <d v="2007-08-15T18:56:44"/>
    <s v="La Unión de Consumidores lamenta que las multas &quot;sean lo que mejor funciona&quot; en este sistema en el que debieron &quot;participar usuarios y colectivos&quot;. http://www.eldiario.es/_2c3e3b6f  #MetroTUS"/>
    <n v="1"/>
    <n v="1"/>
    <n v="2"/>
    <n v="2"/>
    <n v="0.83491052907855567"/>
  </r>
  <r>
    <n v="0"/>
    <s v="20 feb."/>
    <d v="2018-02-20T00:00:00"/>
    <s v="Andrés Hermosa"/>
    <x v="123"/>
    <n v="2117"/>
    <s v="Santander (Cantabria)"/>
    <d v="2007-08-15T18:56:44"/>
    <s v="CCOO afirma que &quot;el sistema no funciona (...) porque tal y como denunciamos, ni se consultó con la plantilla ni con los vecinos&quot; y considera &quot;que es hora de que el Ayuntamiento dé marcha atrás&quot;. #MetroTUS"/>
    <n v="1"/>
    <n v="1"/>
    <n v="2"/>
    <n v="2"/>
    <n v="0.19027945600557089"/>
  </r>
  <r>
    <n v="0"/>
    <s v="20 feb."/>
    <d v="2018-02-20T00:00:00"/>
    <s v="Andrés Hermosa"/>
    <x v="123"/>
    <n v="2117"/>
    <s v="Santander (Cantabria)"/>
    <d v="2007-08-15T18:56:44"/>
    <s v="Los trabajadores del Metro-TUS, desbordados: &quot;Los problemas van a ir a más y no vamos a poder con la gente&quot; http://www.eldiario.es/_2c3e3b6f  #MetroTUS pic.twitter.com/rs4Y3ffZgm"/>
    <n v="4"/>
    <n v="4"/>
    <n v="2"/>
    <n v="2"/>
    <n v="0.89874256528148433"/>
  </r>
  <r>
    <n v="0"/>
    <s v="20 feb."/>
    <d v="2018-02-20T00:00:00"/>
    <s v="Francisco Díez"/>
    <x v="18"/>
    <n v="1481"/>
    <s v="Cantabria"/>
    <d v="2013-06-27T20:24:53"/>
    <s v="Era todo tan cuqui en el paraíso digital..._x000a_#Santander #MetroTUS pic.twitter.com/kLv6sumVML"/>
    <n v="4"/>
    <n v="4"/>
    <n v="7"/>
    <n v="7"/>
    <n v="0.88504772734737647"/>
  </r>
  <r>
    <n v="0"/>
    <s v="20 feb."/>
    <d v="2018-02-20T00:00:00"/>
    <s v="Francisco Díez"/>
    <x v="18"/>
    <n v="1481"/>
    <s v="Cantabria"/>
    <d v="2013-06-27T20:24:53"/>
    <s v="No hace falta que @norcoreano lance sus misiles sobre #Santander, nos autodestruimos solos con el #MetroTUS"/>
    <m/>
    <n v="0"/>
    <n v="4"/>
    <n v="4"/>
    <n v="0.92361017744849894"/>
  </r>
  <r>
    <n v="0"/>
    <s v="20 feb."/>
    <d v="2018-02-20T00:00:00"/>
    <s v="Miguel Cot."/>
    <x v="34"/>
    <n v="241"/>
    <s v="Santander, Cantabria"/>
    <d v="2010-12-19T01:17:59"/>
    <s v="145.200 € por &quot;liarla pardísima&quot;.._x000a_#MetroTus https://twitter.com/elfaradio/status/965910264108535808 …"/>
    <n v="2"/>
    <n v="2"/>
    <n v="3"/>
    <n v="3"/>
    <n v="0.79151526912582404"/>
  </r>
  <r>
    <n v="0"/>
    <s v="20 feb."/>
    <d v="2018-02-20T00:00:00"/>
    <s v="Anonymous"/>
    <x v="81"/>
    <n v="3490"/>
    <s v="Santander &amp; Seoul"/>
    <d v="2009-07-02T22:44:40"/>
    <s v="Si me cuadra bien la línea 20 voy a intentar volver a casa haciendo 20-trasbordo intercambiador Sardinero-Línea Central (#MetroTUS) para comprobar a ver si está justificada tanta queja por los tiempos de espera en los trasbordos._x000a__x000a_Ojalá me cuadre porque tengo ganas de probarlo "/>
    <n v="1"/>
    <n v="1"/>
    <n v="4"/>
    <n v="4"/>
    <n v="0.84617552573041621"/>
  </r>
  <r>
    <n v="0"/>
    <s v="20 feb."/>
    <d v="2018-02-20T00:00:00"/>
    <s v="Anonymous"/>
    <x v="81"/>
    <n v="3490"/>
    <s v="Santander &amp; Seoul"/>
    <d v="2009-07-02T22:44:40"/>
    <s v="El coche de los agentes de &quot;movilidad&quot; parado en el principio del tramo de carril bus de Calvo Sotelo, sentido Pereda, para evitar elegantemente que el autobús pueda acceder. Todo muy lógico._x000a_#MetroTUS"/>
    <n v="1"/>
    <n v="1"/>
    <n v="1"/>
    <n v="1"/>
    <n v="0.81513844624175891"/>
  </r>
  <r>
    <n v="0"/>
    <s v="20 feb."/>
    <d v="2018-02-20T00:00:00"/>
    <s v="Bertinguer"/>
    <x v="115"/>
    <n v="33"/>
    <m/>
    <d v="2009-04-14T16:59:45"/>
    <s v="La alcaldesa @gemaigual de Santander abre la puerta al rediseño de algunas líneas del MetroTUS debe de tener el oído muy fino si es que ha escuchado alabanzas del #metroTUS http://www.eldiariomontanes.es/santander/alcaldesa-santander-abre-20180220184948-nt.html …"/>
    <n v="1"/>
    <n v="1"/>
    <n v="1"/>
    <n v="1"/>
    <n v="0.74087092430137502"/>
  </r>
  <r>
    <n v="0"/>
    <s v="20 feb."/>
    <d v="2018-02-20T00:00:00"/>
    <s v="Jorge Carriles Villa"/>
    <x v="127"/>
    <n v="99"/>
    <s v="Santander - Naves"/>
    <d v="2010-09-07T04:36:15"/>
    <s v="Que siga el circo_x000a_#metroTUS https://twitter.com/SER_Cantabria/status/965958702619615232 …"/>
    <n v="1"/>
    <n v="1"/>
    <m/>
    <n v="0"/>
    <n v="0.78643642059586538"/>
  </r>
  <r>
    <n v="0"/>
    <s v="20 feb."/>
    <d v="2018-02-20T00:00:00"/>
    <s v="eldiario.esCantabria"/>
    <x v="43"/>
    <n v="5528"/>
    <s v="Cantabria, España"/>
    <d v="2015-01-09T10:52:26"/>
    <s v="Los trabajadores del Metro-TUS, desbordados: &quot;Los problemas van a ir a más y no vamos a poder con la gente&quot; http://eldiario.es/_2c3e3b6f  _x000a_Por @RubnAlonso #MetroTUS pic.twitter.com/1Ur2bXoHMx"/>
    <m/>
    <n v="0"/>
    <m/>
    <n v="0"/>
    <n v="0.89519309830437255"/>
  </r>
  <r>
    <n v="0"/>
    <s v="20 feb."/>
    <d v="2018-02-20T00:00:00"/>
    <s v="Anonymous"/>
    <x v="12"/>
    <n v="85"/>
    <s v="Cueva Oscura"/>
    <d v="2016-12-31T10:53:31"/>
    <s v="Decidme que esto es fake, por el amor de Dios  #MetroTUS. pic.twitter.com/QoNcQihBQy"/>
    <m/>
    <n v="0"/>
    <m/>
    <n v="0"/>
    <n v="0.79329438359247773"/>
  </r>
  <r>
    <n v="0"/>
    <s v="20 feb."/>
    <d v="2018-02-20T00:00:00"/>
    <s v="El Faradio"/>
    <x v="72"/>
    <n v="5415"/>
    <m/>
    <d v="2012-09-01T22:51:42"/>
    <s v="La oposición y las asociaciones vecinales se reunirán este martes, antes del #plenosdr del jueves, para hablar sobre el #MetroTus http://www.elfaradio.com/2018/02/19/la-oposicion-pide-al-ayuntamiento-que-paralice-y-de-marcha-atras-con-el-proyecto-metro-tus/ …"/>
    <m/>
    <n v="0"/>
    <n v="1"/>
    <n v="1"/>
    <n v="0.70536719512404611"/>
  </r>
  <r>
    <n v="0"/>
    <s v="20 feb."/>
    <d v="2018-02-20T00:00:00"/>
    <s v="Anonymous"/>
    <x v="128"/>
    <n v="329"/>
    <m/>
    <d v="2010-10-25T17:41:30"/>
    <s v="Cuál es la línea que te acerca a la facultad de magisterio? #MetroTUS"/>
    <n v="1"/>
    <n v="1"/>
    <n v="1"/>
    <n v="1"/>
    <n v="0.84267755608159012"/>
  </r>
  <r>
    <n v="0"/>
    <s v="20 feb."/>
    <d v="2018-02-20T00:00:00"/>
    <s v="Agustín Ibáñez"/>
    <x v="94"/>
    <n v="3207"/>
    <s v="Santander (Cantabria)"/>
    <d v="2011-10-06T11:29:00"/>
    <s v="En el Apocalipsis de @StephenKing las autovías eran bloqueadas por vehículos abandonados. En Santander seremos atacados por autobuses descontrolados #MetroTUS"/>
    <m/>
    <n v="0"/>
    <n v="2"/>
    <n v="2"/>
    <n v="0.66348056024588964"/>
  </r>
  <r>
    <n v="0"/>
    <s v="20 feb."/>
    <d v="2018-02-20T00:00:00"/>
    <s v="Bertinguer"/>
    <x v="115"/>
    <n v="33"/>
    <m/>
    <d v="2009-04-14T16:59:45"/>
    <s v="No tenéis paciencia! En solo unos meses una escalera mecánica llegará a casa de cada santanderino haciendo más  innecesario el #MetroTUS, así podrán personalizar hasta la A8."/>
    <m/>
    <n v="0"/>
    <m/>
    <n v="0"/>
    <n v="0.64235661098952235"/>
  </r>
  <r>
    <n v="0"/>
    <s v="20 feb."/>
    <d v="2018-02-20T00:00:00"/>
    <s v="Bertinguer"/>
    <x v="115"/>
    <n v="33"/>
    <m/>
    <d v="2009-04-14T16:59:45"/>
    <s v="El 17 vacío. Nadie quiere tener que hacer transbordo en el #MetroTUS . En ALSA deben estar encantados, sus autobuses van llenos. Se ve que los ciudadanos si sabemos coger los autobuses, pero no los que @gemaigual nos ha impuesto. pic.twitter.com/bRWvT035Hb"/>
    <n v="1"/>
    <n v="1"/>
    <n v="4"/>
    <n v="4"/>
    <n v="0.68753179042526302"/>
  </r>
  <r>
    <n v="0"/>
    <s v="20 feb."/>
    <d v="2018-02-20T00:00:00"/>
    <s v="museando"/>
    <x v="119"/>
    <n v="7"/>
    <m/>
    <d v="2016-06-13T20:26:56"/>
    <s v="7 millones de euros para el Metrotus, que ha perjudicado el servicio de transporte con autobuses enormes y medio vacíos en lugar de poner microbuses que disminuyan tiempos de espera. Folletos tirados de Fitur,.... Qué se está haciendo con la gestión pública!!!!!! #MetroTUS"/>
    <m/>
    <n v="0"/>
    <m/>
    <n v="0"/>
    <n v="0.72969527889240349"/>
  </r>
  <r>
    <n v="0"/>
    <s v="20 feb."/>
    <d v="2018-02-20T00:00:00"/>
    <s v="Mimi Portu"/>
    <x v="129"/>
    <n v="97"/>
    <m/>
    <d v="2010-09-24T16:27:33"/>
    <s v="Sabemos lo que necesitamos, el #PP de #Santander es el que no sabe escuchar.  #NoSomosTontos #MetroTus #Tushttps://twitter.com/SDR_apiedecalle/status/965880161500585984 …"/>
    <n v="1"/>
    <n v="1"/>
    <n v="1"/>
    <n v="1"/>
    <n v="0.88402750593619484"/>
  </r>
  <r>
    <n v="0"/>
    <s v="20 feb."/>
    <d v="2018-02-20T00:00:00"/>
    <s v="CCOO Cantabria"/>
    <x v="1"/>
    <n v="1805"/>
    <s v="Santander"/>
    <d v="2011-12-01T18:13:51"/>
    <s v="Lo que sin consulta empieza, mal caba #metroTUS #Santander @FSCCantabriahttp://bit.ly/2sIhHvy "/>
    <n v="2"/>
    <n v="2"/>
    <n v="1"/>
    <n v="1"/>
    <n v="0.5290216755691981"/>
  </r>
  <r>
    <n v="0"/>
    <s v="20 feb."/>
    <d v="2018-02-20T00:00:00"/>
    <s v="Anonymous"/>
    <x v="130"/>
    <n v="506"/>
    <s v="Astillero, Cantabria"/>
    <d v="2011-05-19T10:44:02"/>
    <s v="Si con el #metroTUS es difícil y con las cercanías, #Renfe #Feve, complicado imaginad la combinación de ambos."/>
    <n v="1"/>
    <n v="1"/>
    <n v="3"/>
    <n v="3"/>
    <n v="0.65717881628234609"/>
  </r>
  <r>
    <n v="0"/>
    <s v="20 feb."/>
    <d v="2018-02-20T00:00:00"/>
    <s v="Miguel de la Sierra"/>
    <x v="113"/>
    <n v="189"/>
    <s v="Santander"/>
    <d v="2009-03-23T08:27:04"/>
    <s v="¿Quién va a seguir la pista del dinero en este caso? @gemaigual ha gastado 7 millones en el #metroTUS de #Santander http://www.eldiario.es/_2c38e4ff  vía @eldiarioescan #followthemoney"/>
    <n v="1"/>
    <n v="1"/>
    <n v="1"/>
    <n v="1"/>
    <n v="0.66754955796977578"/>
  </r>
  <r>
    <n v="0"/>
    <s v="21 feb."/>
    <d v="2018-02-21T00:00:00"/>
    <s v="Anonymous"/>
    <x v="2"/>
    <n v="3141"/>
    <s v="Entre Invernabria y Moderdonia"/>
    <d v="2014-02-05T18:46:30"/>
    <s v="Oh, se ha dado cuenta de que pedir paciencia y culpar a los usuarios por no saberse el recorrido de las nuevas líneas no soluciona ningún problema. ¿¿PERO CÓMO E POCHIBLE?? #MetroTUS #SDR #Santander"/>
    <m/>
    <n v="0"/>
    <n v="2"/>
    <n v="2"/>
    <n v="0.59604685330788398"/>
  </r>
  <r>
    <n v="0"/>
    <s v="21 feb."/>
    <d v="2018-02-21T00:00:00"/>
    <s v="Anonymous"/>
    <x v="81"/>
    <n v="3490"/>
    <s v="Santander &amp; Seoul"/>
    <d v="2009-07-02T22:44:40"/>
    <s v="La LC acaba de descargar los 2 únicos pasajeros que iban dentro en el Ayuntamiento y de aquí al Intercambiador Valdecilla va vacío._x000a_Y de día tampoco es que vaya mucha gente._x000a_¿Por qué no poner los buses articulados en las líneas 1 y 2 que es donde hacen falta? #MetroTUS @gemaigualpic.twitter.com/YaA0CutpK6"/>
    <n v="9"/>
    <n v="9"/>
    <n v="18"/>
    <n v="18"/>
    <n v="0.74523915110069283"/>
  </r>
  <r>
    <n v="0"/>
    <s v="21 feb."/>
    <d v="2018-02-21T00:00:00"/>
    <s v="David R. Santayana"/>
    <x v="63"/>
    <n v="647"/>
    <s v="Cantabria"/>
    <d v="2010-09-18T11:05:38"/>
    <s v="La Alcaldesa justifica el #metrotus en que la ciudad va a crecer por la periféria ¿Crecer?¿Una ciudad con la población en caída libre,como advierte el ICANE y cada ves más envejecida? Siguen con su PGOU de un Santander del ladrillazo y una previsión ficticia de 250.000 habitantes"/>
    <n v="6"/>
    <n v="6"/>
    <n v="3"/>
    <n v="3"/>
    <n v="0.83221253090828162"/>
  </r>
  <r>
    <n v="0"/>
    <s v="21 feb."/>
    <d v="2018-02-21T00:00:00"/>
    <s v="UP Cantabria"/>
    <x v="78"/>
    <n v="518"/>
    <m/>
    <d v="2015-07-15T15:12:30"/>
    <s v="Hay que tomarse las cosas con humor y reirse de las &quot;Charlotadas&quot; de este ayuntamiento. @gemaigual mañana #plenosdr  y mañana reiremos más. #MetroTUS http://eldiariomontanoso.es/138-peatones-multados-santander-invadir-carril-bus-sin-permiso-municipal/ …"/>
    <n v="1"/>
    <n v="1"/>
    <m/>
    <n v="0"/>
    <n v="0.80465974929974782"/>
  </r>
  <r>
    <n v="0"/>
    <s v="21 feb."/>
    <d v="2018-02-21T00:00:00"/>
    <s v="El Faradio"/>
    <x v="72"/>
    <n v="5415"/>
    <m/>
    <d v="2012-09-01T22:51:42"/>
    <s v=".@fecav_santander plantea la posibilidad de convocar una manifestación el 3 de marzo en la Plaza del Ayuntamiento para pedir una marcha atrás del #MetroTus http://www.elfaradio.com/2018/02/20/los-afectados-por-el-metrotus-se-organizaran-en-una-plataforma/ …"/>
    <n v="5"/>
    <n v="5"/>
    <n v="9"/>
    <n v="9"/>
    <n v="0.69850789680211545"/>
  </r>
  <r>
    <n v="0"/>
    <s v="21 feb."/>
    <d v="2018-02-21T00:00:00"/>
    <s v="Delia FB"/>
    <x v="107"/>
    <n v="336"/>
    <s v="Santander, España"/>
    <d v="2011-11-05T19:37:33"/>
    <s v="Me parece que el bus va s toda mecha por paseo Pereda...no sé si rozando la infracción #MetroTus #Santander #SmartCity"/>
    <m/>
    <n v="0"/>
    <n v="2"/>
    <n v="2"/>
    <n v="0.43018675422828812"/>
  </r>
  <r>
    <n v="0"/>
    <s v="21 feb."/>
    <d v="2018-02-21T00:00:00"/>
    <s v="CCOO Cantabria"/>
    <x v="1"/>
    <n v="1805"/>
    <s v="Santander"/>
    <d v="2011-12-01T18:13:51"/>
    <s v="&quot;A todos y a todos a la vez&quot; Los vecinos y vecinas de #Santander ya no juegan a la estrategia de divide y vencerás de @gemaigual #MetroTUS http://bit.ly/2CzQdrC "/>
    <n v="1"/>
    <n v="1"/>
    <n v="1"/>
    <n v="1"/>
    <n v="0.88589746036750239"/>
  </r>
  <r>
    <n v="0"/>
    <s v="21 feb."/>
    <d v="2018-02-21T00:00:00"/>
    <s v="Mesas de Movilidad"/>
    <x v="67"/>
    <n v="542"/>
    <s v="Cantabria, España"/>
    <d v="2016-04-05T07:28:00"/>
    <s v="#MetroTus #GamonalTus esto no se arregla con una tirita @gemaigual La ciudadanía de #Santander sabe organizarse y tendrás que cambiar bastantes aspectos de tu #MetroTus La marea social está en marcha y organizada @ConcejoAbiertoS @fecav_santander @ArenalesAAVV @SDR_apiedecallepic.twitter.com/GWhxp0IcER"/>
    <n v="16"/>
    <n v="16"/>
    <n v="16"/>
    <n v="16"/>
    <n v="0.84057197450289156"/>
  </r>
  <r>
    <n v="0"/>
    <s v="21 feb."/>
    <d v="2018-02-21T00:00:00"/>
    <s v="Manuel Cobo"/>
    <x v="13"/>
    <n v="108"/>
    <s v="San Vitores. Cantabria."/>
    <d v="2015-10-15T18:31:05"/>
    <s v="¿Cómo es posible? ¿Qué ha podido pasar? La alcaldesa se ha montado en un bus articulado y le ha dicho a su Gema Igual de hace un mes que consulte a los santanderinos. #Viajeseneltiempo #DaysofFuturePast #MetroTUS #SDRhttp://www.eldiariomontanes.es/santander/alcaldesa-santander-abre-20180220184948-nt.html …"/>
    <n v="1"/>
    <n v="1"/>
    <n v="1"/>
    <n v="1"/>
    <n v="0.59618662671681055"/>
  </r>
  <r>
    <n v="0"/>
    <s v="21 feb."/>
    <d v="2018-02-21T00:00:00"/>
    <s v="Lydia Alegría"/>
    <x v="131"/>
    <n v="715"/>
    <s v="Santander"/>
    <d v="2011-04-28T17:03:37"/>
    <s v="Ayer en la @fecav_santander se respiro un ambiente de unión y colaboración para defender un mejor transporte público. Espero que este jueves salga del Interfacultativo una mayor unión y una alternativa al #MetroTus respaldada por las vecinas._x000a__x000a_http://www.eldiariomontanes.es/santander/asociaciones-vecinales-proponen-20180221230346-ntvo.html …"/>
    <n v="2"/>
    <n v="2"/>
    <n v="1"/>
    <n v="1"/>
    <n v="0.66378178650546038"/>
  </r>
  <r>
    <n v="0"/>
    <s v="21 feb."/>
    <d v="2018-02-21T00:00:00"/>
    <s v="PSOE Santander"/>
    <x v="0"/>
    <n v="2005"/>
    <m/>
    <d v="2010-05-17T14:18:55"/>
    <s v="La oposición, los vecinos, los usuarios, taxistas, trabajadores del #TUS. Todos tenemos que hacer frente común para parar este despropósito llamado #metroTUS. Lo cuenta hoy @dmontanes @pedro_casares http://www.eldiariomontanes.es/santander/asociaciones-vecinales-proponen-20180221230346-ntvo.html …"/>
    <n v="10"/>
    <n v="10"/>
    <n v="8"/>
    <n v="8"/>
    <n v="0.90177339390222833"/>
  </r>
  <r>
    <n v="0"/>
    <s v="21 feb."/>
    <d v="2018-02-21T00:00:00"/>
    <s v="Ana"/>
    <x v="29"/>
    <n v="53"/>
    <m/>
    <d v="2010-01-12T20:34:27"/>
    <s v="Dos mñns seguidas. Llego al intercambiador desde Peñacastillo,11 minutos de espera ayer,9 hoy. #MetroTUS"/>
    <n v="1"/>
    <n v="1"/>
    <n v="2"/>
    <n v="2"/>
    <n v="0.5944788691012477"/>
  </r>
  <r>
    <n v="0"/>
    <s v="21 feb."/>
    <d v="2018-02-21T00:00:00"/>
    <s v="Bertinguer"/>
    <x v="115"/>
    <n v="33"/>
    <m/>
    <d v="2009-04-14T16:59:45"/>
    <s v="Que manera de tirar dinero ha sido el #metroTUS . Volverá a salir el PP marginando a la periferia. Eso si los impuestos al nivel de gran ciudad . Que mi IBI y mi vado municipal bien que me lo cobran. Igual que si viviera en Hernán Cortés."/>
    <n v="7"/>
    <n v="7"/>
    <n v="4"/>
    <n v="4"/>
    <n v="0.8766102875558579"/>
  </r>
  <r>
    <n v="0"/>
    <s v="21 feb."/>
    <d v="2018-02-21T00:00:00"/>
    <s v="Pablo Cantabria"/>
    <x v="25"/>
    <n v="391"/>
    <s v="La Tierruca"/>
    <d v="2013-01-31T20:29:41"/>
    <s v="@gemaigual creo que aun no eres consciente de en el jardín que te has metido con el #MetroTUS http://www.elfaradio.com/2018/02/20/los-afectados-por-el-metrotus-se-organizaran-en-una-plataforma/ …"/>
    <m/>
    <n v="0"/>
    <m/>
    <n v="0"/>
    <n v="0.62519649995833937"/>
  </r>
  <r>
    <n v="0"/>
    <s v="21 feb."/>
    <d v="2018-02-21T00:00:00"/>
    <s v="Álvaro Rodríguez"/>
    <x v="27"/>
    <n v="315"/>
    <s v="Cantabria"/>
    <d v="2011-06-21T13:47:51"/>
    <s v="Dato:  8:50 am. Autobús nº7 dirección a la Universidad: Lleno hasta la bandera. Autobús articulado de la línea Central. 10 personas #MetroTUS"/>
    <n v="6"/>
    <n v="6"/>
    <n v="14"/>
    <n v="14"/>
    <n v="0.85032480214997241"/>
  </r>
  <r>
    <n v="0"/>
    <s v="21 feb."/>
    <d v="2018-02-21T00:00:00"/>
    <s v="Anonymous"/>
    <x v="132"/>
    <n v="211"/>
    <s v="Santander (Cantabria) España"/>
    <d v="2011-04-13T20:42:34"/>
    <s v="¿Estamos ante otro sesudo planteamiento como el del #METROTUS de #Santander?"/>
    <n v="1"/>
    <n v="1"/>
    <n v="2"/>
    <n v="2"/>
    <n v="0.77729547435119106"/>
  </r>
  <r>
    <n v="0"/>
    <s v="21 feb."/>
    <d v="2018-02-21T00:00:00"/>
    <s v="SER Cantabria"/>
    <x v="133"/>
    <n v="4813"/>
    <s v="Santander"/>
    <d v="2011-12-07T17:56:51"/>
    <s v="El Ayuntamiento de #Santander, más cerca de aceptar su fracaso con el #MetroTUS. http://cadenaser.com/emisora/2018/02/20/radio_santander/1519136914_702160.html …"/>
    <n v="2"/>
    <n v="2"/>
    <n v="1"/>
    <n v="1"/>
    <n v="0.69893102974145138"/>
  </r>
  <r>
    <n v="0"/>
    <s v="22 feb."/>
    <d v="2018-02-22T00:00:00"/>
    <s v="Ana Arce"/>
    <x v="87"/>
    <n v="327"/>
    <s v="Madrid, Comunidad de Madrid"/>
    <d v="2010-08-03T21:48:35"/>
    <s v="¡Es vergonzoso lo que estáis haciendo a los ciudadanos de #Santander !! #MetroTUS @gemaigual @idlserna @marianorajoy @PPopular #pp Pasamos frío y cogemos resfriados."/>
    <n v="1"/>
    <n v="1"/>
    <n v="1"/>
    <n v="1"/>
    <n v="0.56461581079813661"/>
  </r>
  <r>
    <n v="0"/>
    <s v="22 feb."/>
    <d v="2018-02-22T00:00:00"/>
    <s v="El Faradio"/>
    <x v="72"/>
    <n v="5415"/>
    <m/>
    <d v="2012-09-01T22:51:42"/>
    <s v="La alcaldesa reconoce que hay errores que corregir, pero también dice que sus esfuerzos se centrarán en &quot;informar a la gente&quot; _x000a_#MetroTus http://www.elfaradio.com/2018/02/22/gema-igual-no-vamos-a-paralizar-el-metrotus/ …"/>
    <m/>
    <n v="0"/>
    <m/>
    <n v="0"/>
    <n v="0.36925453586289081"/>
  </r>
  <r>
    <n v="0"/>
    <s v="22 feb."/>
    <d v="2018-02-22T00:00:00"/>
    <s v="Pepulegu"/>
    <x v="111"/>
    <n v="55"/>
    <s v="Algún lugar de cierto país"/>
    <d v="2011-05-18T19:00:19"/>
    <s v="#metrotus smart o silly city ? Las conexiones de los barrios como Monte, Cueto, Peñacastillo han empeorado, el sistema de trasbordos y los maxiautobuses es el ejemplo de un small brain. Smart city es apostar por la movilidad para tod@s pic.twitter.com/hb9Y0HOkA4"/>
    <n v="5"/>
    <n v="5"/>
    <n v="4"/>
    <n v="4"/>
    <n v="0.78160811632934524"/>
  </r>
  <r>
    <n v="0"/>
    <s v="22 feb."/>
    <d v="2018-02-22T00:00:00"/>
    <s v="JMP"/>
    <x v="97"/>
    <n v="1791"/>
    <s v="Aquí,siempre,Aquí. "/>
    <d v="2016-11-01T20:33:42"/>
    <s v="Esta mañana nuestro SG y portavoz  @pedro_casares ha vuelto a llevar la voz de los vecinos de #Santander al pleno del ayuntamiento y por la tarde reunión de ejecutiva para seguir aportando ideas. #BrechaSalarial #metroTUS_x000a_Aquí debajo dejo un resumen _x000a_https://twitter.com/i/moments/966783817024458753 …"/>
    <m/>
    <n v="0"/>
    <n v="1"/>
    <n v="1"/>
    <n v="0.88136814597209778"/>
  </r>
  <r>
    <n v="0"/>
    <s v="22 feb."/>
    <d v="2018-02-22T00:00:00"/>
    <s v="PSOE Santander"/>
    <x v="0"/>
    <n v="2005"/>
    <m/>
    <d v="2010-05-17T14:18:55"/>
    <s v="@pedro_casares: Si el PP hubiera dialogado con todos antes de poner en marcha el #metrotus muchos problemas no se habrían generado porque se habrían corregido antes de generarlos al escuchar a usuarios, vecinos, trabajadores...  @PTVCantabriapic.twitter.com/PqzrQxO69Q"/>
    <n v="11"/>
    <n v="11"/>
    <n v="11"/>
    <n v="11"/>
    <n v="0.60828689200748265"/>
  </r>
  <r>
    <n v="0"/>
    <s v="22 feb."/>
    <d v="2018-02-22T00:00:00"/>
    <s v="Guillem Ruisánchez"/>
    <x v="40"/>
    <n v="3912"/>
    <s v="Santander"/>
    <d v="2010-04-28T10:44:47"/>
    <s v="La primera ópera cántabra no podía tener un título mejor #SilenciosyExcusas Silencios sobre los debates reales: envejecimiento, pérdida de población, atonía, clientelismo. Excusas en la gestión: #MetroTUS, España no paga, etc. #Santander #Cantabriahttp://www.elfaradio.com/2018/02/20/silencios-y-excusas-la-primera-opera-creada-por-un-cantabro-se-estrena-en-el-palacio-de-festivales/ …"/>
    <n v="2"/>
    <n v="2"/>
    <n v="9"/>
    <n v="9"/>
    <n v="0.66881472842231882"/>
  </r>
  <r>
    <n v="0"/>
    <s v="22 feb."/>
    <d v="2018-02-22T00:00:00"/>
    <s v="PSOE Santander"/>
    <x v="0"/>
    <n v="2005"/>
    <m/>
    <d v="2010-05-17T14:18:55"/>
    <s v="@pedro_casares en @PTVCantabria: “El problema del #metrotus no se arregla con ajustes, se arregla cambiando el sistema y que todos los santanderinos puedan llegar al centro sin transbordos” pic.twitter.com/PZlo9Wo4wG"/>
    <n v="14"/>
    <n v="14"/>
    <n v="19"/>
    <n v="19"/>
    <n v="0.72201576667460077"/>
  </r>
  <r>
    <n v="0"/>
    <s v="22 feb."/>
    <d v="2018-02-22T00:00:00"/>
    <s v="PSOE Santander"/>
    <x v="0"/>
    <n v="2005"/>
    <m/>
    <d v="2010-05-17T14:18:55"/>
    <s v="@pedro_casares: ¿No parece razonable que la alcaldesa se reuniera antes de poner en marcha el #metrotus con usuarios, vecinos, trabajadores, partidos y expertos para ver cómo ponerlo en marcha y no después, cuando ya es todo un caos? pic.twitter.com/Jf9tFR8zrp"/>
    <n v="11"/>
    <n v="11"/>
    <n v="11"/>
    <n v="11"/>
    <n v="0.61021104552188354"/>
  </r>
  <r>
    <n v="0"/>
    <s v="22 feb."/>
    <d v="2018-02-22T00:00:00"/>
    <s v="Ana"/>
    <x v="29"/>
    <n v="53"/>
    <m/>
    <d v="2010-01-12T20:34:27"/>
    <s v="Un dia mas llego de Peñacastillo al intercambiador, si quiero coger  la linea central 10 minutos de espera. Y que no me termino de acostumbrar. #MetroTUS"/>
    <m/>
    <n v="0"/>
    <n v="2"/>
    <n v="2"/>
    <n v="0.3762427077484653"/>
  </r>
  <r>
    <n v="0"/>
    <s v="22 feb."/>
    <d v="2018-02-22T00:00:00"/>
    <s v="eldiario.esCantabria"/>
    <x v="43"/>
    <n v="5528"/>
    <s v="Cantabria, España"/>
    <d v="2015-01-09T10:52:26"/>
    <s v="SANTANDER | El apoyo de González permite a PP continuar con el #MetroTUS y no paralizarlo como pedía la oposición http://www.eldiario.es/_2c48ebf4 pic.twitter.com/OtaZnChm5F"/>
    <m/>
    <n v="0"/>
    <m/>
    <n v="0"/>
    <n v="0.82135040424994132"/>
  </r>
  <r>
    <n v="0"/>
    <s v="22 feb."/>
    <d v="2018-02-22T00:00:00"/>
    <s v="Andrés Hermosa"/>
    <x v="123"/>
    <n v="2117"/>
    <s v="Santander (Cantabria)"/>
    <d v="2007-08-15T18:56:44"/>
    <s v="Las únicas palabras de David González para justificar su postura sobre este modelo de transporte han sido: &quot;No estoy de acuerdo en su paralización&quot;. #MetroTUS_x000a_http://www.eldiario.es/norte/cantabria/ultima-hora/Gonzalez-PP-continuar-Metro-TUS-paralizarlo_0_742976500.html …"/>
    <n v="1"/>
    <n v="1"/>
    <m/>
    <n v="0"/>
    <n v="0.65637997360770839"/>
  </r>
  <r>
    <n v="0"/>
    <s v="22 feb."/>
    <d v="2018-02-22T00:00:00"/>
    <s v="Miguel Saro"/>
    <x v="134"/>
    <n v="1588"/>
    <s v="Santander"/>
    <d v="2011-02-28T17:26:08"/>
    <s v="Los interlocutores los elegirá Quirós entre los afines de las AAVV, claro. Es hora de echar a estos mangantes #MetroTUS"/>
    <n v="3"/>
    <n v="3"/>
    <n v="5"/>
    <n v="5"/>
    <n v="0.80283084556256257"/>
  </r>
  <r>
    <n v="0"/>
    <s v="22 feb."/>
    <d v="2018-02-22T00:00:00"/>
    <s v="Miguel Saro"/>
    <x v="134"/>
    <n v="1588"/>
    <s v="Santander"/>
    <d v="2011-02-28T17:26:08"/>
    <s v="El concejal del PP ha negado la legitimidad para convocar reuniones  sobre el #MetroTUS del @CEUCunican ¡... porque está politizado!"/>
    <n v="1"/>
    <n v="1"/>
    <n v="2"/>
    <n v="2"/>
    <n v="0.54315783905034787"/>
  </r>
  <r>
    <n v="0"/>
    <s v="22 feb."/>
    <d v="2018-02-22T00:00:00"/>
    <s v="Lydia Alegría"/>
    <x v="131"/>
    <n v="715"/>
    <s v="Santander"/>
    <d v="2011-04-28T17:03:37"/>
    <s v="El concejal de movilidad y @gemaigual han dicho que no van a dar un paso atrás con el #MetroTUS . Dicen escuchar a la ciudadanía, pero hacen lo contrario de lo que los vecinos y vecinas llevan reclamando semanas. Concepto de &quot;participación ciudadana&quot; del PP. #plenosdr"/>
    <n v="10"/>
    <n v="10"/>
    <n v="11"/>
    <n v="11"/>
    <n v="0.28017927896175848"/>
  </r>
  <r>
    <n v="0"/>
    <s v="22 feb."/>
    <d v="2018-02-22T00:00:00"/>
    <s v="prcsantander"/>
    <x v="135"/>
    <n v="977"/>
    <s v="Santander"/>
    <d v="2012-01-22T12:46:52"/>
    <s v="El PP y el concejal ex de Ciudadanos votan en contra de paralizar el #MetroTUS.  #Plenosdr"/>
    <n v="2"/>
    <n v="2"/>
    <m/>
    <n v="0"/>
    <n v="0.74440468884169964"/>
  </r>
  <r>
    <n v="0"/>
    <s v="22 feb."/>
    <d v="2018-02-22T00:00:00"/>
    <s v="Pedro Casares"/>
    <x v="99"/>
    <n v="4658"/>
    <s v="Santander - España"/>
    <d v="2011-09-23T10:51:47"/>
    <s v="El PP pierde hoy la oportunidad de demostrar que quiere escuchar de verdad a los santanderinos, corregir los errores, paralizando y dando marcha atrás al #metroTUS. Pierden la ocasión de parar este despropósito  #plenosdrpic.twitter.com/GmnkunE0mr"/>
    <n v="20"/>
    <n v="20"/>
    <n v="24"/>
    <n v="24"/>
    <n v="0.37085627139961141"/>
  </r>
  <r>
    <n v="0"/>
    <s v="22 feb."/>
    <d v="2018-02-22T00:00:00"/>
    <s v="Pedro Casares"/>
    <x v="99"/>
    <n v="4658"/>
    <s v="Santander - España"/>
    <d v="2011-09-23T10:51:47"/>
    <s v="Desde Lluja a San Román, de Peñacastillo a Monte, pasando por Cueto, Campogiro, el centro urbano,  Cazoña o Marqués de la Hermida, todos los vecinos de todos los barrios se han visto perjudicados por el #metroTUS #plenosdrpic.twitter.com/b9KhLpHOYL"/>
    <n v="12"/>
    <n v="12"/>
    <n v="18"/>
    <n v="18"/>
    <n v="0.89240908278217435"/>
  </r>
  <r>
    <n v="0"/>
    <s v="22 feb."/>
    <d v="2018-02-22T00:00:00"/>
    <s v="prcsantander"/>
    <x v="135"/>
    <n v="977"/>
    <s v="Santander"/>
    <d v="2012-01-22T12:46:52"/>
    <s v="Acaba de decir el concejal de Movilidad que &quot;ahora no hay atascos&quot;. #MetroTUS"/>
    <n v="2"/>
    <n v="2"/>
    <n v="1"/>
    <n v="1"/>
    <n v="0.78113428216446146"/>
  </r>
  <r>
    <n v="0"/>
    <s v="22 feb."/>
    <d v="2018-02-22T00:00:00"/>
    <s v="Yolanda Garcia"/>
    <x v="136"/>
    <n v="643"/>
    <s v="santander"/>
    <d v="2011-04-03T01:02:47"/>
    <s v="Buscando soluciones para mejorar el #metroTUS @gemaigual @gmpsantander @ppcantabria #Santander https://twitter.com/gmpsantander/status/966670493259530242 …"/>
    <n v="1"/>
    <n v="1"/>
    <n v="3"/>
    <n v="3"/>
    <n v="0.81863131343491047"/>
  </r>
  <r>
    <n v="0"/>
    <s v="22 feb."/>
    <d v="2018-02-22T00:00:00"/>
    <s v="prcsantander"/>
    <x v="135"/>
    <n v="977"/>
    <s v="Santander"/>
    <d v="2012-01-22T12:46:52"/>
    <s v="Fuentes-Pila afirma que es una &quot;exigencia vecinal que paren ya&quot; #MetroTUS #Plenosdr"/>
    <n v="2"/>
    <n v="2"/>
    <m/>
    <n v="0"/>
    <n v="0.71083868190380983"/>
  </r>
  <r>
    <n v="0"/>
    <s v="22 feb."/>
    <d v="2018-02-22T00:00:00"/>
    <s v="Anonymous"/>
    <x v="81"/>
    <n v="3490"/>
    <s v="Santander &amp; Seoul"/>
    <d v="2009-07-02T22:44:40"/>
    <s v="Casi todos los días me meto en hashtag #MetroTUS para reírme un rato."/>
    <m/>
    <n v="0"/>
    <m/>
    <n v="0"/>
    <n v="0.70308399833505852"/>
  </r>
  <r>
    <n v="0"/>
    <s v="22 feb."/>
    <d v="2018-02-22T00:00:00"/>
    <s v="Ana López"/>
    <x v="137"/>
    <n v="374"/>
    <m/>
    <d v="2014-05-14T14:58:28"/>
    <s v="La solución a este desaguisado es dejar las líneas como estaban y aumentar frecuencia de paso y horario hasta las doce PM cada día. #MetroTUS"/>
    <n v="1"/>
    <n v="1"/>
    <n v="1"/>
    <n v="1"/>
    <n v="0.8417732665524511"/>
  </r>
  <r>
    <n v="0"/>
    <s v="22 feb."/>
    <d v="2018-02-22T00:00:00"/>
    <s v="museando"/>
    <x v="119"/>
    <n v="7"/>
    <m/>
    <d v="2016-06-13T20:26:56"/>
    <s v="No me puedo acostumbrar a tardar desde el centro de Santander hasta la parada del Barrio de la Torre, el doble de tiempo que antes!!!!.Antes ya era malo el servicio de autobuses en mi zona, pero ahora es tercermundista #metrotus"/>
    <m/>
    <n v="0"/>
    <m/>
    <n v="0"/>
    <n v="0.81163691600959054"/>
  </r>
  <r>
    <n v="0"/>
    <s v="22 feb."/>
    <d v="2018-02-22T00:00:00"/>
    <s v="museando"/>
    <x v="119"/>
    <n v="7"/>
    <m/>
    <d v="2016-06-13T20:26:56"/>
    <s v="Hoy para ir del Paseo Pereda a la parada de Barrio de la Torre 45 minutos. Cuando llegué con el LC al intercambiador del Sardinero, el autobús de la línea 20; se marchó sin esperar 5 segundos  a que nos subiéramos los viajeros que íbamos del LC al 20, desastre!! #metrotus"/>
    <m/>
    <n v="0"/>
    <m/>
    <n v="0"/>
    <n v="0.55607506969170661"/>
  </r>
  <r>
    <n v="0"/>
    <s v="22 feb."/>
    <d v="2018-02-22T00:00:00"/>
    <s v="museando"/>
    <x v="119"/>
    <n v="7"/>
    <m/>
    <d v="2016-06-13T20:26:56"/>
    <s v="No puedo comprender cómo se puede ir con la prepotencia de no vamos a replantear el Metrotus, entonces cómo se puede mejorar la situación!!!!. Hay que explicar a alguien lo que es una negociación y cómo llegar a acuerdos #metrotus"/>
    <m/>
    <n v="0"/>
    <m/>
    <n v="0"/>
    <n v="0.42809650307477998"/>
  </r>
  <r>
    <n v="0"/>
    <s v="22 feb."/>
    <d v="2018-02-22T00:00:00"/>
    <s v="eldiario.esCantabria"/>
    <x v="43"/>
    <n v="5528"/>
    <s v="Cantabria, España"/>
    <d v="2015-01-09T10:52:26"/>
    <s v="Las únicas palabras de David González para justificar su postura sobre este modelo de transporte han sido: &quot;No estoy de acuerdo en su paralización&quot;. #MetroTUS http://www.eldiario.es/_2c48ebf4 "/>
    <m/>
    <n v="0"/>
    <m/>
    <n v="0"/>
    <n v="0.59844121866820854"/>
  </r>
  <r>
    <n v="0"/>
    <s v="22 feb."/>
    <d v="2018-02-22T00:00:00"/>
    <s v="eldiario.esCantabria"/>
    <x v="43"/>
    <n v="5528"/>
    <s v="Cantabria, España"/>
    <d v="2015-01-09T10:52:26"/>
    <s v="&quot;No vamos a parar el Metro-TUS y no es verdad que hayamos tirado siete millones de euros&quot;, dice la alcaldesa ante las duras críticas de la oposición. #MetroTUS"/>
    <m/>
    <n v="0"/>
    <m/>
    <n v="0"/>
    <n v="0.57860825344287525"/>
  </r>
  <r>
    <n v="0"/>
    <s v="22 feb."/>
    <d v="2018-02-22T00:00:00"/>
    <s v="Miguel Saro"/>
    <x v="134"/>
    <n v="1588"/>
    <s v="Santander"/>
    <d v="2011-02-28T17:26:08"/>
    <s v="Se debate la moción de @IUsantander para paralizar el #MetroTUS y negociar con los vecinos pic.twitter.com/HAHhPQjeRh"/>
    <n v="11"/>
    <n v="11"/>
    <n v="13"/>
    <n v="13"/>
    <n v="0.76885027365153213"/>
  </r>
  <r>
    <n v="0"/>
    <s v="22 feb."/>
    <d v="2018-02-22T00:00:00"/>
    <s v="Anonymous"/>
    <x v="12"/>
    <n v="85"/>
    <s v="Cueva Oscura"/>
    <d v="2016-12-31T10:53:31"/>
    <s v="Líneas Central, 1 y 2: han llegado a la vez al Intercambiador de Valdecilla, muy bien sincronizado todo... #MetroTUS."/>
    <n v="1"/>
    <n v="1"/>
    <n v="1"/>
    <n v="1"/>
    <n v="0.89263556302802083"/>
  </r>
  <r>
    <n v="0"/>
    <s v="22 feb."/>
    <d v="2018-02-22T00:00:00"/>
    <s v="SER Cantabria"/>
    <x v="133"/>
    <n v="4813"/>
    <s v="Santander"/>
    <d v="2011-12-07T17:56:51"/>
    <s v="#Santander refuerza la plantilla de conductores para intentar reducir el impacto de los problemas generados por el #MetroTUS. http://cadenaser.com/emisora/2018/02/22/radio_santander/1519284119_497980.html?ssm=tw … via @SER_Cantabria"/>
    <n v="2"/>
    <n v="2"/>
    <m/>
    <n v="0"/>
    <n v="0.73069932555957684"/>
  </r>
  <r>
    <n v="0"/>
    <s v="23 feb."/>
    <d v="2018-02-23T00:00:00"/>
    <s v="Anonymous"/>
    <x v="81"/>
    <n v="3490"/>
    <s v="Santander &amp; Seoul"/>
    <d v="2009-07-02T22:44:40"/>
    <s v="Creo que habría menos quejas sobre el #MetroTUS si le gente se leyera los horarios y frecuencias que había antes. Me he topado con gente que dice que antes las líneas eran de una forma que no eran e iban a sitios que no iban._x000a_Calm down, mucha gente no está ni pensando por rabia."/>
    <m/>
    <n v="0"/>
    <n v="1"/>
    <n v="1"/>
    <n v="0.66729955880147429"/>
  </r>
  <r>
    <n v="0"/>
    <s v="23 feb."/>
    <d v="2018-02-23T00:00:00"/>
    <s v="BeconBdeBea"/>
    <x v="138"/>
    <n v="341"/>
    <s v="Cantabria"/>
    <d v="2010-12-19T13:22:21"/>
    <s v="@gemaigual  21:30 y el carril izquierdo de la calle Castilla casi inhabilitado por 14 coches aparcados en el... así funciona SmartSantander cuando no nos quitan un carril por un asco de #MetroTUS es por los coches eso si en verano en el Camello se hinchan a multar..."/>
    <n v="2"/>
    <n v="2"/>
    <n v="2"/>
    <n v="2"/>
    <n v="0.38308311793721561"/>
  </r>
  <r>
    <n v="0"/>
    <s v="23 feb."/>
    <d v="2018-02-23T00:00:00"/>
    <s v="Francisco Díez"/>
    <x v="18"/>
    <n v="1481"/>
    <s v="Cantabria"/>
    <d v="2013-06-27T20:24:53"/>
    <s v="Oremos todos por el #MetroTUS "/>
    <m/>
    <n v="0"/>
    <n v="2"/>
    <n v="2"/>
    <n v="0.75008130070626822"/>
  </r>
  <r>
    <n v="0"/>
    <s v="23 feb."/>
    <d v="2018-02-23T00:00:00"/>
    <s v="El Faradio"/>
    <x v="72"/>
    <n v="5415"/>
    <m/>
    <d v="2012-09-01T22:51:42"/>
    <s v="La alcaldesa reconoce que hay errores que corregir y que es necesario &quot;informar a la gente&quot;, mientras el concejal Quirós acusa a la oposición de torpedear el _x000a_#MetroTus http://www.elfaradio.com/2018/02/22/gema-igual-no-vamos-a-paralizar-el-metrotus/ …"/>
    <m/>
    <n v="0"/>
    <m/>
    <n v="0"/>
    <n v="0.54910864641042212"/>
  </r>
  <r>
    <n v="0"/>
    <s v="23 feb."/>
    <d v="2018-02-23T00:00:00"/>
    <s v="Mesas de Movilidad"/>
    <x v="67"/>
    <n v="542"/>
    <s v="Cantabria, España"/>
    <d v="2016-04-05T07:28:00"/>
    <s v="Ahora en el  digital del @dmontanes @gemaigual  .Mañana los ciudadanos/as de #Santander desayunaremos con la noticia, + #MetroTUS hasta que rectifiques y hagas las cosas bien y de forma participativa ¿Sabes cómo andan los càmbaros? http://www.eldiariomontanes.es/santander/veinte-asociaciones-vecinales-20180223141848-nt.html …"/>
    <n v="14"/>
    <n v="14"/>
    <n v="11"/>
    <n v="11"/>
    <n v="0.85088905014035254"/>
  </r>
  <r>
    <n v="0"/>
    <s v="23 feb."/>
    <d v="2018-02-23T00:00:00"/>
    <s v="eldiariocantabria"/>
    <x v="3"/>
    <n v="6727"/>
    <s v="Cantabria, España"/>
    <d v="2015-06-18T08:18:23"/>
    <s v="SANTANDER | Vecinos, estudiantes y otros colectivos afectados crean una para protestar contra el #MetroTUS @psoesantander @prcsantander @ugtcantabria #Transporte #autobushttp://www.eldiariocantabria.es/articulo/cantabria/vecinos-estudiantes-otros-colectivos-afectados-crean-protestar-metro-tus/20180223192747041190.html …"/>
    <n v="3"/>
    <n v="3"/>
    <n v="6"/>
    <n v="6"/>
    <n v="0.69582047089561305"/>
  </r>
  <r>
    <n v="0"/>
    <s v="23 feb."/>
    <d v="2018-02-23T00:00:00"/>
    <s v="Pedro Casares"/>
    <x v="99"/>
    <n v="4658"/>
    <s v="Santander - España"/>
    <d v="2011-09-23T10:51:47"/>
    <s v="La sinrazón de la alcaldesa no conoce límites... Antepone su orgullo a reconocer el error cometido y escuchar las quejas y protestas de los santanderinos por los problemas que produce el #metroTUS!! http://www.psc-psoe.es/noticias/agrupaciones/santander/el-psoe-lamenta-que-la-alcaldesa-haga-prevalecer-su-orgullo-a-escuchar-a-los-santanderinos-sobre-el- …"/>
    <n v="17"/>
    <n v="17"/>
    <n v="13"/>
    <n v="13"/>
    <n v="0.58441148840954715"/>
  </r>
  <r>
    <n v="0"/>
    <s v="23 feb."/>
    <d v="2018-02-23T00:00:00"/>
    <s v="Pedro Casares"/>
    <x v="99"/>
    <n v="4658"/>
    <s v="Santander - España"/>
    <d v="2011-09-23T10:51:47"/>
    <s v="No puede ser que todos los vecinos de #Santander, desde Cueto a San Román o Peñacastillo estén equivocados. No será el PP quien está equivocado con las ventajas del #metroTUS? http://www.eldiario.es/norte/cantabria/ultima-hora/Igual-marcha-Metro-TUS-seguir-sillon_0_743326062.html …"/>
    <n v="20"/>
    <n v="20"/>
    <n v="23"/>
    <n v="23"/>
    <n v="0.65507351677004988"/>
  </r>
  <r>
    <n v="0"/>
    <s v="23 feb."/>
    <d v="2018-02-23T00:00:00"/>
    <s v="Pepulegu"/>
    <x v="111"/>
    <n v="55"/>
    <s v="Algún lugar de cierto país"/>
    <d v="2011-05-18T19:00:19"/>
    <s v="#metroTUS rectificación ya! pic.twitter.com/UD7EZrw1pz"/>
    <n v="2"/>
    <n v="2"/>
    <n v="2"/>
    <n v="2"/>
    <n v="0.84648395364095763"/>
  </r>
  <r>
    <n v="0"/>
    <s v="23 feb."/>
    <d v="2018-02-23T00:00:00"/>
    <s v="PSOE Santander"/>
    <x v="0"/>
    <n v="2005"/>
    <m/>
    <d v="2010-05-17T14:18:55"/>
    <s v=".@pedro_casares pide a Gema Igual que no anteponga su orgullo a los intereses de los santanderinos y pare el despropósito del #metroTUS http://www.psc-psoe.es/noticias/agrupaciones/santander/el-psoe-lamenta-que-la-alcaldesa-haga-prevalecer-su-orgullo-a-escuchar-a-los-santanderinos-sobre-el- …"/>
    <n v="10"/>
    <n v="10"/>
    <n v="10"/>
    <n v="10"/>
    <n v="0.72084064953791682"/>
  </r>
  <r>
    <n v="0"/>
    <s v="23 feb."/>
    <d v="2018-02-23T00:00:00"/>
    <s v="PSOE Santander"/>
    <x v="0"/>
    <n v="2005"/>
    <m/>
    <d v="2010-05-17T14:18:55"/>
    <s v="Ayer el PP demostró en #plenosdr que su orgullo es más importante que escuchar a los santanderinos que no quieren el #metrotus http://www.eldiariomontanes.es/santander/apoya-david-gonzalez-20180222183214-nt.html …"/>
    <n v="8"/>
    <n v="8"/>
    <n v="7"/>
    <n v="7"/>
    <n v="0.70750380349263708"/>
  </r>
  <r>
    <n v="0"/>
    <s v="23 feb."/>
    <d v="2018-02-23T00:00:00"/>
    <s v="Andrés Hermosa"/>
    <x v="123"/>
    <n v="2117"/>
    <s v="Santander (Cantabria)"/>
    <d v="2007-08-15T18:56:44"/>
    <s v="Igual no dará marcha atrás en algo que cree &quot;bueno&quot; como el #MetroTUS http://www.eldiario.es/norte/cantabria/ultima-hora/Igual-marcha-Metro-TUS-seguir-sillon_0_743326062.html …"/>
    <m/>
    <n v="0"/>
    <m/>
    <n v="0"/>
    <n v="0.77128380167625543"/>
  </r>
  <r>
    <n v="0"/>
    <s v="23 feb."/>
    <d v="2018-02-23T00:00:00"/>
    <s v="Noelia"/>
    <x v="139"/>
    <n v="129"/>
    <s v="Santander, España"/>
    <d v="2011-05-26T10:58:25"/>
    <s v="Tengo que coger dos autobuses para ir al centro de Santander con el nuevo metrotus, o caminar lloviendo la mundial para coger una línea que sí me deje de un viaje en el centro teniendo una parada saliendo del portal. No, no vivo en Cuenca, vivo en cazoña. #MetroTUS"/>
    <m/>
    <n v="0"/>
    <n v="1"/>
    <n v="1"/>
    <n v="0.76277753366590273"/>
  </r>
  <r>
    <n v="0"/>
    <s v="23 feb."/>
    <d v="2018-02-23T00:00:00"/>
    <s v="Anonymous"/>
    <x v="128"/>
    <n v="329"/>
    <m/>
    <d v="2010-10-25T17:41:30"/>
    <s v="En qué #MetroTUS fueron?"/>
    <m/>
    <n v="0"/>
    <n v="2"/>
    <n v="2"/>
    <n v="0.79139886251455194"/>
  </r>
  <r>
    <n v="0"/>
    <s v="23 feb."/>
    <d v="2018-02-23T00:00:00"/>
    <s v="Anonymous"/>
    <x v="128"/>
    <n v="329"/>
    <m/>
    <d v="2010-10-25T17:41:30"/>
    <s v="Quién será el que pilló cacho con el #metrotus?"/>
    <n v="1"/>
    <n v="1"/>
    <n v="1"/>
    <n v="1"/>
    <n v="0.66983553533815654"/>
  </r>
  <r>
    <n v="0"/>
    <s v="23 feb."/>
    <d v="2018-02-23T00:00:00"/>
    <s v="Mabel Ojeda"/>
    <x v="140"/>
    <n v="775"/>
    <s v="Cantabria"/>
    <d v="2012-01-22T12:21:52"/>
    <s v="Escuchar a la ciudadanía ya si eso..._x000a_#MetroTus_x000a_#Santanderhttps://twitter.com/ALERTAeldiario/status/966984774727471105 …"/>
    <m/>
    <n v="0"/>
    <n v="1"/>
    <n v="1"/>
    <n v="0.80583933716766043"/>
  </r>
  <r>
    <n v="0"/>
    <s v="23 feb."/>
    <d v="2018-02-23T00:00:00"/>
    <s v="Miguel Saro"/>
    <x v="134"/>
    <n v="1588"/>
    <s v="Santander"/>
    <d v="2011-02-28T17:26:08"/>
    <s v="El apoyo de González permite a PP continuar con el #MetroTUS y no paralizarlo como pedía la oposición. En un momento en que los padres de la &quot;criatura&quot; empiezan a repudiar al hijo, el PP llama &quot;inmovilistas&quot; a quienes lo critican http://www.eldiario.es/_2c48ebf4 "/>
    <n v="2"/>
    <n v="2"/>
    <n v="2"/>
    <n v="2"/>
    <n v="0.83711931315125931"/>
  </r>
  <r>
    <n v="0"/>
    <s v="23 feb."/>
    <d v="2018-02-23T00:00:00"/>
    <s v="Pablo Cantabria"/>
    <x v="25"/>
    <n v="391"/>
    <s v="La Tierruca"/>
    <d v="2013-01-31T20:29:41"/>
    <s v="¿Cuánto os apostáis a que el tránsfuga David González va en las próximas elecciones en las listas del PP? #metroTUS http://santander.es/ayuntamiento/gobierno-municipal/corporacion-municipal/david-gonzalez-diaz …"/>
    <m/>
    <n v="0"/>
    <m/>
    <n v="0"/>
    <n v="0.85190657996718566"/>
  </r>
  <r>
    <n v="0"/>
    <s v="23 feb."/>
    <d v="2018-02-23T00:00:00"/>
    <s v="Yolan R."/>
    <x v="141"/>
    <n v="59"/>
    <m/>
    <d v="2015-05-26T17:41:36"/>
    <s v="En una ciudad tan pequeña no tiene sentido tantos transbordos. Y por tiempo gasto más en llegar a mis destinos habituales. No quiero pensar como será en verano #MetroTUS"/>
    <n v="3"/>
    <n v="3"/>
    <n v="4"/>
    <n v="4"/>
    <n v="0.55526786999477318"/>
  </r>
  <r>
    <n v="0"/>
    <s v="23 feb."/>
    <d v="2018-02-23T00:00:00"/>
    <s v="Pablo Cantabria"/>
    <x v="25"/>
    <n v="391"/>
    <s v="La Tierruca"/>
    <d v="2013-01-31T20:29:41"/>
    <s v="Para el @dmontanes cuando Revilla sacó los presupuestos apoyándose en Carrancio éste era un &quot;tránsfuga&quot;, pero cuando la señora @gemaigual salva el #MetroTUS haciendo lo mismo ya no es un &quot;tránsfuga&quot;, es un &quot;exCiudadanos&quot;. Menudo nivelazo de imparcialidad. http://www.eldiariomontanes.es/santander/apoya-david-gonzalez-20180222183214-nt.html …"/>
    <m/>
    <n v="0"/>
    <n v="1"/>
    <n v="1"/>
    <n v="0.40908792388864113"/>
  </r>
  <r>
    <n v="0"/>
    <s v="23 feb."/>
    <d v="2018-02-23T00:00:00"/>
    <s v="Pablo Cantabria"/>
    <x v="25"/>
    <n v="391"/>
    <s v="La Tierruca"/>
    <d v="2013-01-31T20:29:41"/>
    <s v="Esta ciudad tiene un problema de movilidad norte-sur (por su orografía) que el #MetroTUS no ha solucionado, al contrario. Incluso lo ha empeorado. Y la queja de esta ciudadana es perfectamente comprensible. &quot;Si encima de hacer transbordos tengo luego que andar pues vaya plan&quot;"/>
    <n v="3"/>
    <n v="3"/>
    <n v="8"/>
    <n v="8"/>
    <n v="0.8113897614949025"/>
  </r>
  <r>
    <n v="0"/>
    <s v="23 feb."/>
    <d v="2018-02-23T00:00:00"/>
    <s v="Anonymous"/>
    <x v="81"/>
    <n v="3490"/>
    <s v="Santander &amp; Seoul"/>
    <d v="2009-07-02T22:44:40"/>
    <s v="Y no quiero decir que el #MetroTUS funcione bien en estos momentos, porque hasta que no exista una coordinación de llegadas y salidas entre la Línea Central y las líneas periféricas jamás va a funcionar, pero en serio, a muchos santanderinos se os está yendo la olla un montón."/>
    <m/>
    <n v="0"/>
    <m/>
    <n v="0"/>
    <n v="0.45216920731903032"/>
  </r>
  <r>
    <n v="0"/>
    <s v="23 feb."/>
    <d v="2018-02-23T00:00:00"/>
    <s v="raul serrano oceja"/>
    <x v="142"/>
    <n v="526"/>
    <s v="Cantabria, España"/>
    <d v="2014-03-17T12:57:41"/>
    <s v="No, error, ha ido para poner un intercambiador en la Alberi, que no te enteras, #MetroTUS es nuestra salvación, es la luz."/>
    <m/>
    <n v="0"/>
    <m/>
    <n v="0"/>
    <n v="0.69176348571390256"/>
  </r>
  <r>
    <n v="0"/>
    <s v="23 feb."/>
    <d v="2018-02-23T00:00:00"/>
    <s v="Jorge Carriles Villa"/>
    <x v="127"/>
    <n v="99"/>
    <s v="Santander - Naves"/>
    <d v="2010-09-07T04:36:15"/>
    <s v="Lo único que queremos son las líneas como estaban, vivimos en Santander no en Nueva York para tener que hacer transbordo._x000a_PD: Cuando se va a la oposición no va hay coche oficial #MetroTus."/>
    <m/>
    <n v="0"/>
    <n v="1"/>
    <n v="1"/>
    <n v="0.56105459757889165"/>
  </r>
  <r>
    <n v="0"/>
    <s v="23 feb."/>
    <d v="2018-02-23T00:00:00"/>
    <s v="Maxi de la Peña"/>
    <x v="143"/>
    <n v="1391"/>
    <s v="Santander, Cantabria"/>
    <d v="2010-11-15T12:32:15"/>
    <s v="¿Cuánta publicidad traducida en euros mete el Ayuntamiento de Santander en el DM? Nos cuenta Blancanieves y los 7 enanitos de esa cosa llamada #MetroTus"/>
    <n v="1"/>
    <n v="1"/>
    <n v="2"/>
    <n v="2"/>
    <n v="0.66416500410565549"/>
  </r>
  <r>
    <n v="0"/>
    <s v="23 feb."/>
    <d v="2018-02-23T00:00:00"/>
    <s v="Oscar"/>
    <x v="112"/>
    <n v="206"/>
    <s v="Santander - Cantabria"/>
    <d v="2010-05-10T20:52:36"/>
    <s v="Esta es la parada de los interurbanos. Destinos como Astillero, Camargo, Hospital de Liencres sin información de horarios ni distintivo de parada. Acabo de perder el bus, menos mal q no llueve. @movilidad_cant @gemaigual @RevillaMiguelA @EvaDiazTezanos #MetroTUS pic.twitter.com/wM7SanxUAM"/>
    <n v="7"/>
    <n v="7"/>
    <n v="7"/>
    <n v="7"/>
    <n v="0.51577675597907024"/>
  </r>
  <r>
    <n v="0"/>
    <s v="23 feb."/>
    <d v="2018-02-23T00:00:00"/>
    <s v="Oscar Allende"/>
    <x v="144"/>
    <n v="4325"/>
    <s v="Santander"/>
    <d v="2007-04-22T22:36:00"/>
    <s v="Tampoco es que el #metrotus necesita mucha ayuda externa para ir mal. Se basta x sí sólo. Es fascinante como en la ciudad en la que siempre han gobernado unos, la culpa de lo que va mal acaba siendo siempre de la oposición https://twitter.com/elfaradio/status/966919048788398080 …"/>
    <n v="3"/>
    <n v="3"/>
    <n v="9"/>
    <n v="9"/>
    <n v="0.67733319178768447"/>
  </r>
  <r>
    <n v="0"/>
    <s v="23 feb."/>
    <d v="2018-02-23T00:00:00"/>
    <s v="Anonymous"/>
    <x v="145"/>
    <n v="16"/>
    <s v="Santander, España"/>
    <d v="2016-10-09T00:50:45"/>
    <s v="7.12 am Linea 2 #Tus #MetroTus #Santander @SDR_apiedecalle nuevamente llega con retraso, llegamos tarde a trabajar, pero si eso fuera poco, los buses van a muy baja velocidad, porque? No hay nadie en la carretera y tienen su propio carril. @gemaigual"/>
    <n v="2"/>
    <n v="2"/>
    <n v="3"/>
    <n v="3"/>
    <n v="0.39152873721457587"/>
  </r>
  <r>
    <n v="0"/>
    <s v="23 feb."/>
    <d v="2018-02-23T00:00:00"/>
    <s v="Anonymous"/>
    <x v="81"/>
    <n v="3490"/>
    <s v="Santander &amp; Seoul"/>
    <d v="2009-07-02T22:44:40"/>
    <s v="Y no solo con el #MetroTUS, del mismo modo que en esta ciudad llevamos años viendo cómo cada vez es más horrible circular, no podemos actuar como si peatonalizando los ciudadanos automáticamente sean capaces de prescindir del vehículo que hasta entonces utilizaban. @GIST_UNICAN"/>
    <m/>
    <n v="0"/>
    <m/>
    <n v="0"/>
    <n v="0.56549809231102899"/>
  </r>
  <r>
    <n v="0"/>
    <s v="23 feb."/>
    <d v="2018-02-23T00:00:00"/>
    <s v="Anonymous"/>
    <x v="81"/>
    <n v="3490"/>
    <s v="Santander &amp; Seoul"/>
    <d v="2009-07-02T22:44:40"/>
    <s v="Algui€n sí ha ganado con €l #MetroTUS: Empieza por U y acaba por C._x000a_Hoy, avergonzado de salir de una universidad con estos &quot;expertos&quot;, que han destrozado la movilidad de la ciudad a base de peatonalizaciones y ahora un sistema de transporte mal hecho. http://www.elfaradio.com/2018/02/20/el-grupo-de-transportes-de-la-uc-recibio-145-200-euros-del-ayuntamiento-para-el-estudio-del-metrotus/ …"/>
    <m/>
    <n v="0"/>
    <n v="2"/>
    <n v="2"/>
    <n v="0.79910725462639209"/>
  </r>
  <r>
    <n v="0"/>
    <s v="24 feb."/>
    <d v="2018-02-24T00:00:00"/>
    <s v="El Faradio"/>
    <x v="72"/>
    <n v="5415"/>
    <m/>
    <d v="2012-09-01T22:51:42"/>
    <s v=".@fecav_santander se plantea la posibilidad de convocar una manifestación el 3 de marzo en la Plaza del Ayuntamiento para pedir revertir el #MetroTus http://www.elfaradio.com/2018/02/20/los-afectados-por-el-metrotus-se-organizaran-en-una-plataforma/ …"/>
    <n v="11"/>
    <n v="11"/>
    <n v="9"/>
    <n v="9"/>
    <n v="0.63912287165788484"/>
  </r>
  <r>
    <n v="0"/>
    <s v="25 feb."/>
    <d v="2018-02-25T00:00:00"/>
    <s v="Javier Lopez Camin"/>
    <x v="146"/>
    <n v="427"/>
    <s v="Santander"/>
    <d v="2009-05-14T18:18:56"/>
    <s v="Sin transbordos ni nada #metroTUS https://i.imgur.com/BekKjOG.gifv "/>
    <m/>
    <n v="0"/>
    <n v="1"/>
    <n v="1"/>
    <n v="0.56914041770523949"/>
  </r>
  <r>
    <n v="0"/>
    <s v="25 feb."/>
    <d v="2018-02-25T00:00:00"/>
    <s v="Smart(?) MetroTus"/>
    <x v="83"/>
    <n v="192"/>
    <s v="Santander, España"/>
    <d v="2018-02-13T00:29:39"/>
    <s v="Pues ya vamos conociendo alguna cosa más #MetroTUS http://www.elfaradio.com/2018/02/25/las-ultimas-inversiones-en-el-tus-benefician-a-la-concesionaria-privada/ …"/>
    <n v="9"/>
    <n v="9"/>
    <n v="4"/>
    <n v="4"/>
    <n v="0.85033893075344269"/>
  </r>
  <r>
    <n v="0"/>
    <s v="25 feb."/>
    <d v="2018-02-25T00:00:00"/>
    <s v="Bertinguer"/>
    <x v="115"/>
    <n v="33"/>
    <m/>
    <d v="2009-04-14T16:59:45"/>
    <s v="@gemaigual ojalá cumplas tu palabra y no reconozcas tus errores. En las próximas elecciones daremos gracias al #metrotus de que estés en la oposición."/>
    <n v="1"/>
    <n v="1"/>
    <m/>
    <n v="0"/>
    <n v="0.85652407160319999"/>
  </r>
  <r>
    <n v="0"/>
    <s v="25 feb."/>
    <d v="2018-02-25T00:00:00"/>
    <s v="El Faradio"/>
    <x v="72"/>
    <n v="5415"/>
    <m/>
    <d v="2012-09-01T22:51:42"/>
    <s v="INVESTIGACIÓN Las últimas inversiones en el TUS benefician a la concesionaria privada http://www.elfaradio.com/2018/02/25/las-ultimas-inversiones-en-el-tus-benefician-a-la-concesionaria-privada/ … #Santander #MetroTUS"/>
    <n v="30"/>
    <n v="30"/>
    <n v="20"/>
    <n v="20"/>
    <n v="0.87500738212826856"/>
  </r>
  <r>
    <n v="0"/>
    <s v="25 feb."/>
    <d v="2018-02-25T00:00:00"/>
    <s v="Juan Manuel Ruiz (Johan)"/>
    <x v="147"/>
    <n v="507"/>
    <s v="España"/>
    <d v="2010-08-19T08:51:55"/>
    <s v="#Santander más unida que nunca para defender sus derechos #metroTUS _x000a__x000a_Es un toque de atención para cambiar un gobierno que lleva desde la #dictadura ..."/>
    <n v="5"/>
    <n v="5"/>
    <n v="5"/>
    <n v="5"/>
    <n v="0.90869693577675092"/>
  </r>
  <r>
    <n v="0"/>
    <s v="25 feb."/>
    <d v="2018-02-25T00:00:00"/>
    <s v="Mesas de Movilidad"/>
    <x v="67"/>
    <n v="542"/>
    <s v="Cantabria, España"/>
    <d v="2016-04-05T07:28:00"/>
    <s v="Interesante análisis del #MetroTus de @jserrera en el @dmontanes con @idlserna y @gemaigual como protagonistas, pensando en las próximas elecciones 2019. Con estas chapuzas se juegan mucho"/>
    <n v="4"/>
    <n v="4"/>
    <n v="7"/>
    <n v="7"/>
    <n v="0.85910541009910246"/>
  </r>
  <r>
    <n v="0"/>
    <s v="25 feb."/>
    <d v="2018-02-25T00:00:00"/>
    <s v="Dani Fdez Gomez"/>
    <x v="121"/>
    <n v="661"/>
    <s v="Cantabria"/>
    <d v="2015-01-05T19:52:47"/>
    <s v="#Santander está sufriendo la irresponsabilidad del PP con el #metroTUS. Los vecinos de zonas como #Monte donde hemos estado este fin de semana están cabreados porque ahora tardan más al centro que antes!pic.twitter.com/UTNJSsEHsx"/>
    <n v="10"/>
    <n v="10"/>
    <n v="8"/>
    <n v="8"/>
    <n v="0.8232527452656776"/>
  </r>
  <r>
    <n v="0"/>
    <s v="25 feb."/>
    <d v="2018-02-25T00:00:00"/>
    <s v="gema"/>
    <x v="4"/>
    <n v="2282"/>
    <m/>
    <d v="2011-02-02T13:10:27"/>
    <s v="MUCHO TUS Y POCO METRO #MetroTus un fiasco de 7 millones de euros dilapidados por el Ayuntamiento de (cont) http://tl.gd/n_1sqesga "/>
    <n v="1"/>
    <n v="1"/>
    <m/>
    <n v="0"/>
    <n v="0.46244375058705051"/>
  </r>
  <r>
    <n v="0"/>
    <s v="25 feb."/>
    <d v="2018-02-25T00:00:00"/>
    <s v="gema"/>
    <x v="4"/>
    <n v="2282"/>
    <m/>
    <d v="2011-02-02T13:10:27"/>
    <s v="mientras la línea 6 de Monte no está operativa y los vecinos exigen que vuelva a funcionar, el autobús articulado cuyo trayecto solo dispone de la mitad de carril bus por su exclusiva linea central se queda vacío de noche en la parada del Ayuntamiento _x000a_#MetroTUS pic.twitter.com/pRtHYZWdRM"/>
    <n v="2"/>
    <n v="2"/>
    <n v="1"/>
    <n v="1"/>
    <n v="0.30531415467107598"/>
  </r>
  <r>
    <n v="0"/>
    <s v="25 feb."/>
    <d v="2018-02-25T00:00:00"/>
    <s v="Pedro Casares"/>
    <x v="99"/>
    <n v="4658"/>
    <s v="Santander - España"/>
    <d v="2011-09-23T10:51:47"/>
    <s v="#Monte es una de las zonas más afectadas por el #metroTUS. Compartimos con sus vecinos la indignación con un proyecto que ha costado 7 millones de euros para dar un servicio pero que antes! pic.twitter.com/yqpyI9NR71"/>
    <n v="21"/>
    <n v="21"/>
    <n v="18"/>
    <n v="18"/>
    <n v="0.86920384097694825"/>
  </r>
  <r>
    <n v="0"/>
    <s v="25 feb."/>
    <d v="2018-02-25T00:00:00"/>
    <s v="ANGEL"/>
    <x v="148"/>
    <n v="1273"/>
    <s v="Santander"/>
    <d v="2010-05-13T11:40:57"/>
    <s v="Siete mill€ del #metroTUS a la basura,180000€  de estocon equipos descatalogados y con problemas de comunicación... En manos de quien estamos en #Santander ?https://twitter.com/diariocantabria/status/967490404596768768 …"/>
    <n v="4"/>
    <n v="4"/>
    <n v="4"/>
    <n v="4"/>
    <n v="0.36852440840293482"/>
  </r>
  <r>
    <n v="0"/>
    <s v="25 feb."/>
    <d v="2018-02-25T00:00:00"/>
    <s v="PSOE Santander"/>
    <x v="0"/>
    <n v="2005"/>
    <m/>
    <d v="2010-05-17T14:18:55"/>
    <s v=".@pedro_casares asegura en #Monte que el #metroTUS ha perjudicado a todos los santanderinos http://www.psc-psoe.es/noticias/agrupaciones/santander/el-psoe-asegura-en-monte-que-el-metro-tus-ha-perjudicado-a-todos-los-santanderinos …"/>
    <n v="9"/>
    <n v="9"/>
    <n v="10"/>
    <n v="10"/>
    <n v="0.86782769718407571"/>
  </r>
  <r>
    <n v="0"/>
    <s v="25 feb."/>
    <d v="2018-02-25T00:00:00"/>
    <s v="El Faradio"/>
    <x v="72"/>
    <n v="5415"/>
    <m/>
    <d v="2012-09-01T22:51:42"/>
    <s v="La alcaldesa reconoce que hay quejas lógicas de los usuarios y que es necesario &quot;informar a la gente&quot;, mientras el concejal Quirós acusa a la oposición de torpedear el #MetroTus http://www.elfaradio.com/2018/02/22/gema-igual-no-vamos-a-paralizar-el-metrotus/ …"/>
    <n v="1"/>
    <n v="1"/>
    <n v="1"/>
    <n v="1"/>
    <n v="0.78486108714369029"/>
  </r>
  <r>
    <n v="0"/>
    <s v="25 feb."/>
    <d v="2018-02-25T00:00:00"/>
    <s v="Pablo Cantabria"/>
    <x v="25"/>
    <n v="391"/>
    <s v="La Tierruca"/>
    <d v="2013-01-31T20:29:41"/>
    <s v="Muy acertado hoy Ansola retratando a @idlserna y @gemaigual y su chapuza de #MetroTUS pic.twitter.com/BLMb5dcKbu"/>
    <n v="3"/>
    <n v="3"/>
    <n v="3"/>
    <n v="3"/>
    <n v="0.82184200072564206"/>
  </r>
  <r>
    <n v="0"/>
    <s v="25 feb."/>
    <d v="2018-02-25T00:00:00"/>
    <s v="Javier Trueba"/>
    <x v="85"/>
    <n v="149"/>
    <s v="Santander"/>
    <d v="2011-05-18T17:41:51"/>
    <s v="Domingo. 11:10 de la mañana. Acaba de pasar el 2 con 30 personas aprox. Subo en el #MetroTUS y voy solo con el conductor. Sensación de película apocalíptica. @movilidad_cant hay que replantar todo, no es culpa de los usuarios. Y si llega el caso, devuelvan los 7 millones de euros"/>
    <n v="8"/>
    <n v="8"/>
    <n v="12"/>
    <n v="12"/>
    <n v="0.4700964033092721"/>
  </r>
  <r>
    <n v="0"/>
    <s v="25 feb."/>
    <d v="2018-02-25T00:00:00"/>
    <s v="Pepulegu"/>
    <x v="111"/>
    <n v="55"/>
    <s v="Algún lugar de cierto país"/>
    <d v="2011-05-18T19:00:19"/>
    <s v="Una asamblea ciudadana agrupa a asociaciones de vecinos, estudiantes y colectivos sociales contra el #MetroTUS. Se ha generado la idea de crear un manifiesto al que adherirse todos lo aafecta@s  http://m.eldiario.es/_2c4e412a  vía @eldiarioescan"/>
    <n v="1"/>
    <n v="1"/>
    <n v="1"/>
    <n v="1"/>
    <n v="0.62847510155747577"/>
  </r>
  <r>
    <n v="0"/>
    <s v="26 feb."/>
    <d v="2018-02-26T00:00:00"/>
    <s v="eldiario.esCantabria"/>
    <x v="43"/>
    <n v="5528"/>
    <s v="Cantabria, España"/>
    <d v="2015-01-09T10:52:26"/>
    <s v="Los taxistas de Santander podrán dejar a pasajeros en seis puntos del carril #MetroTUS http://eldiario.es/_2c5e4666 pic.twitter.com/kw4RDJGx5o"/>
    <m/>
    <n v="0"/>
    <m/>
    <n v="0"/>
    <n v="0.84087886054028915"/>
  </r>
  <r>
    <n v="0"/>
    <s v="26 feb."/>
    <d v="2018-02-26T00:00:00"/>
    <s v="Anonymous"/>
    <x v="81"/>
    <n v="3490"/>
    <s v="Santander &amp; Seoul"/>
    <d v="2009-07-02T22:44:40"/>
    <s v="Al fin lo uso #MetroTUS pic.twitter.com/i6hsq0wqab"/>
    <m/>
    <n v="0"/>
    <n v="2"/>
    <n v="2"/>
    <n v="0.95177661857731832"/>
  </r>
  <r>
    <n v="0"/>
    <s v="26 feb."/>
    <d v="2018-02-26T00:00:00"/>
    <s v="PÍN"/>
    <x v="149"/>
    <n v="509"/>
    <s v="Cantabria"/>
    <d v="2011-01-18T15:55:03"/>
    <s v="el #MetroTUS esta que se sale @gemaigual https://twitter.com/Lacen5/status/968116118543093760 …"/>
    <n v="3"/>
    <n v="3"/>
    <n v="3"/>
    <n v="3"/>
    <n v="0.46956799787591269"/>
  </r>
  <r>
    <n v="0"/>
    <s v="26 feb."/>
    <d v="2018-02-26T00:00:00"/>
    <s v="Tomás Ortiz"/>
    <x v="14"/>
    <n v="1726"/>
    <s v="santander"/>
    <d v="2011-05-16T13:28:00"/>
    <s v="Eso de decir que “la posición no nos paro” y luego se evidenciaba que solo había convocado una vez la mesa de movilidad y a las propuestas sobre el #MetroTUS de la oposición le entraron por un oído y le salieron por http://otro.De  todas formas vaya equipo que hay "/>
    <m/>
    <n v="0"/>
    <m/>
    <n v="0"/>
    <n v="0.68940280590996494"/>
  </r>
  <r>
    <n v="0"/>
    <s v="26 feb."/>
    <d v="2018-02-26T00:00:00"/>
    <s v="bitMomentum"/>
    <x v="124"/>
    <n v="9306"/>
    <m/>
    <d v="2013-11-30T15:01:13"/>
    <s v="Trending ahora en Izquierda/Centro Izqda.:_x000a_➀ #altatensionm4 ↑ _x000a_➁ #pensionistasenluchaarv ↑↑ _x000a_➂ #egopa ↑ _x000a_➃ #malaga ↑ _x000a_➄ #huelgafeminista8m ↓ _x000a_➅ #twitter ↑ _x000a_➆ #felizlunes ↑ _x000a_➇ #metrotus ↑ _x000a_➈ #objetivorivera ↓ _x000a_➉ #ultimahora ↓↓"/>
    <m/>
    <n v="0"/>
    <m/>
    <n v="0"/>
    <n v="0.76810993267507588"/>
  </r>
  <r>
    <n v="0"/>
    <s v="26 feb."/>
    <d v="2018-02-26T00:00:00"/>
    <s v="Onda Cero Cantabria"/>
    <x v="106"/>
    <n v="6205"/>
    <s v="Cantabria"/>
    <d v="2012-02-15T09:26:26"/>
    <s v=" Hoy la #TertuliadePortavoces de Santander se ha centrado en los problemas del #MetroTUS_x000a_http://www.ondacero.es/emisoras/cantabria/audios-podcast/cantabria-en-la-onda/cantabria-en-la-onda-26022018_201802265a9405790cf2586cf83cafa0.html …"/>
    <n v="7"/>
    <n v="7"/>
    <n v="5"/>
    <n v="5"/>
    <n v="0.64314306930565679"/>
  </r>
  <r>
    <n v="0"/>
    <s v="26 feb."/>
    <d v="2018-02-26T00:00:00"/>
    <s v="Anonymous"/>
    <x v="84"/>
    <n v="380"/>
    <s v="Santander, España"/>
    <d v="2011-04-09T12:41:53"/>
    <s v="Esto yo que vivo en Cazoña, no quiero pensar las aventuras de alguien de Monte, Cueto, San Román o Peñacastillo... #MetroTUS"/>
    <n v="2"/>
    <n v="2"/>
    <n v="2"/>
    <n v="2"/>
    <n v="0.73579233105537989"/>
  </r>
  <r>
    <n v="0"/>
    <s v="26 feb."/>
    <d v="2018-02-26T00:00:00"/>
    <s v="Anonymous"/>
    <x v="84"/>
    <n v="380"/>
    <s v="Santander, España"/>
    <d v="2011-04-09T12:41:53"/>
    <s v="El 1 y el 2 llenos, dos autobuses en fuera de servicio... total, que para ir a mí puta casa (Cazoña), 28 minutos esperando a un puto autobús. Es una puta vergüenza de que es vanagloriéis de esta puta basura de proyecto. #MetroTUS #MetroAsco"/>
    <n v="12"/>
    <n v="12"/>
    <n v="15"/>
    <n v="15"/>
    <n v="0.15562237949762589"/>
  </r>
  <r>
    <n v="0"/>
    <s v="26 feb."/>
    <d v="2018-02-26T00:00:00"/>
    <s v="PSOE Santander"/>
    <x v="0"/>
    <n v="2005"/>
    <m/>
    <d v="2010-05-17T14:18:55"/>
    <s v=" @pedro_casares: “El #metroTUS ha perjudicado a todos los santanderinos. El PP solo tendría que salir a la calle y escuchar a los vecinos de todo #Santander” @ondacerocan #TertuliadePortavocespic.twitter.com/DPHvqHCz2P"/>
    <n v="14"/>
    <n v="14"/>
    <n v="10"/>
    <n v="10"/>
    <n v="0.76858717546670852"/>
  </r>
  <r>
    <n v="0"/>
    <s v="26 feb."/>
    <d v="2018-02-26T00:00:00"/>
    <s v="PSOE Santander"/>
    <x v="0"/>
    <n v="2005"/>
    <m/>
    <d v="2010-05-17T14:18:55"/>
    <s v=" @pedro_casares: El Consejo de Sostenibilidad se reúne una vez al año pese a la que ha liado el PP con el #metroTUS. Nadie entiende que con el nuevo sistema se ha empeorado la forma de moverse por #Santander #TertuliadePortavocespic.twitter.com/WVdIb4LeEM"/>
    <n v="8"/>
    <n v="8"/>
    <n v="6"/>
    <n v="6"/>
    <n v="0.56743095828891865"/>
  </r>
  <r>
    <n v="0"/>
    <s v="26 feb."/>
    <d v="2018-02-26T00:00:00"/>
    <s v="PSOE Santander"/>
    <x v="0"/>
    <n v="2005"/>
    <m/>
    <d v="2010-05-17T14:18:55"/>
    <s v=".@pedro_casares en #TertuliaDePortavoces de @ondacerocan: “No estamos hablando de desajustes, el #metroTUS está perjudicando a los santanderinos que ha costado 7 millones de euros” pic.twitter.com/ziKkgkShMi"/>
    <n v="9"/>
    <n v="9"/>
    <n v="9"/>
    <n v="9"/>
    <n v="0.73579059557505122"/>
  </r>
  <r>
    <n v="0"/>
    <s v="26 feb."/>
    <d v="2018-02-26T00:00:00"/>
    <s v="Andrés Hermosa"/>
    <x v="123"/>
    <n v="2117"/>
    <s v="Santander (Cantabria)"/>
    <d v="2007-08-15T18:56:44"/>
    <s v="Ejemplo de que todo en el #MetroTUS es pura improvisación. No sé podía haber planificado antes, no. http://www.eldiario.es/norte/cantabria/ultima-hora/Fijados-puntos-carril-taxistas-pasajeros_0_744375910.html …"/>
    <n v="1"/>
    <n v="1"/>
    <n v="3"/>
    <n v="3"/>
    <n v="0.51471275554748364"/>
  </r>
  <r>
    <n v="0"/>
    <s v="26 feb."/>
    <d v="2018-02-26T00:00:00"/>
    <s v="El Faradio"/>
    <x v="72"/>
    <n v="5415"/>
    <m/>
    <d v="2012-09-01T22:51:42"/>
    <s v="INVESTIGACIÓN || Teginser y Alsa son 2 de los nombres clave de las obras del criticado #MetroTUS http://www.elfaradio.com/2018/02/25/las-ultimas-inversiones-en-el-tus-benefician-a-la-concesionaria-privada/ …"/>
    <n v="2"/>
    <n v="2"/>
    <n v="1"/>
    <n v="1"/>
    <n v="0.78561945345848239"/>
  </r>
  <r>
    <n v="0"/>
    <s v="26 feb."/>
    <d v="2018-02-26T00:00:00"/>
    <s v="El Faradio"/>
    <x v="72"/>
    <n v="5415"/>
    <m/>
    <d v="2012-09-01T22:51:42"/>
    <s v="Las obras del #MetroTUS las hizo Teginser con una baja de 1,3 millones, y los nuevos autobuses se encargaron al Grupo Alsa http://www.elfaradio.com/2018/02/25/las-ultimas-inversiones-en-el-tus-benefician-a-la-concesionaria-privada/ …"/>
    <n v="5"/>
    <n v="5"/>
    <n v="3"/>
    <n v="3"/>
    <n v="0.81779511906110436"/>
  </r>
  <r>
    <n v="0"/>
    <s v="26 feb."/>
    <d v="2018-02-26T00:00:00"/>
    <s v="Isra en Bélgica"/>
    <x v="150"/>
    <n v="541"/>
    <m/>
    <d v="2011-12-28T17:19:30"/>
    <s v="Que Revilla trasvase fondos públicos del CAD de Sierrallana a la residencia privada e Igual beneficie a ALSA con su #MetroTUS es por tu bien pero tú no lo sabes todavía._x000a_#FelizLunes"/>
    <n v="2"/>
    <n v="2"/>
    <n v="6"/>
    <n v="6"/>
    <n v="0.61088102922497067"/>
  </r>
  <r>
    <n v="0"/>
    <s v="26 feb."/>
    <d v="2018-02-26T00:00:00"/>
    <s v="eldiariocantabria"/>
    <x v="3"/>
    <n v="6727"/>
    <s v="Cantabria, España"/>
    <d v="2015-06-18T08:18:23"/>
    <s v="SANTANDER | Los taxistas solo podrán dejar pasajeros en seis puntos concretos del carril del #metroTUS #Transporte @psoesantander @prcsantanderhttp://www.eldiariocantabria.es/articulo/cantabria/taxistas-solo-podran-dejar-pasajeros-puntos-concretos-carril-metro-tus/20180226210639041340.html …"/>
    <m/>
    <n v="0"/>
    <m/>
    <n v="0"/>
    <n v="0.78811819403649197"/>
  </r>
  <r>
    <n v="0"/>
    <s v="26 feb."/>
    <d v="2018-02-26T00:00:00"/>
    <s v="El Faradio"/>
    <x v="72"/>
    <n v="5415"/>
    <m/>
    <d v="2012-09-01T22:51:42"/>
    <s v="Las obras del #MetroTUS las hizo Teginser con una baja de 1,3 millones de euros, y los nuevos autobuses se encargaron al Grupo Alsa http://www.elfaradio.com/2018/02/25/las-ultimas-inversiones-en-el-tus-benefician-a-la-concesionaria-privada/ …"/>
    <m/>
    <n v="0"/>
    <m/>
    <n v="0"/>
    <n v="0.85172986188587418"/>
  </r>
  <r>
    <n v="0"/>
    <s v="27 feb."/>
    <d v="2018-02-27T00:00:00"/>
    <s v="Sonia Racinguista"/>
    <x v="116"/>
    <n v="785"/>
    <s v="Santander"/>
    <d v="2011-05-08T19:05:40"/>
    <s v="Yo he visto uno esperando el #MetroTUS en el intercambiador del Sardinero"/>
    <m/>
    <n v="0"/>
    <m/>
    <n v="0"/>
    <n v="0.46252939265546628"/>
  </r>
  <r>
    <n v="0"/>
    <s v="27 feb."/>
    <d v="2018-02-27T00:00:00"/>
    <s v="Pablo Rasines"/>
    <x v="36"/>
    <n v="205"/>
    <m/>
    <d v="2011-07-18T15:14:52"/>
    <s v="Tras un mes de #MetroTus y &quot;ajustes&quot;, las dos líneas que van a Monte siguen pasando al mismo tiempo y si no llega la maravillosa línea central, te toca esperar 18 minutos! Hasta cuándo @gemaigual ? Sigo tardando el doble de tiempo para volver a casa. Deje de empeorar #Santanderpic.twitter.com/nFoHTUxLqF"/>
    <n v="3"/>
    <n v="3"/>
    <n v="3"/>
    <n v="3"/>
    <n v="0.68809425040414784"/>
  </r>
  <r>
    <n v="0"/>
    <s v="27 feb."/>
    <d v="2018-02-27T00:00:00"/>
    <s v="Herondale."/>
    <x v="151"/>
    <n v="86"/>
    <s v="Idris"/>
    <d v="2012-01-24T18:03:04"/>
    <s v="Un autobús 7 cada 25 minutos por los Castros (único bus que pasa en por las Universidades), con gente mayor esperando y con este tiempo. Adelanto? Yo creo que hemos vuelto a la Edad de Piedra #MetroTus"/>
    <n v="1"/>
    <n v="1"/>
    <n v="2"/>
    <n v="2"/>
    <n v="0.89592050902286502"/>
  </r>
  <r>
    <n v="0"/>
    <s v="27 feb."/>
    <d v="2018-02-27T00:00:00"/>
    <s v="El Faradio"/>
    <x v="72"/>
    <n v="5415"/>
    <m/>
    <d v="2012-09-01T22:51:42"/>
    <s v="El Ayuntamiento ha llegado a un acuerdo con los taxistas, pero se encuentra con vecinos firmando contra la &quot;desatención&quot; municipal a sus reclamaciones _x000a_#MetroTUS http://www.elfaradio.com/2018/02/27/la-calle-magallanes-abre-un-nuevo-frente-vecinal-al-pp-de-santander-tras-el-estallido-del-metrotus/ …"/>
    <m/>
    <n v="0"/>
    <n v="1"/>
    <n v="1"/>
    <n v="0.66126526549405218"/>
  </r>
  <r>
    <n v="0"/>
    <s v="27 feb."/>
    <d v="2018-02-27T00:00:00"/>
    <s v="Anonymous"/>
    <x v="84"/>
    <n v="380"/>
    <s v="Santander, España"/>
    <d v="2011-04-09T12:41:53"/>
    <s v="Cazoña: iba montado en el 2, ahí delante va el 1, ya no sé qué decir...no logro darle sentido a esta mierda. Bus articulado para las grandes líneas y solucionas un absurdo como éste...y por supuesto devolver a la periferia sus líneas anteriores #MetroTus pic.twitter.com/gEPKQJ5Bqi"/>
    <m/>
    <n v="0"/>
    <n v="4"/>
    <n v="4"/>
    <n v="0.46098252459196293"/>
  </r>
  <r>
    <n v="0"/>
    <s v="27 feb."/>
    <d v="2018-02-27T00:00:00"/>
    <s v="Teiba FM"/>
    <x v="109"/>
    <n v="305"/>
    <s v="Santander, Spain"/>
    <d v="2017-02-21T13:09:20"/>
    <s v=" https://www.ivoox.com/24097070  #ElPrimerCafé #27Febrero _x000a_#entrevista con Ricardo Sainz, presidente de @fecav_santander_x000a_#MetroTUS #Santander a debate pic.twitter.com/xumxwAtq3p"/>
    <m/>
    <n v="0"/>
    <m/>
    <n v="0"/>
    <n v="0.76481881093817816"/>
  </r>
  <r>
    <n v="0"/>
    <s v="27 feb."/>
    <d v="2018-02-27T00:00:00"/>
    <s v="Bertinguer"/>
    <x v="115"/>
    <n v="33"/>
    <m/>
    <d v="2009-04-14T16:59:45"/>
    <s v="Lo que os pasa es que no sabéis coger el autobús!  @gemaigual @idlserna #MetroTUS #monorail #LosSimpson"/>
    <n v="1"/>
    <n v="1"/>
    <n v="1"/>
    <n v="1"/>
    <n v="0.86727122455296224"/>
  </r>
  <r>
    <n v="0"/>
    <s v="27 feb."/>
    <d v="2018-02-27T00:00:00"/>
    <s v="SER Cantabria"/>
    <x v="133"/>
    <n v="4813"/>
    <s v="Santander"/>
    <d v="2011-12-07T17:56:51"/>
    <s v="Los taxistas de #Santander sólo podrán parar a dejar pasajeros en el carril del #MetroTUS. http://cadenaser.com/emisora/2018/02/27/radio_santander/1519713034_900880.html …"/>
    <n v="1"/>
    <n v="1"/>
    <m/>
    <n v="0"/>
    <n v="0.83397169370572077"/>
  </r>
  <r>
    <n v="0"/>
    <s v="27 feb."/>
    <d v="2018-02-27T00:00:00"/>
    <s v="Ana Arce"/>
    <x v="87"/>
    <n v="327"/>
    <s v="Madrid, Comunidad de Madrid"/>
    <d v="2010-08-03T21:48:35"/>
    <s v="Esto no es humano @gemaigual Ahora mismo te insultaría!! 2 grados y aquí esperando 11 minutos como una idiota!! Cuando ya he esperado 10 porque ha pasado el bus unos minutos antes y le he perdido!! #pp @gemaigual @idlserna @pablocasado_  #Santander #MetroTus pic.twitter.com/EssQiGkIg7"/>
    <n v="8"/>
    <n v="8"/>
    <n v="14"/>
    <n v="14"/>
    <n v="0.44085271565542899"/>
  </r>
  <r>
    <n v="0"/>
    <s v="27 feb."/>
    <d v="2018-02-27T00:00:00"/>
    <s v="Anonymous"/>
    <x v="81"/>
    <n v="3490"/>
    <s v="Santander &amp; Seoul"/>
    <d v="2009-07-02T22:44:40"/>
    <s v="Así es como debería funcionar el servicio siempre y para todas las líneas periféricas @gemaigual._x000a_Si consigues que funcione así siempre igual los santanderinos hasta te perdonan tu vida política. #MetroTUS https://twitter.com/jmiyares89/status/968097756891025408 …"/>
    <m/>
    <n v="0"/>
    <n v="1"/>
    <n v="1"/>
    <n v="0.74205264578142338"/>
  </r>
  <r>
    <n v="0"/>
    <s v="27 feb."/>
    <d v="2018-02-27T00:00:00"/>
    <s v="El Faradio"/>
    <x v="72"/>
    <n v="5415"/>
    <m/>
    <d v="2012-09-01T22:51:42"/>
    <s v="El Ayto ha llegado a un acuerdo con los taxistas, pero se encuentra con vecinos firmando contra la &quot;desatención&quot; municipal a sus reclamaciones_x000a_#MetroTUS http://www.elfaradio.com/2018/02/27/la-calle-magallanes-abre-un-nuevo-frente-vecinal-al-pp-de-santander-tras-el-estallido-del-metrotus/ …"/>
    <n v="1"/>
    <n v="1"/>
    <m/>
    <n v="0"/>
    <n v="0.66126526549405218"/>
  </r>
  <r>
    <n v="0"/>
    <s v="28 feb."/>
    <d v="2018-02-28T00:00:00"/>
    <s v="Pepulegu"/>
    <x v="111"/>
    <n v="55"/>
    <s v="Algún lugar de cierto país"/>
    <d v="2011-05-18T19:00:19"/>
    <s v="Sí que funcione como el #MetroTUS  https://twitter.com/eldiarioescan/status/968908663934078976 …"/>
    <n v="1"/>
    <n v="1"/>
    <n v="1"/>
    <n v="1"/>
    <n v="0.72338306005023589"/>
  </r>
  <r>
    <n v="0"/>
    <s v="28 feb."/>
    <d v="2018-02-28T00:00:00"/>
    <s v="eldiariocantabria"/>
    <x v="3"/>
    <n v="6727"/>
    <s v="Cantabria, España"/>
    <d v="2015-06-18T08:18:23"/>
    <s v="SANTANDER | El Ayuntamiento retocará el #MetroTUS que impuso sin consulta previa solo si la nueva propuesta está consensuada y funciona http://www.eldiariocantabria.es/articulo/cantabria/ayuntamiento-retocara-metro-tus-impuso-consulta-previa-solo-nueva-propuesta-consensuada-funciona/20180228204928041539.html …"/>
    <n v="4"/>
    <n v="4"/>
    <n v="2"/>
    <n v="2"/>
    <n v="0.77258989918640775"/>
  </r>
  <r>
    <n v="0"/>
    <s v="28 feb."/>
    <d v="2018-02-28T00:00:00"/>
    <s v="eldiario.esCantabria"/>
    <x v="43"/>
    <n v="5528"/>
    <s v="Cantabria, España"/>
    <d v="2015-01-09T10:52:26"/>
    <s v="El Ayuntamiento no lanzará una propuesta sobre el Metro-TUS que no esté consensuada y sepa que funciona http://www.eldiario.es/_2c68f55f  #MetroTUs pic.twitter.com/WL7wiB7Lvb"/>
    <m/>
    <n v="0"/>
    <m/>
    <n v="0"/>
    <n v="0.7287139185854844"/>
  </r>
  <r>
    <n v="0"/>
    <s v="28 feb."/>
    <d v="2018-02-28T00:00:00"/>
    <s v="Isra en Bélgica"/>
    <x v="150"/>
    <n v="541"/>
    <m/>
    <d v="2011-12-28T17:19:30"/>
    <s v="Pone muy claro que la culpa es de los vecinos porque no entienden lo bueno que es el #MetroTUS. https://twitter.com/sesma_fernando/status/968209942791557121 …"/>
    <m/>
    <n v="0"/>
    <n v="1"/>
    <n v="1"/>
    <n v="0.53255709037917109"/>
  </r>
  <r>
    <n v="0"/>
    <s v="28 feb."/>
    <d v="2018-02-28T00:00:00"/>
    <s v="Anonymous"/>
    <x v="152"/>
    <n v="70"/>
    <s v="Santander"/>
    <d v="2010-05-07T07:50:53"/>
    <s v="Perfecto! Gracias, Gema. De todas maneras,... “menudo follón el #metrotus, pollito”, lo que mejor iba en esta ciudad era el TUS! Con la cantidad de cosas q hay por arreglar en Santander y culpan los usuarios al de Madrid. . Suerte! pic.twitter.com/ev1xPVc2z5"/>
    <m/>
    <n v="0"/>
    <m/>
    <n v="0"/>
    <n v="0.95843913678531856"/>
  </r>
  <r>
    <n v="0"/>
    <s v="28 feb."/>
    <d v="2018-02-28T00:00:00"/>
    <s v="Anonymous"/>
    <x v="84"/>
    <n v="380"/>
    <s v="Santander, España"/>
    <d v="2011-04-09T12:41:53"/>
    <s v="Me acabo de subir en la línea 11, que sube a mi barrio (para probarla que tal es). Lo único bueno del tortuoso y jaleoso trayecto, es que dos viejetes (señora y señor) se ríen porque no saben dónde coño los va a dejar el autobús  El bus, una mierda más... #MetroTUS"/>
    <n v="3"/>
    <n v="3"/>
    <n v="5"/>
    <n v="5"/>
    <n v="0.78613532812551856"/>
  </r>
  <r>
    <n v="0"/>
    <s v="28 feb."/>
    <d v="2018-02-28T00:00:00"/>
    <s v="Quique Martin"/>
    <x v="153"/>
    <n v="601"/>
    <s v="Hoznayo Cantabria, España"/>
    <d v="2012-01-15T13:20:03"/>
    <s v="Ahora que hay debate con el #MetroTus ¿Porque no hay lineas antes de las 6am como en otras ciudades? ¿Aqui nadie trabaja pronto acaso?? @gemaigual @ondacerocan @copecantabria mucha gente sin servicio"/>
    <m/>
    <n v="0"/>
    <n v="4"/>
    <n v="4"/>
    <n v="0.76365542633451344"/>
  </r>
  <r>
    <n v="0"/>
    <s v="28 feb."/>
    <d v="2018-02-28T00:00:00"/>
    <s v="Anonymous"/>
    <x v="152"/>
    <n v="70"/>
    <s v="Santander"/>
    <d v="2010-05-07T07:50:53"/>
    <s v="Pero que bien va el #metrotus en el sardinero,en la ciudad de Santander!!!Averiado el baño, los paneles no funcionan... smartcity? @gemaigualpic.twitter.com/66h1lO7rhF"/>
    <n v="4"/>
    <n v="4"/>
    <n v="4"/>
    <n v="4"/>
    <n v="0.55432021623003203"/>
  </r>
  <r>
    <n v="0"/>
    <s v="28 feb."/>
    <d v="2018-02-28T00:00:00"/>
    <s v="Susana"/>
    <x v="126"/>
    <n v="239"/>
    <s v="Cantabria"/>
    <d v="2010-08-03T23:08:56"/>
    <s v="No me quiero imaginar lo que puede ser hoy el #MetroTus  pic.twitter.com/ZoTDUAoWr1"/>
    <n v="2"/>
    <n v="2"/>
    <n v="5"/>
    <n v="5"/>
    <n v="0.449515442981061"/>
  </r>
  <r>
    <n v="0"/>
    <s v="28 feb."/>
    <d v="2018-02-28T00:00:00"/>
    <s v="Con 2 pedales"/>
    <x v="154"/>
    <n v="161"/>
    <s v="Santander"/>
    <d v="2014-11-19T16:28:05"/>
    <s v="Cualquier cosa que no sea el conductor del #MetroTUS gritando &quot;Adelante, Gadgeto-esquís!&quot; me va a defraudar."/>
    <m/>
    <n v="0"/>
    <n v="6"/>
    <n v="6"/>
    <n v="0.89237591669727445"/>
  </r>
  <r>
    <n v="0"/>
    <s v="28 feb."/>
    <d v="2018-02-28T00:00:00"/>
    <s v="Anonymous"/>
    <x v="12"/>
    <n v="85"/>
    <s v="Cueva Oscura"/>
    <d v="2016-12-31T10:53:31"/>
    <s v="Santander llena de nieve y con sensación térmica de -5 °C y los Intercambiadores del #MetroTUS sin ningún tipo de protección "/>
    <n v="1"/>
    <n v="1"/>
    <n v="2"/>
    <n v="2"/>
    <n v="0.82574671132962818"/>
  </r>
  <r>
    <n v="0"/>
    <s v="28 feb."/>
    <d v="2018-02-28T00:00:00"/>
    <s v="El Faradio"/>
    <x v="72"/>
    <n v="5415"/>
    <m/>
    <d v="2012-09-01T22:51:42"/>
    <s v="El Ayuntamiento ha llegado a un acuerdo con los taxistas, pero se encuentra una recogida de firmas en Magallanes contra la &quot;desatención&quot; municipal a sus reclamaciones _x000a_#MetroTUS http://www.elfaradio.com/2018/02/27/la-calle-magallanes-abre-un-nuevo-frente-vecinal-al-pp-de-santander-tras-el-estallido-del-metrotus/ …"/>
    <n v="1"/>
    <n v="1"/>
    <m/>
    <n v="0"/>
    <n v="0.63976702848764544"/>
  </r>
  <r>
    <n v="0"/>
    <s v="28 feb."/>
    <d v="2018-02-28T00:00:00"/>
    <s v="El Faradio"/>
    <x v="72"/>
    <n v="5415"/>
    <m/>
    <d v="2012-09-01T22:51:42"/>
    <s v="El Ayto ha llegado a un acuerdo con los taxistas, pero se encuentra una recogida de firmas en Magallanes contra la &quot;desatención&quot; municipal a sus reclamaciones_x000a_#MetroTUS http://www.elfaradio.com/2018/02/27/la-calle-magallanes-abre-un-nuevo-frente-vecinal-al-pp-de-santander-tras-el-estallido-del-metrotus/ …"/>
    <m/>
    <n v="0"/>
    <m/>
    <n v="0"/>
    <n v="0.63976702848764544"/>
  </r>
  <r>
    <n v="0"/>
    <s v="1 mar."/>
    <d v="2018-03-01T00:00:00"/>
    <s v="Andrés Hermosa"/>
    <x v="123"/>
    <n v="2117"/>
    <s v="Santander (Cantabria)"/>
    <d v="2007-08-15T18:56:44"/>
    <s v="Asociaciones de vecinos y otros colectivos afectados convocan una gran concentración contra el sistema del #MetroTUS http://www.eldiario.es/_2c6e4deb  #plataformitispic.twitter.com/ia08gp2Jd8"/>
    <n v="3"/>
    <n v="3"/>
    <n v="1"/>
    <n v="1"/>
    <n v="0.85767663156006457"/>
  </r>
  <r>
    <n v="0"/>
    <s v="1 mar."/>
    <d v="2018-03-01T00:00:00"/>
    <s v="....sinisterkid...."/>
    <x v="155"/>
    <n v="216"/>
    <m/>
    <d v="2010-08-12T13:50:45"/>
    <s v="la cosa es, ahora van y quitan #MetroTUS no? Y van 7 millones de euros a la pu** basura, y quién ha pagado ese dineral, nosotros. En un par de años tenéis otra oportunidad en las urnas, vosotros mismos..."/>
    <m/>
    <n v="0"/>
    <m/>
    <n v="0"/>
    <n v="0.39770429216288389"/>
  </r>
  <r>
    <n v="0"/>
    <s v="1 mar."/>
    <d v="2018-03-01T00:00:00"/>
    <s v="eva alonso"/>
    <x v="156"/>
    <n v="26"/>
    <m/>
    <d v="2011-12-17T22:42:25"/>
    <s v="Tenia que estar en el intercambiador Valdecilla ahora mismo la alcaldesa,para sentirse como nosotros conel frío y el agua que va.Gracias Gema #metroTUS"/>
    <n v="2"/>
    <n v="2"/>
    <n v="2"/>
    <n v="2"/>
    <n v="0.88919469355196112"/>
  </r>
  <r>
    <n v="0"/>
    <s v="1 mar."/>
    <d v="2018-03-01T00:00:00"/>
    <s v="CiberIsthar"/>
    <x v="69"/>
    <n v="8"/>
    <m/>
    <d v="2017-10-30T18:53:32"/>
    <s v="#Santander #MetroTUS @gemaigual te van a pitar los oídos cada vez que me moje tanto en llegar al bus que me lleva a casa como si fuera andando! "/>
    <n v="1"/>
    <n v="1"/>
    <n v="1"/>
    <n v="1"/>
    <n v="0.57564606506211158"/>
  </r>
  <r>
    <n v="0"/>
    <s v="1 mar."/>
    <d v="2018-03-01T00:00:00"/>
    <s v="Anonymous"/>
    <x v="91"/>
    <n v="2011"/>
    <s v="Cantabria se defiende"/>
    <d v="2012-04-09T16:27:29"/>
    <s v="Este sábado 3 de marzo la Asamblea Ciudadana ha convocado una concentración a las doce en la plaza del ayuntamiento de Santander para exigir una solución al problema del transporte urbano en la ciudad, _x000a_El #metroTUS en lugar de solucionar el problema lo ha empeorado. pic.twitter.com/hqMoPpdS3M"/>
    <n v="6"/>
    <n v="6"/>
    <n v="2"/>
    <n v="2"/>
    <n v="0.60972230864951904"/>
  </r>
  <r>
    <n v="0"/>
    <s v="1 mar."/>
    <d v="2018-03-01T00:00:00"/>
    <s v="CiberIsthar"/>
    <x v="69"/>
    <n v="8"/>
    <m/>
    <d v="2017-10-30T18:53:32"/>
    <s v="#MetroTUS #Santander autobuses petados otro día de lluvia, pero no el súper LC.. casi vacío que no lleva a los barrios. @gemaigual quién quiere hacer trasbordos una noche como ésta??pic.twitter.com/XjvrYbM0aE"/>
    <m/>
    <n v="0"/>
    <m/>
    <n v="0"/>
    <n v="0.72073705212223704"/>
  </r>
  <r>
    <n v="0"/>
    <s v="1 mar."/>
    <d v="2018-03-01T00:00:00"/>
    <s v="Lucía"/>
    <x v="157"/>
    <n v="193"/>
    <m/>
    <d v="2007-09-22T16:53:42"/>
    <s v="Tendría yo hoy al que lo ideó 15 minutitos esperando al autobús. A ver qué tal. #metroTUS"/>
    <n v="3"/>
    <n v="3"/>
    <m/>
    <n v="0"/>
    <n v="0.61693026415842334"/>
  </r>
  <r>
    <n v="0"/>
    <s v="1 mar."/>
    <d v="2018-03-01T00:00:00"/>
    <s v="Lucía"/>
    <x v="157"/>
    <n v="193"/>
    <m/>
    <d v="2007-09-22T16:53:42"/>
    <s v="¡Qué gran maravilla el Intercambiador del #metroTus! Todo open-concept, lo que se lleva."/>
    <n v="1"/>
    <n v="1"/>
    <m/>
    <n v="0"/>
    <n v="0.98588594980568722"/>
  </r>
  <r>
    <n v="0"/>
    <s v="1 mar."/>
    <d v="2018-03-01T00:00:00"/>
    <s v="El Faradio"/>
    <x v="72"/>
    <n v="5415"/>
    <m/>
    <d v="2012-09-01T22:51:42"/>
    <s v="Los pasajeros del #MetroTUS prefieren las líneas sin trasbordo http://bit.ly/2FbSn6p "/>
    <n v="6"/>
    <n v="6"/>
    <n v="3"/>
    <n v="3"/>
    <n v="0.65162093256137543"/>
  </r>
  <r>
    <n v="0"/>
    <s v="1 mar."/>
    <d v="2018-03-01T00:00:00"/>
    <s v="Mesas de Movilidad"/>
    <x v="67"/>
    <n v="542"/>
    <s v="Cantabria, España"/>
    <d v="2016-04-05T07:28:00"/>
    <s v="@gemaigual  tienes contenta a la gente de la 18, 9, 20, etc. deberías subirte en estas líneas, y en todas, y verás que lindezas se escuchan #Metrotus #GamonalMetroTus"/>
    <n v="1"/>
    <n v="1"/>
    <n v="2"/>
    <n v="2"/>
    <n v="0.79204001813175795"/>
  </r>
  <r>
    <n v="0"/>
    <s v="1 mar."/>
    <d v="2018-03-01T00:00:00"/>
    <s v="Mesas de Movilidad"/>
    <x v="67"/>
    <n v="542"/>
    <s v="Cantabria, España"/>
    <d v="2016-04-05T07:28:00"/>
    <s v="@gemaigual nos veremos el sábado a las 12:00 en nuestro Ayuntamiento de #Santander con los ciudadanos, que te mostrarán su cariño con tu experimento #MetroTus #GamonalMetroTuspic.twitter.com/k7W3Mt8otk"/>
    <n v="2"/>
    <n v="2"/>
    <n v="3"/>
    <n v="3"/>
    <n v="0.89764611408240347"/>
  </r>
  <r>
    <n v="0"/>
    <s v="1 mar."/>
    <d v="2018-03-01T00:00:00"/>
    <s v="UP Cantabria"/>
    <x v="78"/>
    <n v="518"/>
    <m/>
    <d v="2015-07-15T15:12:30"/>
    <s v=". @gemaigual escucha .... no queremos el caos del #Metrotus !!! https://twitter.com/SMetrotus/status/969252946742534144 …"/>
    <n v="1"/>
    <n v="1"/>
    <n v="1"/>
    <n v="1"/>
    <n v="0.51067191780949472"/>
  </r>
  <r>
    <n v="0"/>
    <s v="1 mar."/>
    <d v="2018-03-01T00:00:00"/>
    <s v="Smart(?) MetroTus"/>
    <x v="83"/>
    <n v="192"/>
    <s v="Santander, España"/>
    <d v="2018-02-13T00:29:39"/>
    <s v="Los vecinos de Santander se han cansado de esperar. Piden quitarme de en medio y soluciones a este desorden. #HayQueIr #MetroTUS pic.twitter.com/P3SF6GFhA8"/>
    <n v="16"/>
    <n v="16"/>
    <n v="2"/>
    <n v="2"/>
    <n v="0.76767086003071616"/>
  </r>
  <r>
    <n v="0"/>
    <s v="1 mar."/>
    <d v="2018-03-01T00:00:00"/>
    <s v="David R. Santayana"/>
    <x v="63"/>
    <n v="647"/>
    <s v="Cantabria"/>
    <d v="2010-09-18T11:05:38"/>
    <s v="Tras esperar 20m al 1 y que llegarán juntos el 1 y dos 2, he tardado 50m en ir de El Alisal a la UC (5km) lo mismo que andando #metrotus @gemaigual no tienes vergüenza"/>
    <n v="1"/>
    <n v="1"/>
    <n v="1"/>
    <n v="1"/>
    <n v="0.47779749496917262"/>
  </r>
  <r>
    <n v="0"/>
    <s v="1 mar."/>
    <d v="2018-03-01T00:00:00"/>
    <s v="Javier Trueba"/>
    <x v="85"/>
    <n v="149"/>
    <s v="Santander"/>
    <d v="2011-05-18T17:41:51"/>
    <s v="#tussantander #MetroTUS @movilidad_cant @gemaigual Hoy he descubierto que Santander no tiene un solo metrotus. Tiene 3!! La línea central nueva, la línea 1-2, y la línea 11-12."/>
    <n v="1"/>
    <n v="1"/>
    <n v="2"/>
    <n v="2"/>
    <n v="0.63026211873966409"/>
  </r>
  <r>
    <n v="0"/>
    <s v="1 mar."/>
    <d v="2018-03-01T00:00:00"/>
    <s v="Teiba FM"/>
    <x v="109"/>
    <n v="305"/>
    <s v="Santander, Spain"/>
    <d v="2017-02-21T13:09:20"/>
    <s v="https://www.ivoox.com/24145114  #ElPrimerCafé #1marzo _x000a_@manuandoni pte. Federación #Cantabria #Taxi sobre #MetroTUS + _x000a_Gabriela Viadero por El #cine al servicio de la #nación de @marcialpons con #presentación hoy en @AteneoSantander pic.twitter.com/m4OfG8TFsq"/>
    <n v="2"/>
    <n v="2"/>
    <n v="3"/>
    <n v="3"/>
    <n v="0.88325009686731271"/>
  </r>
  <r>
    <n v="0"/>
    <s v="2 mar."/>
    <d v="2018-03-02T00:00:00"/>
    <s v="Pedro Casares"/>
    <x v="99"/>
    <n v="4658"/>
    <s v="Santander - España"/>
    <d v="2011-09-23T10:51:47"/>
    <s v="Grande Ansola!! Con un poco de humor, os recuerdo la concentración de mañana a las 12.00, organizada por los vecinos contra el #metroTUS pic.twitter.com/SPF4VqyyB3"/>
    <n v="12"/>
    <n v="12"/>
    <n v="17"/>
    <n v="17"/>
    <n v="0.86097886657048994"/>
  </r>
  <r>
    <n v="0"/>
    <s v="2 mar."/>
    <d v="2018-03-02T00:00:00"/>
    <s v="Dani Fdez Gomez"/>
    <x v="121"/>
    <n v="661"/>
    <s v="Cantabria"/>
    <d v="2015-01-05T19:52:47"/>
    <s v="Mañana los socialistas de #Santander acompañaremos a los vecinos en la concentración para parar el despropósito del #MetroTUS!! Soluciones YA! @pedro_casares @psoesantanderpic.twitter.com/o9VCtHdwYF"/>
    <n v="10"/>
    <n v="10"/>
    <n v="9"/>
    <n v="9"/>
    <n v="0.86446830397418928"/>
  </r>
  <r>
    <n v="0"/>
    <s v="2 mar."/>
    <d v="2018-03-02T00:00:00"/>
    <s v="PCE Cantabria"/>
    <x v="79"/>
    <n v="545"/>
    <s v="Cantabria"/>
    <d v="2015-02-01T18:38:31"/>
    <s v="No al #MetroTUS_x000a__x000a_Aisla los barrios_x000a_Alarga los trayectos_x000a_Es un agujero de 7 m €_x000a_Beneficia a los de siempre_x000a__x000a_Mañana todas y todos_x000a_12h Pza. Ayto_x000a_¡SOLUCIÓN YA! pic.twitter.com/rvcP31Zlej"/>
    <n v="4"/>
    <n v="4"/>
    <n v="4"/>
    <n v="4"/>
    <n v="0.68178855610356115"/>
  </r>
  <r>
    <n v="0"/>
    <s v="2 mar."/>
    <d v="2018-03-02T00:00:00"/>
    <s v="Marian_Casares"/>
    <x v="158"/>
    <n v="731"/>
    <s v="Santander, España"/>
    <d v="2017-08-01T11:28:21"/>
    <s v="Entre tod@s podemos revertir este despropósito el #PP gasta 7 millones de euros y estamos mucho peor que antes! Que burla es esta! #metrotus pic.twitter.com/OTK3mmHDyv"/>
    <n v="4"/>
    <n v="4"/>
    <n v="4"/>
    <n v="4"/>
    <n v="0.73664412107200838"/>
  </r>
  <r>
    <n v="0"/>
    <s v="2 mar."/>
    <d v="2018-03-02T00:00:00"/>
    <s v="Paco Gómez Nadal"/>
    <x v="159"/>
    <n v="1205"/>
    <m/>
    <d v="2011-05-09T20:05:58"/>
    <s v="#Cueto otra vez responde. Asamblea de vecinos. Mañana manifestación en la Plaza del Ayuntamiento ante la negativa de @gemaigual a escuchar las voces de la ciudadanía sobre el #metrotus pic.twitter.com/fE1zMu2FzI"/>
    <n v="7"/>
    <n v="7"/>
    <n v="7"/>
    <n v="7"/>
    <n v="0.8292940200133565"/>
  </r>
  <r>
    <n v="0"/>
    <s v="2 mar."/>
    <d v="2018-03-02T00:00:00"/>
    <s v="Ruth Ruiz Toraño"/>
    <x v="160"/>
    <n v="1084"/>
    <s v="Cantabria"/>
    <d v="2011-02-05T20:47:11"/>
    <s v="Tres concentraciones tendrán lugar este fin de semana en Cantabria_x000a_#TransporteUrbano #MetroTUS_x000a_#SalvemosLaMagdalena_x000a_#Hablamos?pic.twitter.com/9toGnHvoi3"/>
    <n v="1"/>
    <n v="1"/>
    <m/>
    <n v="0"/>
    <n v="0.77306707612586334"/>
  </r>
  <r>
    <n v="0"/>
    <s v="2 mar."/>
    <d v="2018-03-02T00:00:00"/>
    <s v="PSOE Santander"/>
    <x v="0"/>
    <n v="2005"/>
    <m/>
    <d v="2010-05-17T14:18:55"/>
    <s v="MAÑANA sábado 3 de marzo, acompañaremos a los vecinos en una concentración a las 12.00h en la plaza del Ayuntamiento por el #metroTUS. _x000a__x000a_Queremos soluciones al problema que ha generado el PP con el transporte urbano en #Santander y que nos ha costado 7 millones de eurospic.twitter.com/FqsNwuj6rO"/>
    <n v="15"/>
    <n v="15"/>
    <n v="14"/>
    <n v="14"/>
    <n v="0.79092393201696398"/>
  </r>
  <r>
    <n v="0"/>
    <s v="2 mar."/>
    <d v="2018-03-02T00:00:00"/>
    <s v="Anonymous"/>
    <x v="161"/>
    <n v="321"/>
    <s v="Cortiguera, Suances, Cantabria"/>
    <d v="2017-07-21T15:25:55"/>
    <s v=" Día 3 de marzo 12:00 h. Concentración vecinal en #Santander. Los municipios son de sus vecin@s. ¡Apoyo! #MetroTUS pic.twitter.com/SPu9IM2PHu"/>
    <m/>
    <n v="0"/>
    <n v="1"/>
    <n v="1"/>
    <n v="0.76188359405443473"/>
  </r>
  <r>
    <n v="0"/>
    <s v="2 mar."/>
    <d v="2018-03-02T00:00:00"/>
    <s v="PSOE Santander"/>
    <x v="0"/>
    <n v="2005"/>
    <m/>
    <d v="2010-05-17T14:18:55"/>
    <s v=" @pedro_casares: ¿No podría haber pensado antes la Alcaldesa consensuar el proyecto del #metroTUS con todos antes de gastar 7 millones de euros? Ahora no sabe por donde salir @Cantabriaaldia @OIDRadio4Gpic.twitter.com/x8wVEDuIYY"/>
    <n v="14"/>
    <n v="14"/>
    <n v="9"/>
    <n v="9"/>
    <n v="0.77752264231109081"/>
  </r>
  <r>
    <n v="0"/>
    <s v="2 mar."/>
    <d v="2018-03-02T00:00:00"/>
    <s v="PSOE Santander"/>
    <x v="0"/>
    <n v="2005"/>
    <m/>
    <d v="2010-05-17T14:18:55"/>
    <s v=" @pedro_casares en los micrófonos de @Cantabriaaldia: “Hemos pedido paralizar el #metrotus y abordar todos juntos la mejora del transporte público en #Santander” @OIDRadio4Gpic.twitter.com/qWvx4ZcFco"/>
    <n v="11"/>
    <n v="11"/>
    <n v="10"/>
    <n v="10"/>
    <n v="0.91735779769569614"/>
  </r>
  <r>
    <n v="0"/>
    <s v="2 mar."/>
    <d v="2018-03-02T00:00:00"/>
    <s v="Miguel Saro"/>
    <x v="134"/>
    <n v="1588"/>
    <s v="Santander"/>
    <d v="2011-02-28T17:26:08"/>
    <s v="Mañana concentración vecinal #MetroTUS recuerden pic.twitter.com/Bnu0ms7gHH"/>
    <n v="4"/>
    <n v="4"/>
    <n v="4"/>
    <n v="4"/>
    <n v="0.87692797282568857"/>
  </r>
  <r>
    <n v="0"/>
    <s v="2 mar."/>
    <d v="2018-03-02T00:00:00"/>
    <s v="Andrés Hermosa"/>
    <x v="123"/>
    <n v="2117"/>
    <s v="Santander (Cantabria)"/>
    <d v="2007-08-15T18:56:44"/>
    <s v="Y después del fiasco del #MetroTUS llegará el desastre por el corte de Cervantes. Y seguirá creciendo la plataformitis en Santander por no escuchar a nadie... hasta que es tarde."/>
    <n v="1"/>
    <n v="1"/>
    <n v="4"/>
    <n v="4"/>
    <n v="0.15242432507977571"/>
  </r>
  <r>
    <n v="0"/>
    <s v="2 mar."/>
    <d v="2018-03-02T00:00:00"/>
    <s v="Javier Trueba"/>
    <x v="85"/>
    <n v="149"/>
    <s v="Santander"/>
    <d v="2011-05-18T17:41:51"/>
    <s v="@gemaigual @movilidad_cant #MetroTUS ahora también puedes ser atropellado por el metrotus. Cruzas por un semaforo y de repente, chass! Rojo, porque viene el bus y no puede parar. Da igual que esté lleno de niños y carros de bebé cruzando bien. Correr. Asi no"/>
    <n v="4"/>
    <n v="4"/>
    <n v="4"/>
    <n v="4"/>
    <n v="0.76617065847921051"/>
  </r>
  <r>
    <n v="0"/>
    <s v="2 mar."/>
    <d v="2018-03-02T00:00:00"/>
    <s v="eldiario.esCantabria"/>
    <x v="43"/>
    <n v="5528"/>
    <s v="Cantabria, España"/>
    <d v="2015-01-09T10:52:26"/>
    <s v="Asociaciones de vecinos y otros colectivos afectados convocan la primera gran manifestación contra el Metro-TUS. Por @rb_vivar #MetroTUS http://eldiario.es/_2c6e4deb pic.twitter.com/hkiDrXX5KV"/>
    <n v="19"/>
    <n v="19"/>
    <n v="17"/>
    <n v="17"/>
    <n v="0.89701917663607311"/>
  </r>
  <r>
    <n v="0"/>
    <s v="2 mar."/>
    <d v="2018-03-02T00:00:00"/>
    <s v="Javier Trueba"/>
    <x v="85"/>
    <n v="149"/>
    <s v="Santander"/>
    <d v="2011-05-18T17:41:51"/>
    <s v="@movilidad_cant @gemaigual #MetroTUS que gran idea el que los semáforos"/>
    <m/>
    <n v="0"/>
    <m/>
    <n v="0"/>
    <n v="0.89384570542111197"/>
  </r>
  <r>
    <n v="0"/>
    <s v="2 mar."/>
    <d v="2018-03-02T00:00:00"/>
    <s v="Tomás Ortiz"/>
    <x v="14"/>
    <n v="1726"/>
    <s v="santander"/>
    <d v="2011-05-16T13:28:00"/>
    <s v="Mañana concentración vecinal contra el #MetroTUS pic.twitter.com/gS58G5IPfL"/>
    <n v="3"/>
    <n v="3"/>
    <n v="3"/>
    <n v="3"/>
    <n v="0.87871143077173597"/>
  </r>
  <r>
    <n v="0"/>
    <s v="3 mar."/>
    <d v="2018-03-03T00:00:00"/>
    <s v="Santander_opina"/>
    <x v="162"/>
    <n v="346"/>
    <s v="Santander, España"/>
    <d v="2015-04-26T14:17:01"/>
    <s v="Hoy hemos podido ver el gran problema que está causando el #MetroTus_x000a_Concentración del 3 de marzo en el ayuntamiento. pic.twitter.com/lp76jO2eey"/>
    <n v="4"/>
    <n v="4"/>
    <n v="9"/>
    <n v="9"/>
    <n v="0.64359141626829341"/>
  </r>
  <r>
    <n v="0"/>
    <s v="3 mar."/>
    <d v="2018-03-03T00:00:00"/>
    <s v="JMP"/>
    <x v="97"/>
    <n v="1791"/>
    <s v="Aquí,siempre,Aquí. "/>
    <d v="2016-11-01T20:33:42"/>
    <s v="Esta mañana los vecinos de Santander han abarrotado la plaza del ayuntamiento, para decirte alto y claro  a la alcaldesa  que pese a los 7 millones  de gasto en el #MetroTUS  el servicio es más lento, más caro y menos frecuente._x000a_¡Que pare este despropósito YA! pic.twitter.com/YK1vlGVfe6"/>
    <n v="12"/>
    <n v="12"/>
    <n v="20"/>
    <n v="20"/>
    <n v="0.66191749010041578"/>
  </r>
  <r>
    <n v="0"/>
    <s v="3 mar."/>
    <d v="2018-03-03T00:00:00"/>
    <s v="Pedro Casares"/>
    <x v="99"/>
    <n v="4658"/>
    <s v="Santander - España"/>
    <d v="2011-09-23T10:51:47"/>
    <s v="Nadie entiende el #metroTUS!! Y así ha quedado claro en la plaza del Ayuntamiento. Un proyecto en el que se han gastado 7 millones de euros y que solo ha servido para perjudicar la vida diaria de muchos santanderinos pic.twitter.com/3ta1YJR8dW"/>
    <n v="27"/>
    <n v="27"/>
    <n v="32"/>
    <n v="32"/>
    <n v="0.73517933152061044"/>
  </r>
  <r>
    <n v="0"/>
    <s v="3 mar."/>
    <d v="2018-03-03T00:00:00"/>
    <s v="Isra en Bélgica"/>
    <x v="150"/>
    <n v="541"/>
    <m/>
    <d v="2011-12-28T17:19:30"/>
    <s v="El intercambiador de la zona más rica de Santander tiene sala de espera cubierta y el que está junto al hospital público está a la intemperie porque el Ayuntamiento se gastó 7 millones en el #MetroTUS pensando en ti. pic.twitter.com/pcxxe9yUAx"/>
    <n v="87"/>
    <n v="87"/>
    <n v="87"/>
    <n v="87"/>
    <n v="0.67373731084984734"/>
  </r>
  <r>
    <n v="0"/>
    <s v="3 mar."/>
    <d v="2018-03-03T00:00:00"/>
    <s v="Fermín Mier"/>
    <x v="163"/>
    <n v="1764"/>
    <s v="Cantabria"/>
    <d v="2010-06-08T16:16:07"/>
    <s v="El @ppcantabria en #Santander y @gemaigual tienen un problema con el #MetroTUS. El futuro de una ciudad más sostenible se pone en peligro con errores como estos. https://twitter.com/SER_Cantabria/status/969934553807835137 …"/>
    <n v="5"/>
    <n v="5"/>
    <n v="4"/>
    <n v="4"/>
    <n v="0.65329407915779381"/>
  </r>
  <r>
    <n v="0"/>
    <s v="3 mar."/>
    <d v="2018-03-03T00:00:00"/>
    <s v="Lydia Alegría"/>
    <x v="131"/>
    <n v="715"/>
    <s v="Santander"/>
    <d v="2011-04-28T17:03:37"/>
    <s v="¡Sí se puede parar la chapuza del #MetroTus ! pic.twitter.com/bKxwk7hrvh"/>
    <n v="8"/>
    <n v="8"/>
    <n v="10"/>
    <n v="10"/>
    <n v="0.58415976304891515"/>
  </r>
  <r>
    <n v="0"/>
    <s v="3 mar."/>
    <d v="2018-03-03T00:00:00"/>
    <s v="Dani Fdez Gomez"/>
    <x v="121"/>
    <n v="661"/>
    <s v="Cantabria"/>
    <d v="2015-01-05T19:52:47"/>
    <s v="Solución ya al #metrotus!!! Hoy cientos de vecinos se han concentrado en #Santander para quejarse por este despropósito!!!!pic.twitter.com/jbvjpGCTQS"/>
    <n v="13"/>
    <n v="13"/>
    <n v="15"/>
    <n v="15"/>
    <n v="0.80471850659984345"/>
  </r>
  <r>
    <n v="0"/>
    <s v="3 mar."/>
    <d v="2018-03-03T00:00:00"/>
    <s v="PSOE Santander"/>
    <x v="0"/>
    <n v="2005"/>
    <m/>
    <d v="2010-05-17T14:18:55"/>
    <s v="La plaza del ayuntamiento hoy llena de vecinos que piden paralizar el #metroTUS. Un proyecto del PP en el que no han contado con nadie y nos ha costado 7 millones de euros!! pic.twitter.com/jmL4us96LK"/>
    <n v="13"/>
    <n v="13"/>
    <n v="15"/>
    <n v="15"/>
    <n v="0.67528268009418935"/>
  </r>
  <r>
    <n v="0"/>
    <s v="3 mar."/>
    <d v="2018-03-03T00:00:00"/>
    <s v="Lydia Alegría"/>
    <x v="131"/>
    <n v="715"/>
    <s v="Santander"/>
    <d v="2011-04-28T17:03:37"/>
    <s v="Hace un rato la plaza del Ayuntamiento de #Santander a rebosar. La ciudadanía exige que se les escuche para revertir la chapuza del #MetroTus pic.twitter.com/ixoKMlN5zM"/>
    <n v="9"/>
    <n v="9"/>
    <n v="10"/>
    <n v="10"/>
    <n v="0.56559444055685393"/>
  </r>
  <r>
    <n v="0"/>
    <s v="3 mar."/>
    <d v="2018-03-03T00:00:00"/>
    <s v="Marian_Casares"/>
    <x v="158"/>
    <n v="731"/>
    <s v="Santander, España"/>
    <d v="2017-08-01T11:28:21"/>
    <s v="Los santanderin@s lo tienen claro es una chapuza más del #PP en #Santander, 7 millones de euros y estamos peor que antes #MetroTus #AsiNopic.twitter.com/zyrNMRvDDk"/>
    <n v="17"/>
    <n v="17"/>
    <n v="24"/>
    <n v="24"/>
    <n v="0.41214755684095372"/>
  </r>
  <r>
    <n v="0"/>
    <s v="3 mar."/>
    <d v="2018-03-03T00:00:00"/>
    <s v="eldiariomontanes.es"/>
    <x v="16"/>
    <n v="70207"/>
    <s v="Cantabria"/>
    <d v="2009-07-29T08:08:45"/>
    <s v="'Autobús a todas horas, eso sí que son mejoras', 'El transbordo de Valdecilla es una pesadilla', '7 millones de gasto y el MetroTUS es un asco'..._x000a__x000a_Concentración en #Santander contra el #MetroTUS http://www.eldiariomontanes.es/santander/cientos-vecinos-concentran-20180303125437-nt.html …"/>
    <n v="52"/>
    <n v="52"/>
    <n v="55"/>
    <n v="55"/>
    <n v="0.76960449539485198"/>
  </r>
  <r>
    <n v="0"/>
    <s v="3 mar."/>
    <d v="2018-03-03T00:00:00"/>
    <s v="Pedro Casares"/>
    <x v="99"/>
    <n v="4658"/>
    <s v="Santander - España"/>
    <d v="2011-09-23T10:51:47"/>
    <s v="Los santanderinos lo tienen claro!!! ¡¡No quieren el #metroTUS!!! pic.twitter.com/JT2gt7Lz9z"/>
    <n v="23"/>
    <n v="23"/>
    <n v="30"/>
    <n v="30"/>
    <n v="0.72570972606130035"/>
  </r>
  <r>
    <n v="0"/>
    <s v="3 mar."/>
    <d v="2018-03-03T00:00:00"/>
    <s v="El Faradio"/>
    <x v="72"/>
    <n v="5415"/>
    <m/>
    <d v="2012-09-01T22:51:42"/>
    <s v="La concentración contra el #MetroTUS se ha convertido en una manifestación por el centro de Santander pic.twitter.com/jWsQ3x39Tn"/>
    <n v="10"/>
    <n v="10"/>
    <n v="11"/>
    <n v="11"/>
    <n v="0.87507510011119405"/>
  </r>
  <r>
    <n v="0"/>
    <s v="3 mar."/>
    <d v="2018-03-03T00:00:00"/>
    <s v="Rosa F. Lastra"/>
    <x v="75"/>
    <n v="943"/>
    <s v="Cantabria "/>
    <d v="2011-06-09T16:17:37"/>
    <s v="La gente se viene arriba y se echan a la carretera _x000a_#Santander #MetroTUS_x000a_#NoalMetroTuspic.twitter.com/HHIZDw7XHB"/>
    <n v="9"/>
    <n v="9"/>
    <n v="10"/>
    <n v="10"/>
    <n v="0.71628180195598046"/>
  </r>
  <r>
    <n v="0"/>
    <s v="3 mar."/>
    <d v="2018-03-03T00:00:00"/>
    <s v="ColEst"/>
    <x v="164"/>
    <n v="1270"/>
    <s v="Cantabria"/>
    <d v="2011-05-28T13:31:09"/>
    <s v="Santander se levanta contra el #MetroTUS pic.twitter.com/1Q9EVZaw1V"/>
    <n v="17"/>
    <n v="17"/>
    <n v="21"/>
    <n v="21"/>
    <n v="0.65580368310492332"/>
  </r>
  <r>
    <n v="0"/>
    <s v="3 mar."/>
    <d v="2018-03-03T00:00:00"/>
    <s v="Anonymous"/>
    <x v="165"/>
    <n v="1437"/>
    <s v="Santander"/>
    <d v="2011-07-13T15:44:45"/>
    <s v="Así clama la plaza del ayuntamiento contra el #MetroTUS pic.twitter.com/tC9bBg2X19"/>
    <n v="14"/>
    <n v="14"/>
    <n v="10"/>
    <n v="10"/>
    <n v="0.79025511049187724"/>
  </r>
  <r>
    <n v="0"/>
    <s v="3 mar."/>
    <d v="2018-03-03T00:00:00"/>
    <s v="Smart(?) MetroTus"/>
    <x v="83"/>
    <n v="192"/>
    <s v="Santander, España"/>
    <d v="2018-02-13T00:29:39"/>
    <s v="Nadie me quiere . Santander y alrededores diciendo no al #MetroTUS pic.twitter.com/gCwebeYfVr"/>
    <n v="19"/>
    <n v="19"/>
    <n v="19"/>
    <n v="19"/>
    <n v="0.49261566251091332"/>
  </r>
  <r>
    <n v="0"/>
    <s v="3 mar."/>
    <d v="2018-03-03T00:00:00"/>
    <s v="Anonymous"/>
    <x v="161"/>
    <n v="321"/>
    <s v="Cortiguera, Suances, Cantabria"/>
    <d v="2017-07-21T15:25:55"/>
    <s v="Concentración contra el #MetroTUS #Santander. @IUsantanderpic.twitter.com/HNP4N2kSzx"/>
    <n v="11"/>
    <n v="11"/>
    <n v="12"/>
    <n v="12"/>
    <n v="0.83815365075411041"/>
  </r>
  <r>
    <n v="0"/>
    <s v="3 mar."/>
    <d v="2018-03-03T00:00:00"/>
    <s v="prcsantander"/>
    <x v="135"/>
    <n v="977"/>
    <s v="Santander"/>
    <d v="2012-01-22T12:46:52"/>
    <s v="En la concentración contra el #MetroTus, un proyecto que ha costado 7 millones para empeorar los trayectos de los santanderinos pic.twitter.com/mbD7K8pT9I"/>
    <n v="6"/>
    <n v="6"/>
    <n v="8"/>
    <n v="8"/>
    <n v="0.79026071692434652"/>
  </r>
  <r>
    <n v="0"/>
    <s v="3 mar."/>
    <d v="2018-03-03T00:00:00"/>
    <s v="Eva M. Fernández"/>
    <x v="166"/>
    <n v="756"/>
    <s v="Cantabria"/>
    <d v="2011-01-26T19:14:23"/>
    <s v="Muchísima gente ahora mismo protestando en la plaza del Ayuntamientox de Santander contra el #metroTUS. @elfaradio lo está contando en directo desde facebook live."/>
    <n v="4"/>
    <n v="4"/>
    <n v="8"/>
    <n v="8"/>
    <n v="0.86514031856396501"/>
  </r>
  <r>
    <n v="0"/>
    <s v="3 mar."/>
    <d v="2018-03-03T00:00:00"/>
    <s v="Anonymous"/>
    <x v="81"/>
    <n v="3490"/>
    <s v="Santander &amp; Seoul"/>
    <d v="2009-07-02T22:44:40"/>
    <s v="¿Y por qué no te metiste en la hermosa sala de espera con baño y todo que hay en el Intercambiador del Sardinero? Si todavía fuera en el de Valdecilla..._x000a_Ay porque igual no podrías haber escrito el tweet, claro... #MetroTUS https://twitter.com/aaa3es/status/968389304308334592 …"/>
    <n v="1"/>
    <n v="1"/>
    <n v="1"/>
    <n v="1"/>
    <n v="0.74483284914372161"/>
  </r>
  <r>
    <n v="0"/>
    <s v="3 mar."/>
    <d v="2018-03-03T00:00:00"/>
    <s v="Sofía"/>
    <x v="167"/>
    <n v="520"/>
    <s v="Cantabria, España"/>
    <d v="2012-02-03T14:21:56"/>
    <s v="#MetroTUS es TT JAJAJAJAJAJA a ver si se enteran de ya de lo mal que lo han hecho"/>
    <n v="1"/>
    <n v="1"/>
    <n v="3"/>
    <n v="3"/>
    <n v="0.49844945843979149"/>
  </r>
  <r>
    <n v="0"/>
    <s v="3 mar."/>
    <d v="2018-03-03T00:00:00"/>
    <s v="El Faradio"/>
    <x v="72"/>
    <n v="5415"/>
    <m/>
    <d v="2012-09-01T22:51:42"/>
    <s v="Los santanderinos se rebelan contra el #MetroTUS http://www.elfaradio.com/2018/03/03/los-santanderinos-se-rebelan-contra-el-metrotus/ …pic.twitter.com/5fV4qy7Hir"/>
    <n v="3"/>
    <n v="3"/>
    <n v="8"/>
    <n v="8"/>
    <n v="0.74566266081488541"/>
  </r>
  <r>
    <n v="0"/>
    <s v="3 mar."/>
    <d v="2018-03-03T00:00:00"/>
    <s v="Paco Gómez Nadal"/>
    <x v="159"/>
    <n v="1205"/>
    <m/>
    <d v="2011-05-09T20:05:58"/>
    <s v="La mayoría de los políticos de oposición tampoco entienden que lo importante no es que en sus cuentas demuestren que elllos y ellas estuvieran en la concentración contra el #MetroTUS sino que la ciudadanía esté resistiendo contra la soberbia de @gemaigual y su equipo.pic.twitter.com/QPOPTR7kgx"/>
    <n v="2"/>
    <n v="2"/>
    <n v="2"/>
    <n v="2"/>
    <n v="0.87524114650420415"/>
  </r>
  <r>
    <n v="0"/>
    <s v="3 mar."/>
    <d v="2018-03-03T00:00:00"/>
    <s v="eldiariocantabria"/>
    <x v="3"/>
    <n v="6727"/>
    <s v="Cantabria, España"/>
    <d v="2015-06-18T08:18:23"/>
    <s v="SANTANDER | El #MetroTUS genera malestar y aviva la imaginación de la gente http://www.eldiariocantabria.es/articulo/cantabria/metro-tus-genera-malestar-aviva-imaginacion-gente/20180303170337041655.html …"/>
    <n v="3"/>
    <n v="3"/>
    <n v="5"/>
    <n v="5"/>
    <n v="0.76975306153905809"/>
  </r>
  <r>
    <n v="0"/>
    <s v="3 mar."/>
    <d v="2018-03-03T00:00:00"/>
    <s v="A la orilluca"/>
    <x v="168"/>
    <n v="36"/>
    <s v="Cantabria"/>
    <d v="2014-01-09T20:43:28"/>
    <s v="Mucho descontento con #metrotus #santander pero solo 1000 personas en la manifestación. Tenemos lo q nos merecemos. Es muy fácil protestar por twiter."/>
    <n v="1"/>
    <n v="1"/>
    <n v="4"/>
    <n v="4"/>
    <n v="0.60198461429186689"/>
  </r>
  <r>
    <n v="0"/>
    <s v="3 mar."/>
    <d v="2018-03-03T00:00:00"/>
    <s v="Javier Antolín"/>
    <x v="169"/>
    <n v="973"/>
    <s v="Santander, España"/>
    <d v="2011-08-01T10:48:59"/>
    <s v="#Santander se manifiesta contra el #MetroTUS pic.twitter.com/Hca8pXyw9k"/>
    <n v="2"/>
    <n v="2"/>
    <n v="5"/>
    <n v="5"/>
    <n v="0.76553214123895119"/>
  </r>
  <r>
    <n v="0"/>
    <s v="3 mar."/>
    <d v="2018-03-03T00:00:00"/>
    <s v="Rafael Pérez"/>
    <x v="170"/>
    <n v="418"/>
    <m/>
    <d v="2009-06-30T17:41:10"/>
    <s v="SANTANDER | Cientos de personas protestan contra el Metro-TUS y se prepara una próxima manifestación #MetroTUS http://www.eldiario.es/_2c78f911  vía @eldiarioescan"/>
    <n v="2"/>
    <n v="2"/>
    <n v="2"/>
    <n v="2"/>
    <n v="0.81577782230002482"/>
  </r>
  <r>
    <n v="0"/>
    <s v="3 mar."/>
    <d v="2018-03-03T00:00:00"/>
    <s v="Delia FB"/>
    <x v="107"/>
    <n v="336"/>
    <s v="Santander, España"/>
    <d v="2011-11-05T19:37:33"/>
    <s v="A la gente de Santander habrá que escucharla. Si dicen que no les gusta el #MetroTUS algun motivo tendrán... pic.twitter.com/DmqDfvVTMD"/>
    <n v="2"/>
    <n v="2"/>
    <n v="4"/>
    <n v="4"/>
    <n v="0.70893817775286583"/>
  </r>
  <r>
    <n v="0"/>
    <s v="3 mar."/>
    <d v="2018-03-03T00:00:00"/>
    <s v="Francisco Díez"/>
    <x v="18"/>
    <n v="1481"/>
    <s v="Cantabria"/>
    <d v="2013-06-27T20:24:53"/>
    <s v="Alguno más que antes, pero unas cien personas y son miles los afectados por el #metrotus pic.twitter.com/kaWe2RFYfq"/>
    <n v="1"/>
    <n v="1"/>
    <n v="3"/>
    <n v="3"/>
    <n v="0.88635863302589613"/>
  </r>
  <r>
    <n v="0"/>
    <s v="3 mar."/>
    <d v="2018-03-03T00:00:00"/>
    <s v="Rosa F. Lastra"/>
    <x v="75"/>
    <n v="943"/>
    <s v="Cantabria "/>
    <d v="2011-06-09T16:17:37"/>
    <s v="Escucha @gemaigual, #Santander está gritando :_x000a_#NoalMetroTus_x000a_#MetroTUS pic.twitter.com/tQ4pEkVRXe"/>
    <n v="5"/>
    <n v="5"/>
    <n v="5"/>
    <n v="5"/>
    <n v="0.81333420157919245"/>
  </r>
  <r>
    <n v="0"/>
    <s v="3 mar."/>
    <d v="2018-03-03T00:00:00"/>
    <s v="Diego García Saiz"/>
    <x v="171"/>
    <n v="312"/>
    <s v="Santander, Cantabria, Spain"/>
    <d v="2009-10-28T10:29:47"/>
    <s v="Los vecinos de Santander nos manifestamos en contra del esperpento del #MetroTUS. ¡Allí estamos! https://twitter.com/prcsantander/status/969894446362918913 …"/>
    <n v="1"/>
    <n v="1"/>
    <n v="2"/>
    <n v="2"/>
    <n v="0.85842302092528677"/>
  </r>
  <r>
    <n v="0"/>
    <s v="3 mar."/>
    <d v="2018-03-03T00:00:00"/>
    <s v="Francisco Díez"/>
    <x v="18"/>
    <n v="1481"/>
    <s v="Cantabria"/>
    <d v="2013-06-27T20:24:53"/>
    <s v="Unas 30 personas en la manifestación contra el #MetroTUS... Igual llegan con retraso por el bus o están admirando el marco incomparable al sol. Así es #Santander, la quietud jodidapic.twitter.com/G6gLoopi0Y"/>
    <n v="1"/>
    <n v="1"/>
    <n v="2"/>
    <n v="2"/>
    <n v="0.76144993656960547"/>
  </r>
  <r>
    <n v="0"/>
    <s v="3 mar."/>
    <d v="2018-03-03T00:00:00"/>
    <s v="Miguel Saro"/>
    <x v="134"/>
    <n v="1588"/>
    <s v="Santander"/>
    <d v="2011-02-28T17:26:08"/>
    <s v="Concentración contra el #MetroTUS #Santander El palco de autoridades, lleno para la fotopic.twitter.com/If1FZNtwxT"/>
    <n v="15"/>
    <n v="15"/>
    <n v="11"/>
    <n v="11"/>
    <n v="0.81692953115741795"/>
  </r>
  <r>
    <n v="0"/>
    <s v="3 mar."/>
    <d v="2018-03-03T00:00:00"/>
    <s v="Paco Gómez Nadal"/>
    <x v="159"/>
    <n v="1205"/>
    <m/>
    <d v="2011-05-09T20:05:58"/>
    <s v="7 millones de gasto y el #metroTUS es un asco pic.twitter.com/BoFk9neabr"/>
    <n v="6"/>
    <n v="6"/>
    <n v="5"/>
    <n v="5"/>
    <n v="0.66231862059562796"/>
  </r>
  <r>
    <n v="0"/>
    <s v="3 mar."/>
    <d v="2018-03-03T00:00:00"/>
    <s v="La Vorágine"/>
    <x v="172"/>
    <n v="2617"/>
    <s v="Santander (Cantabria)"/>
    <d v="2013-04-01T18:51:22"/>
    <s v="En la #mani por el #MetroTUS #no @SMetrotus #7Mpic.twitter.com/NdX1najJs5"/>
    <n v="12"/>
    <n v="12"/>
    <n v="14"/>
    <n v="14"/>
    <n v="0.47110622569615729"/>
  </r>
  <r>
    <n v="0"/>
    <s v="3 mar."/>
    <d v="2018-03-03T00:00:00"/>
    <s v="Anonymous"/>
    <x v="161"/>
    <n v="321"/>
    <s v="Cortiguera, Suances, Cantabria"/>
    <d v="2017-07-21T15:25:55"/>
    <s v="#metrotus Concentración vecinal en #Santander defendiendo los barrios.pic.twitter.com/lpYEK9Lwer"/>
    <n v="1"/>
    <n v="1"/>
    <n v="4"/>
    <n v="4"/>
    <n v="0.83062303441786589"/>
  </r>
  <r>
    <n v="0"/>
    <s v="3 mar."/>
    <d v="2018-03-03T00:00:00"/>
    <s v="JMP"/>
    <x v="97"/>
    <n v="1791"/>
    <s v="Aquí,siempre,Aquí. "/>
    <d v="2016-11-01T20:33:42"/>
    <s v="Ya en la plaza del Ayuntamiento de #Santander . Se va llenando de vecinos._x000a_La gente sabe a qué a venido:_x000a__x000a_&quot; He venido a protestar, es una vergüenza, el #MetroTUS nos ha dejado incomunicados, he tenido que hacer 2 transbordos para llegar al centro&quot; pic.twitter.com/YA1Wxc8WSM"/>
    <n v="3"/>
    <n v="3"/>
    <n v="3"/>
    <n v="3"/>
    <n v="0.30954085996572489"/>
  </r>
  <r>
    <n v="0"/>
    <s v="3 mar."/>
    <d v="2018-03-03T00:00:00"/>
    <s v="JMP"/>
    <x v="97"/>
    <n v="1791"/>
    <s v="Aquí,siempre,Aquí. "/>
    <d v="2016-11-01T20:33:42"/>
    <s v="¿Te da un Pata TUS cada vez tienes que hacer un transbordo, cada vez que llueve debajo de los intercambiadores, cada vez que ves el centro atascado...? _x000a_Sal a la calle hoy, #defiendeTUSbarrios  te esperamos a las 12 en la plaza del ayuntamiento._x000a_#MetroTUS  #TongoTUS #SmartTongopic.twitter.com/wVQx7qjjmL"/>
    <n v="6"/>
    <n v="6"/>
    <n v="10"/>
    <n v="10"/>
    <n v="0.62374277298092151"/>
  </r>
  <r>
    <n v="0"/>
    <s v="3 mar."/>
    <d v="2018-03-03T00:00:00"/>
    <s v="DE CUETO - SANTANDER"/>
    <x v="173"/>
    <n v="6190"/>
    <s v="Santander, Cantabria - España"/>
    <d v="2011-07-01T18:26:24"/>
    <s v="http://www.eldiario.es/norte/cantabria/ultima-hora/Ayuntamiento-propuesta-Metro-TUS-consensuada-funciona_0_745076063.html … Mira Alcaldesa @gemaigual ya te lo dije, DÉJATE de bobadas y ELIMINA esa oruga gigante #metroTUS que solo ESTORBA en #Santander y ya de paso CESA al concejal de movilidad y asesores ! @noe__info @mumaigohereca @ppcantabria @ALERTAeldiario @entrammbasaguas"/>
    <n v="4"/>
    <n v="4"/>
    <n v="7"/>
    <n v="7"/>
    <n v="0.7184718106514052"/>
  </r>
  <r>
    <n v="0"/>
    <s v="4 mar."/>
    <d v="2018-03-04T00:00:00"/>
    <s v="Manuel Cobo"/>
    <x v="13"/>
    <n v="108"/>
    <s v="San Vitores. Cantabria."/>
    <d v="2015-10-15T18:31:05"/>
    <s v="Tengo un amigo igual de impuntual. Tú no tienes la culpa de nada entrañable y lento @SMetrotus. Sólo eres un meme con ruedas creado por nuestra Smart alcaldesa. PD: Te sigo esperando en el intercambiador de Valdecilla. Si no me ves, estoy en urgencias con pulmonía. #MetroTUS https://twitter.com/SMetrotus/status/969895335903531008 …"/>
    <n v="7"/>
    <n v="7"/>
    <n v="6"/>
    <n v="6"/>
    <n v="0.56396456958305174"/>
  </r>
  <r>
    <n v="0"/>
    <s v="4 mar."/>
    <d v="2018-03-04T00:00:00"/>
    <s v="El Faradio"/>
    <x v="72"/>
    <n v="5415"/>
    <m/>
    <d v="2012-09-01T22:51:42"/>
    <s v="Los intercambiadores que no intercambian nada http://www.elfaradio.com/2018/03/04/los-intercambiadores-que-no-intercambian-nada/ … por @Elejedelmal #metrotus"/>
    <n v="2"/>
    <n v="2"/>
    <n v="6"/>
    <n v="6"/>
    <n v="0.51299467733492754"/>
  </r>
  <r>
    <n v="0"/>
    <s v="4 mar."/>
    <d v="2018-03-04T00:00:00"/>
    <s v="Jema Igual"/>
    <x v="174"/>
    <n v="5"/>
    <s v="Santander, España"/>
    <d v="2018-03-04T15:29:02"/>
    <s v="El #MetroTUS funciona perfectamente. No lo cojo nunca, pero no veo ninguna queja pic.twitter.com/NfssbXHzIh"/>
    <m/>
    <n v="0"/>
    <n v="1"/>
    <n v="1"/>
    <n v="0.92124490274514093"/>
  </r>
  <r>
    <n v="0"/>
    <s v="4 mar."/>
    <d v="2018-03-04T00:00:00"/>
    <s v="Raúl Lastra"/>
    <x v="61"/>
    <n v="443"/>
    <m/>
    <d v="2012-05-19T16:44:06"/>
    <s v="Volverá a ser mi paseo en #metroTUS al estadio lo más emocionante de la tarde futbolera? Esperemos que no... pic.twitter.com/vvkIKQBkNB"/>
    <m/>
    <n v="0"/>
    <n v="1"/>
    <n v="1"/>
    <n v="0.8936209851497241"/>
  </r>
  <r>
    <n v="0"/>
    <s v="4 mar."/>
    <d v="2018-03-04T00:00:00"/>
    <s v="Raúl Huerta"/>
    <x v="175"/>
    <n v="863"/>
    <s v="Santander, España"/>
    <d v="2011-06-03T09:03:15"/>
    <s v="Me gustaría saber dónde está #Ibeas, el ideólogo del #metrotus. Un fracaso de su modelo y de su invento."/>
    <m/>
    <n v="0"/>
    <m/>
    <n v="0"/>
    <n v="0.22207220652755499"/>
  </r>
  <r>
    <n v="0"/>
    <s v="4 mar."/>
    <d v="2018-03-04T00:00:00"/>
    <s v="Santander_opina"/>
    <x v="162"/>
    <n v="346"/>
    <s v="Santander, España"/>
    <d v="2015-04-26T14:17:01"/>
    <s v="Después de un tiempo de funcionamiento del #MetroTUS_x000a_¿Que os parece?¿Cuáles son los mayores problemas?"/>
    <n v="4"/>
    <n v="4"/>
    <n v="2"/>
    <n v="2"/>
    <n v="0.77627073391234924"/>
  </r>
  <r>
    <n v="0"/>
    <s v="4 mar."/>
    <d v="2018-03-04T00:00:00"/>
    <s v="EQUO Cantabria"/>
    <x v="176"/>
    <n v="2196"/>
    <s v="Cantabria"/>
    <d v="2011-08-07T20:03:10"/>
    <s v="Cientos de personas protestan contra el Metro-TUS y se prepara una próx. manifestación #MetroTUS http://m.eldiario.es/_2c78f911  vía @eldiarioescan"/>
    <m/>
    <n v="0"/>
    <n v="3"/>
    <n v="3"/>
    <n v="0.82166717892202001"/>
  </r>
  <r>
    <n v="0"/>
    <s v="4 mar."/>
    <d v="2018-03-04T00:00:00"/>
    <s v="eldiario.esCantabria"/>
    <x v="43"/>
    <n v="5528"/>
    <s v="Cantabria, España"/>
    <d v="2015-01-09T10:52:26"/>
    <s v="SANTANDER | Cientos de vecinos protestan contra el Metro-TUS y la recién creada Asamblea Ciudadana prepara una próxima manifestación http://eldiario.es/_2c78f911  #MetroTUS pic.twitter.com/zL6kyDAgXa"/>
    <n v="4"/>
    <n v="4"/>
    <n v="6"/>
    <n v="6"/>
    <n v="0.78991614312461278"/>
  </r>
  <r>
    <n v="0"/>
    <s v="4 mar."/>
    <d v="2018-03-04T00:00:00"/>
    <s v="Guillem Ruisánchez"/>
    <x v="40"/>
    <n v="3912"/>
    <s v="Santander"/>
    <d v="2010-04-28T10:44:47"/>
    <s v="Concentración histórica en Santander contra el #MetroTUS Nunca antes se había movido tanta gente contra una política local del PP. Esta ciudad ya ha cambiado. Se ha roto un silencio social que era cómplice con el poder y con injusticias. Ahora los abusos pueden tener sus costes. https://twitter.com/elfaradio/status/969995138108936192 …"/>
    <n v="11"/>
    <n v="11"/>
    <n v="24"/>
    <n v="24"/>
    <n v="0.80973841350567255"/>
  </r>
  <r>
    <n v="0"/>
    <s v="4 mar."/>
    <d v="2018-03-04T00:00:00"/>
    <s v="marta fercüe"/>
    <x v="177"/>
    <n v="157"/>
    <m/>
    <d v="2011-01-03T12:01:05"/>
    <s v="Estoy flipando con que haya tenido que venir un #MetroTUS a la ciudad para que la gente de #Santander se movilice con algo."/>
    <m/>
    <n v="0"/>
    <n v="1"/>
    <n v="1"/>
    <n v="0.50919522939191919"/>
  </r>
  <r>
    <n v="0"/>
    <s v="4 mar."/>
    <d v="2018-03-04T00:00:00"/>
    <s v="Rubén Vivar"/>
    <x v="178"/>
    <n v="1121"/>
    <s v="Cantabria"/>
    <d v="2011-06-28T11:00:55"/>
    <s v="SANTANDER | Cientos de personas protestan contra el Metro-TUS y se prepara una próxima manifestación #MetroTUS http://m.eldiario.es/_2c78f911  vía @eldiarioescan"/>
    <m/>
    <n v="0"/>
    <m/>
    <n v="0"/>
    <n v="0.79325818969613593"/>
  </r>
  <r>
    <n v="0"/>
    <s v="5 mar."/>
    <d v="2018-03-05T00:00:00"/>
    <s v="El Faradio"/>
    <x v="72"/>
    <n v="5415"/>
    <m/>
    <d v="2012-09-01T22:51:42"/>
    <s v="Incide en que en las protestas se pedían mejoras respecto a la situación previa a la entrada en funcionamiento del #MetroTUS http://www.elfaradio.com/2018/03/05/podemos-santander-reta-al-ayuntamiento-a-someter-el-metrotus-a-una-consulta-ciudadana/ …"/>
    <n v="1"/>
    <n v="1"/>
    <n v="2"/>
    <n v="2"/>
    <n v="0.67724654994572486"/>
  </r>
  <r>
    <n v="0"/>
    <s v="5 mar."/>
    <d v="2018-03-05T00:00:00"/>
    <s v="Francisco Díez"/>
    <x v="18"/>
    <n v="1481"/>
    <s v="Cantabria"/>
    <d v="2013-06-27T20:24:53"/>
    <s v="Por fin alguien ha pensado en los OVNIS en #Santander_x000a_#MetroTUS pic.twitter.com/EbsdSFtcpS"/>
    <m/>
    <n v="0"/>
    <n v="5"/>
    <n v="5"/>
    <n v="0.90737339975705789"/>
  </r>
  <r>
    <n v="0"/>
    <s v="5 mar."/>
    <d v="2018-03-05T00:00:00"/>
    <s v="Guillem Ruisánchez"/>
    <x v="40"/>
    <n v="3912"/>
    <s v="Santander"/>
    <d v="2010-04-28T10:44:47"/>
    <s v="Sobre el #metroTUS, si no lo habéis leído, no os perdáis este baño de sentido común ¿Intercambiadores?¿Qué se intercambia? ¿Andenes? ¿Seriously? https://twitter.com/elfaradio/status/970764638550929411 …"/>
    <n v="3"/>
    <n v="3"/>
    <n v="4"/>
    <n v="4"/>
    <n v="0.4979884925496823"/>
  </r>
  <r>
    <n v="0"/>
    <s v="5 mar."/>
    <d v="2018-03-05T00:00:00"/>
    <s v="El Faradio"/>
    <x v="72"/>
    <n v="5415"/>
    <m/>
    <d v="2012-09-01T22:51:42"/>
    <s v="OPINIÓN || @prznch evalúa el #metroTUS desde una perspectiva arquitectónica y funcional. Los intercambiadores son marquesinas y hay 10 paradas en #Santander con más coincidencias de líneas que allíhttp://www.elfaradio.com/2018/03/04/los-intercambiadores-que-no-intercambian-nada/ …"/>
    <n v="9"/>
    <n v="9"/>
    <n v="11"/>
    <n v="11"/>
    <n v="0.7980397471544679"/>
  </r>
  <r>
    <n v="0"/>
    <s v="5 mar."/>
    <d v="2018-03-05T00:00:00"/>
    <s v="Guillem Ruisánchez"/>
    <x v="40"/>
    <n v="3912"/>
    <s v="Santander"/>
    <d v="2010-04-28T10:44:47"/>
    <s v="Mañana en @elfaradio Reunión muy tensa en la AVV de San Román. Los vecinos querían votar para integrarse en la plataforma contra el #MetroTUS Su directiva lo ha evitado con argumentos como &quot;esto no es una asamblea&quot; o &quot;puede que falten vecinos que estén a favor&quot;. #Santander"/>
    <n v="14"/>
    <n v="14"/>
    <n v="12"/>
    <n v="12"/>
    <n v="0.71221340505860076"/>
  </r>
  <r>
    <n v="0"/>
    <s v="5 mar."/>
    <d v="2018-03-05T00:00:00"/>
    <s v="Pedro Casares"/>
    <x v="99"/>
    <n v="4658"/>
    <s v="Santander - España"/>
    <d v="2011-09-23T10:51:47"/>
    <s v="En vez de buscar fórmulas rocambolescas para salir de un problema en el que se han metido ellos solos, el PP debería reconocer el error y paralizar el #metroTUS  http://www.psc-psoe.es/noticias/agrupaciones/santander/el-psoe-reitera-que-hay-que-paralizar-el-metro-tus …"/>
    <n v="14"/>
    <n v="14"/>
    <n v="14"/>
    <n v="14"/>
    <n v="0.38575749152849581"/>
  </r>
  <r>
    <n v="0"/>
    <s v="5 mar."/>
    <d v="2018-03-05T00:00:00"/>
    <s v="Pedro Casares"/>
    <x v="99"/>
    <n v="4658"/>
    <s v="Santander - España"/>
    <d v="2011-09-23T10:51:47"/>
    <s v="Los santanderinos no quieren parches ni cambios de criterio como los que propone hoy la Alcaldesa. Quieren llegar al centro de #Santander siempre sin trasbordos  #metroTUS https://twitter.com/eldiarioescan/status/970731923218853888 …"/>
    <n v="13"/>
    <n v="13"/>
    <n v="18"/>
    <n v="18"/>
    <n v="0.53959243854392347"/>
  </r>
  <r>
    <n v="0"/>
    <s v="5 mar."/>
    <d v="2018-03-05T00:00:00"/>
    <s v="PSOE Santander"/>
    <x v="0"/>
    <n v="2005"/>
    <m/>
    <d v="2010-05-17T14:18:55"/>
    <s v="Cambiando de criterio se reconoce el error pero no se subsana. Los santanderinos lo que quieren es paralizar el #metroTUS y no hacer transbordos para llegar al centro de #Santanderhttps://twitter.com/eldiarioescan/status/970731923218853888 …"/>
    <n v="8"/>
    <n v="8"/>
    <n v="7"/>
    <n v="7"/>
    <n v="0.18806748681478261"/>
  </r>
  <r>
    <n v="0"/>
    <s v="5 mar."/>
    <d v="2018-03-05T00:00:00"/>
    <s v="Lydia Alegría"/>
    <x v="131"/>
    <n v="715"/>
    <s v="Santander"/>
    <d v="2011-04-28T17:03:37"/>
    <s v="Si @gemaigual está tan segura del proyecto del #MetroTus, que lo someta a consulta ciudadana y tenga en cuenta la opinión de los vecinos y vecinas._x000a_http://www.elfaradio.com/2018/03/05/podemos-santander-reta-al-ayuntamiento-a-someter-el-metrotus-a-una-consulta-ciudadana/ …"/>
    <n v="6"/>
    <n v="6"/>
    <n v="6"/>
    <n v="6"/>
    <n v="0.79455584176315086"/>
  </r>
  <r>
    <n v="0"/>
    <s v="5 mar."/>
    <d v="2018-03-05T00:00:00"/>
    <s v="Susana"/>
    <x v="126"/>
    <n v="239"/>
    <s v="Cantabria"/>
    <d v="2010-08-03T23:08:56"/>
    <s v="El #MetroTus beneficia a los privilegiados del centro en detrimento de los q vivimos en el extrarradio, para qellos vayan más rápido, nos tenemos q joder y bajar,  a ver señora @gemaigual ni horas puntas ni gaitas, igualdad para todos,  fin"/>
    <n v="4"/>
    <n v="4"/>
    <n v="4"/>
    <n v="4"/>
    <n v="0.88520570884024885"/>
  </r>
  <r>
    <n v="0"/>
    <s v="5 mar."/>
    <d v="2018-03-05T00:00:00"/>
    <s v="PSOE Santander"/>
    <x v="0"/>
    <n v="2005"/>
    <m/>
    <d v="2010-05-17T14:18:55"/>
    <s v="Los ciudadanos no quieren que se alejen los barrios de Cueto, Monte, San Román o Peñacastillo del centro de #Santander y quieren poder llegar al centro sin trasbordos, pero no a horas concretas, sino todo el día #metroTUS http://www.psc-psoe.es/noticias/agrupaciones/santander/el-psoe-reitera-que-hay-que-paralizar-el-metro-tus …"/>
    <n v="8"/>
    <n v="8"/>
    <n v="8"/>
    <n v="8"/>
    <n v="0.53381025276111249"/>
  </r>
  <r>
    <n v="0"/>
    <s v="5 mar."/>
    <d v="2018-03-05T00:00:00"/>
    <s v="prcsantander"/>
    <x v="135"/>
    <n v="977"/>
    <s v="Santander"/>
    <d v="2012-01-22T12:46:52"/>
    <s v="La nueva idea feliz del PP es transbordos sí, pero menos.  ¿Qué no han entendido? #MetroTUS http://m.eldiario.es/norte/cantabria/ultima-hora/PRC-Igual-MetroTUS-ciudadanos-parches_0_746826180.html …"/>
    <n v="4"/>
    <n v="4"/>
    <n v="3"/>
    <n v="3"/>
    <n v="0.57100286033753844"/>
  </r>
  <r>
    <n v="0"/>
    <s v="5 mar."/>
    <d v="2018-03-05T00:00:00"/>
    <s v="Jorge Carriles Villa"/>
    <x v="127"/>
    <n v="99"/>
    <s v="Santander - Naves"/>
    <d v="2010-09-07T04:36:15"/>
    <s v="Ahora resulta que como no sabemos usar el #MetroTUS en hora punta no va haber transbordo.... _x000a_Por favor dejen de marear y pongan las líneas como estaban"/>
    <n v="1"/>
    <n v="1"/>
    <n v="2"/>
    <n v="2"/>
    <n v="4.3658826751160867E-2"/>
  </r>
  <r>
    <n v="0"/>
    <s v="5 mar."/>
    <d v="2018-03-05T00:00:00"/>
    <s v="El Faradio"/>
    <x v="72"/>
    <n v="5415"/>
    <m/>
    <d v="2012-09-01T22:51:42"/>
    <s v="Incide en que en las protestas se pedían mejoras sobre el sistema previo a la implantación #MetroTUS http://www.elfaradio.com/2018/03/05/podemos-santander-reta-al-ayuntamiento-a-someter-el-metrotus-a-una-consulta-ciudadana/ …"/>
    <n v="2"/>
    <n v="2"/>
    <n v="3"/>
    <n v="3"/>
    <n v="0.69716822056662742"/>
  </r>
  <r>
    <n v="0"/>
    <s v="5 mar."/>
    <d v="2018-03-05T00:00:00"/>
    <s v="Javier Antolín"/>
    <x v="169"/>
    <n v="973"/>
    <s v="Santander, España"/>
    <d v="2011-08-01T10:48:59"/>
    <s v="@gemaigual propone q las líneas periféricas del #MetroTUS   lleguen directamente al centro d #Santander Se arroga la Alcaldesa el derecho a decidir cuándo los ciudadanos tienen prisa y a hacerles perder su tiempo cuando no,para continuar imponiendo su desastre de 7 millones d €."/>
    <n v="5"/>
    <n v="5"/>
    <n v="4"/>
    <n v="4"/>
    <n v="0.51388107644965919"/>
  </r>
  <r>
    <n v="0"/>
    <s v="5 mar."/>
    <d v="2018-03-05T00:00:00"/>
    <s v="Paco Gómez Nadal"/>
    <x v="159"/>
    <n v="1205"/>
    <m/>
    <d v="2011-05-09T20:05:58"/>
    <s v="Ya sabemos para qué valen las papeleras de 500 pavos que compra @gemaigual #MetroTUS es una estafa. pic.twitter.com/Tri0aGzdu7"/>
    <n v="13"/>
    <n v="13"/>
    <n v="14"/>
    <n v="14"/>
    <n v="0.40477971087350512"/>
  </r>
  <r>
    <n v="0"/>
    <s v="5 mar."/>
    <d v="2018-03-05T00:00:00"/>
    <s v="Emmanuel Gimeno"/>
    <x v="47"/>
    <n v="479"/>
    <s v="santander"/>
    <d v="2011-10-23T19:16:20"/>
    <s v="Cosas que no entiendo, en pantalla no se puede recargar #MetroTUS pic.twitter.com/cODUeOtl6E"/>
    <n v="2"/>
    <n v="2"/>
    <n v="2"/>
    <n v="2"/>
    <n v="0.6472375211405077"/>
  </r>
  <r>
    <n v="0"/>
    <s v="5 mar."/>
    <d v="2018-03-05T00:00:00"/>
    <s v="Pablo Cantabria"/>
    <x v="25"/>
    <n v="391"/>
    <s v="La Tierruca"/>
    <d v="2013-01-31T20:29:41"/>
    <s v="Volver al antiguo sistema en horas punta demuestra el fracaso del #MetroTUS, es de cajón. Si es ineficaz en horas punta es que es un fracaso. Enhorabuena señora @gemaigual hoy acaba de admitir que ha tirado 7 millones a la basura. Dele las gracias al ideólogo @idlserna"/>
    <n v="2"/>
    <n v="2"/>
    <n v="4"/>
    <n v="4"/>
    <n v="0.33740591413034882"/>
  </r>
  <r>
    <n v="0"/>
    <s v="5 mar."/>
    <d v="2018-03-05T00:00:00"/>
    <s v="Concha G. González"/>
    <x v="179"/>
    <n v="47"/>
    <s v="Santander, España"/>
    <d v="2018-01-12T21:06:14"/>
    <s v="Pues quizá el modelo metrobus no era el idóneo para la ciudad de Santander si hay que volver al  anterior en las horas punta. Porque se trataba de agilizar el transporte ¿no? @gemaigual @ppsantander #metrotus"/>
    <n v="6"/>
    <n v="6"/>
    <n v="6"/>
    <n v="6"/>
    <n v="0.6090312129442742"/>
  </r>
  <r>
    <n v="0"/>
    <s v="5 mar."/>
    <d v="2018-03-05T00:00:00"/>
    <s v="Anonymous"/>
    <x v="180"/>
    <n v="1590"/>
    <s v="En to lo negro"/>
    <d v="2017-08-15T17:38:09"/>
    <s v="Otro año que el Òscar a mejor actor principal y el de mejor actor de reparto van a parar a hombres!!!  basta ya!!! #MetroTUS #IgualdadDeGenero #huelgaDeChochines"/>
    <m/>
    <n v="0"/>
    <n v="1"/>
    <n v="1"/>
    <n v="0.86338120430846865"/>
  </r>
  <r>
    <n v="0"/>
    <s v="5 mar."/>
    <d v="2018-03-05T00:00:00"/>
    <s v="Anonymous"/>
    <x v="181"/>
    <n v="12444"/>
    <s v="Segunda estrella a la derecha"/>
    <d v="2013-07-17T23:20:22"/>
    <s v="Los representantes de los vecinos representando a la alcaldesa y defendiendo su chapuza con el #MetroTUS_x000a_Todo normal en #Santanderhttps://twitter.com/GRuisanchez/status/970764369553436672?s=19 …"/>
    <n v="1"/>
    <n v="1"/>
    <n v="2"/>
    <n v="2"/>
    <n v="0.68426670444043325"/>
  </r>
  <r>
    <n v="0"/>
    <s v="5 mar."/>
    <d v="2018-03-05T00:00:00"/>
    <s v="Pepulegu"/>
    <x v="111"/>
    <n v="55"/>
    <s v="Algún lugar de cierto país"/>
    <d v="2011-05-18T19:00:19"/>
    <s v="Ojo! Tratan de parchear, y no mejorar las comunicaciones, y eso que  han invertido 7 millones. Así que por partes:  revertir el #MetroTUS, volver a las conexiones directas de Cueto Monte,Peñacastillo... y además mejorar. http://www.eldiario.es/_2c83a794 pic.twitter.com/CebwNxykDS"/>
    <n v="1"/>
    <n v="1"/>
    <n v="1"/>
    <n v="1"/>
    <n v="0.59773236774918825"/>
  </r>
  <r>
    <n v="0"/>
    <s v="5 mar."/>
    <d v="2018-03-05T00:00:00"/>
    <s v="PSOE Santander"/>
    <x v="0"/>
    <n v="2005"/>
    <m/>
    <d v="2010-05-17T14:18:55"/>
    <s v="El PP está buscando fórmulas rocambolescas para salir de un problema en el que se han metido ellos solos, en vez de reconocer el error y paralizar el #metroTUS"/>
    <n v="8"/>
    <n v="8"/>
    <n v="7"/>
    <n v="7"/>
    <n v="0.33529431647320501"/>
  </r>
  <r>
    <n v="0"/>
    <s v="5 mar."/>
    <d v="2018-03-05T00:00:00"/>
    <s v="Pablo Cantabria"/>
    <x v="25"/>
    <n v="391"/>
    <s v="La Tierruca"/>
    <d v="2013-01-31T20:29:41"/>
    <s v="@alvariteus ¿qué te parece esto? La señora alcaldesa propone eliminar transbordos, que son la esencia del sistema del #MetroTUS en horas punta, con lo cual está admitiendo el fracaso del sistema, ¿no? Porque si no sirve en horas punta es un claro fracaso. http://www.eldiariomontanes.es/santander/ayuntamiento-recula-plantea-20180305131542-nt.html …"/>
    <m/>
    <n v="0"/>
    <m/>
    <n v="0"/>
    <n v="0.17806322081620871"/>
  </r>
  <r>
    <n v="0"/>
    <s v="5 mar."/>
    <d v="2018-03-05T00:00:00"/>
    <s v="Pablo Cantabria"/>
    <x v="25"/>
    <n v="391"/>
    <s v="La Tierruca"/>
    <d v="2013-01-31T20:29:41"/>
    <s v="La señora @gemaigual propone eliminar los transbordos del #MetroTUS en horas punta. Eso, señora alcaldesa, demuestra el fracaso del sistema, porque si lo elimina en los momentos más críticos está admitiendo su ineficacia. Penoso. http://www.eldiariomontanes.es/santander/ayuntamiento-recula-plantea-20180305131542-nt.html …"/>
    <m/>
    <n v="0"/>
    <m/>
    <n v="0"/>
    <n v="0.49948498003432312"/>
  </r>
  <r>
    <n v="0"/>
    <s v="5 mar."/>
    <d v="2018-03-05T00:00:00"/>
    <s v="DE CUETO - SANTANDER"/>
    <x v="173"/>
    <n v="6190"/>
    <s v="Santander, Cantabria - España"/>
    <d v="2011-07-01T18:26:24"/>
    <s v="http://www.eldiariomontanes.es/santander/ayuntamiento-recula-plantea-20180305131542-nt.html … Un servicio que has puesto tú @gemaigual te propones a ti misma eliminarlo en horas punta? lo que tienes que hacer es ELIMINAR esa oruga gigante y dejar las cosas como estaban antes y ya de paso, cesar a esos asesores y a ese concejal, POR LIARTE #MetroTus"/>
    <n v="6"/>
    <n v="6"/>
    <n v="5"/>
    <n v="5"/>
    <n v="0.82478457966199192"/>
  </r>
  <r>
    <n v="0"/>
    <s v="5 mar."/>
    <d v="2018-03-05T00:00:00"/>
    <s v="Javier Trueba"/>
    <x v="85"/>
    <n v="149"/>
    <s v="Santander"/>
    <d v="2011-05-18T17:41:51"/>
    <s v="@movilidad_cant #MetroTUS está es la frecuencia de los autobuses de Santander. Más de una hora para el siguiente autobús. pic.twitter.com/e6NU8sZMwi"/>
    <n v="2"/>
    <n v="2"/>
    <n v="2"/>
    <n v="2"/>
    <n v="0.817619940077004"/>
  </r>
  <r>
    <n v="0"/>
    <s v="5 mar."/>
    <d v="2018-03-05T00:00:00"/>
    <s v="eldiariocantabria"/>
    <x v="3"/>
    <n v="6727"/>
    <s v="Cantabria, España"/>
    <d v="2015-06-18T08:18:23"/>
    <s v="SANTANDER | El Ayuntamiento plantea recuperar algunas líneas del #TUS hasta el centro, pero solo en horas punta #MetroTUS #transportepublico #autobus @psoesantander @prcsantanderhttp://www.eldiariocantabria.es/articulo/cantabria/ayuntamiento-plantea-recuperar-algunas-lineas-tus-centro-santander-solo-horas-punta/20180305131814041729.html …"/>
    <n v="3"/>
    <n v="3"/>
    <n v="1"/>
    <n v="1"/>
    <n v="0.6717978623798635"/>
  </r>
  <r>
    <n v="0"/>
    <s v="5 mar."/>
    <d v="2018-03-05T00:00:00"/>
    <s v="COPE Cantabria"/>
    <x v="45"/>
    <n v="3314"/>
    <s v="Cantabria"/>
    <d v="2011-03-30T13:26:17"/>
    <s v="El Ayuntamiento de #Santander estudia la posibilidad de que en determinadas horas punta algunos autobuses vayan directamente al centro sin que la gente tenga que pararse en el intercambiador. #MetroTUS"/>
    <m/>
    <n v="0"/>
    <m/>
    <n v="0"/>
    <n v="0.87197085552634079"/>
  </r>
  <r>
    <n v="0"/>
    <s v="5 mar."/>
    <d v="2018-03-05T00:00:00"/>
    <s v="El Faradio"/>
    <x v="72"/>
    <n v="5415"/>
    <m/>
    <d v="2012-09-01T22:51:42"/>
    <s v="OPINIÓN || @prznch analiza el #metroTUS desde una perspectiva arquitectónica y funcional. Los intercambiadores son marquesinas y hay 10 paradas en #Santander con más coincidencias de líneas que allíhttp://www.elfaradio.com/2018/03/04/los-intercambiadores-que-no-intercambian-nada/ …"/>
    <n v="7"/>
    <n v="7"/>
    <n v="4"/>
    <n v="4"/>
    <n v="0.81513842193502883"/>
  </r>
  <r>
    <n v="0"/>
    <s v="5 mar."/>
    <d v="2018-03-05T00:00:00"/>
    <s v="El Faradio"/>
    <x v="72"/>
    <n v="5415"/>
    <m/>
    <d v="2012-09-01T22:51:42"/>
    <s v="Muchas historias y muchos tipos de ciudadanos distintos se juntan para protestar por el #metroTUS ante el Ayuntamiento de #Santanderhttp://www.elfaradio.com/2018/03/03/los-santanderinos-se-rebelan-contra-el-metrotus/ …"/>
    <n v="6"/>
    <n v="6"/>
    <n v="3"/>
    <n v="3"/>
    <n v="0.75212802444149629"/>
  </r>
  <r>
    <n v="0"/>
    <s v="6 mar."/>
    <d v="2018-03-06T00:00:00"/>
    <s v="Memes Cántabros"/>
    <x v="182"/>
    <n v="1164"/>
    <s v="Sentado en la baza"/>
    <d v="2018-02-24T11:14:44"/>
    <s v="Esperando al #MetroTUS en Santander pic.twitter.com/DYlrafci7Y"/>
    <n v="5"/>
    <n v="5"/>
    <n v="5"/>
    <n v="5"/>
    <n v="0.70263970558233479"/>
  </r>
  <r>
    <n v="0"/>
    <s v="6 mar."/>
    <d v="2018-03-06T00:00:00"/>
    <s v="Delia FB"/>
    <x v="107"/>
    <n v="336"/>
    <s v="Santander, España"/>
    <d v="2011-11-05T19:37:33"/>
    <s v="Que pocas quejas veo sobre el espigon de los peligros. Se ha hecho impacto ambiental? Es una aberración, igual que lo que estan haciendo en la calle Lope de Vega. Saldrá la gente a la calle cuando ya no quede mas remedio que tragar como con el #metroTUS #Santander #SmartCity"/>
    <n v="2"/>
    <n v="2"/>
    <n v="4"/>
    <n v="4"/>
    <n v="0.64712871291040142"/>
  </r>
  <r>
    <n v="0"/>
    <s v="6 mar."/>
    <d v="2018-03-06T00:00:00"/>
    <s v="Pedro Casares"/>
    <x v="99"/>
    <n v="4658"/>
    <s v="Santander - España"/>
    <d v="2011-09-23T10:51:47"/>
    <s v="Hoy, en el intercambiador de Valdecilla, operarios haciendo obras en algo recién estrenado. El despropósito del #metroTUS no tiene límites  pic.twitter.com/yv24XsaY44"/>
    <n v="27"/>
    <n v="27"/>
    <n v="27"/>
    <n v="27"/>
    <n v="0.53912139146286886"/>
  </r>
  <r>
    <n v="0"/>
    <s v="6 mar."/>
    <d v="2018-03-06T00:00:00"/>
    <s v="Guillem Ruisánchez"/>
    <x v="40"/>
    <n v="3912"/>
    <s v="Santander"/>
    <d v="2010-04-28T10:44:47"/>
    <s v="Tras la batalla contra el #MetroTUS emerge otra contra el caciquismo vecinal #Santanderhttps://twitter.com/elfaradio/status/971123064695074816 …"/>
    <n v="1"/>
    <n v="1"/>
    <n v="1"/>
    <n v="1"/>
    <n v="0.72673667741048975"/>
  </r>
  <r>
    <n v="0"/>
    <s v="6 mar."/>
    <d v="2018-03-06T00:00:00"/>
    <s v="El Faradio"/>
    <x v="72"/>
    <n v="5415"/>
    <m/>
    <d v="2012-09-01T22:51:42"/>
    <s v="Los presidentes de las asociaciones de PeñaCastillo y San Román se desmarcan del frente contra el #metroTUS http://www.elfaradio.com/2018/03/06/los-presidentes-de-las-aavv-de-penacastillo-y-san-roman-se-desmarcan-del-rechazo-al-metrotus/ …"/>
    <n v="1"/>
    <n v="1"/>
    <n v="1"/>
    <n v="1"/>
    <n v="0.76920040211114471"/>
  </r>
  <r>
    <n v="0"/>
    <s v="6 mar."/>
    <d v="2018-03-06T00:00:00"/>
    <s v="Manuel Cobo"/>
    <x v="13"/>
    <n v="108"/>
    <s v="San Vitores. Cantabria."/>
    <d v="2015-10-15T18:31:05"/>
    <s v="Paso tanto tiempo esperando...Cuando llegas me alegras la vida. La vida que pierdo en el intercambiador. #MetroTUS #FREEMetroTUS #Eslentoperoélnotienelaculpapic.twitter.com/IRIoy52fgl"/>
    <n v="4"/>
    <n v="4"/>
    <n v="4"/>
    <n v="4"/>
    <n v="0.85844934222161551"/>
  </r>
  <r>
    <n v="0"/>
    <s v="6 mar."/>
    <d v="2018-03-06T00:00:00"/>
    <s v="Pablo Rasines"/>
    <x v="36"/>
    <n v="205"/>
    <m/>
    <d v="2011-07-18T15:14:52"/>
    <s v="El problema sigue estando al volver de trabajar (hacia la periferia ). Estas son las coincidencias en el Sardinero hacia Monte cuando vamos por Puertochico. Magnífico trabajo @gemaigual . En coches oficiales nonse tardan 40-45 minutos supongo #Santander #MetroTus pic.twitter.com/MqyFmXt8SZ"/>
    <n v="4"/>
    <n v="4"/>
    <n v="7"/>
    <n v="7"/>
    <n v="0.74496946235692796"/>
  </r>
  <r>
    <n v="0"/>
    <s v="6 mar."/>
    <d v="2018-03-06T00:00:00"/>
    <s v="El Faradio"/>
    <x v="72"/>
    <n v="5415"/>
    <m/>
    <d v="2012-09-01T22:51:42"/>
    <s v="Incide en que en las protestas se pedían mejoras respecto a la situación previa a la entrada en funcionamiento del #MetroTUS http://www.elfaradio.com/2018/03/05/podemos-santander-reta-al-ayuntamiento-a-someter-el-metrotus-a-una-consulta-ciudadana/ …"/>
    <n v="1"/>
    <n v="1"/>
    <n v="1"/>
    <n v="1"/>
    <n v="0.67724654994572486"/>
  </r>
  <r>
    <n v="0"/>
    <s v="6 mar."/>
    <d v="2018-03-06T00:00:00"/>
    <s v="eldiariomontanes.es"/>
    <x v="16"/>
    <n v="70207"/>
    <s v="Cantabria"/>
    <d v="2009-07-29T08:08:45"/>
    <s v="La Federación de Vecinos de #Santander convoca una nueva manifestación contra el #MetroTUS http://bit.ly/2oKgSy8 "/>
    <n v="9"/>
    <n v="9"/>
    <n v="10"/>
    <n v="10"/>
    <n v="0.82449432004876555"/>
  </r>
  <r>
    <n v="0"/>
    <s v="6 mar."/>
    <d v="2018-03-06T00:00:00"/>
    <s v="Anonymous"/>
    <x v="183"/>
    <n v="3314"/>
    <s v="Bania Luka, República Sprska"/>
    <d v="2012-10-15T19:43:03"/>
    <s v="Que bien funciona el #MetroTUS de #Santander y que pocos atascos forma... @gemaigual y demás iluminados del @ppsantander para cuando la rectificación???pic.twitter.com/E4SWQXzsdx"/>
    <n v="2"/>
    <n v="2"/>
    <n v="2"/>
    <n v="2"/>
    <n v="0.84053379590021715"/>
  </r>
  <r>
    <n v="0"/>
    <s v="6 mar."/>
    <d v="2018-03-06T00:00:00"/>
    <s v="Anonymous"/>
    <x v="66"/>
    <n v="23"/>
    <m/>
    <d v="2017-03-30T11:20:26"/>
    <s v="Ahora que disfruto de perder tiempo, frío, viento y sé subir y bajar del autobús muchas veces, el PP propone que en horas exclusivas voy a ir caliente y directo a mi destino. Yo quiero el sistema que funciona, el de 7 millones, el de llegar tarde y congelado. #metroTUS #Santander"/>
    <n v="3"/>
    <n v="3"/>
    <n v="4"/>
    <n v="4"/>
    <n v="0.77855457264038319"/>
  </r>
  <r>
    <n v="0"/>
    <s v="6 mar."/>
    <d v="2018-03-06T00:00:00"/>
    <s v="Adriàn Pinedo"/>
    <x v="184"/>
    <n v="266"/>
    <s v="Santander, España"/>
    <d v="2010-12-09T13:16:14"/>
    <s v="Supongo que dando a conocer la chapuza en la que habéis convertido el transporte público y el trafico del centro de Santander y el tiempo que pierden los vecinos gracias al maravilloso #MetroTUS  https://twitter.com/gemaigual/status/971044818192359424 …"/>
    <n v="4"/>
    <n v="4"/>
    <n v="4"/>
    <n v="4"/>
    <n v="0.85095882197977113"/>
  </r>
  <r>
    <n v="0"/>
    <s v="6 mar."/>
    <d v="2018-03-06T00:00:00"/>
    <s v="Pinchito Mantilla"/>
    <x v="185"/>
    <n v="262"/>
    <s v="Santander"/>
    <d v="2010-01-17T21:56:12"/>
    <s v="Una mejora increíble! Cualquiera diría que no se acaban de manifestar los vecinos en contra del #MetroTUS. Por cierto, aprovecho para felicitarle por el carril bus, no he visto cosa más inútil en mis 30 años de existencia! #SmartCity"/>
    <n v="1"/>
    <n v="1"/>
    <n v="9"/>
    <n v="9"/>
    <n v="0.82535613792829443"/>
  </r>
  <r>
    <n v="0"/>
    <s v="6 mar."/>
    <d v="2018-03-06T00:00:00"/>
    <s v="El Faradio"/>
    <x v="72"/>
    <n v="5415"/>
    <m/>
    <d v="2012-09-01T22:51:42"/>
    <s v="OPINIÓN || @prznch analiza el #metroTUS desde una perspectiva arquitectónica y funcional. Los intercambiadores no son más que marquesinas enormes y hay 10 paradas en #Santander con más coincidencias de líneas que allíhttp://www.elfaradio.com/2018/03/04/los-intercambiadores-que-no-intercambian-nada/ …"/>
    <m/>
    <n v="0"/>
    <m/>
    <n v="0"/>
    <n v="0.6832886673845604"/>
  </r>
  <r>
    <n v="0"/>
    <s v="6 mar."/>
    <d v="2018-03-06T00:00:00"/>
    <s v="Pedro Casares"/>
    <x v="99"/>
    <n v="4658"/>
    <s v="Santander - España"/>
    <d v="2011-09-23T10:51:47"/>
    <s v="Os dejo unas imágenes en la tertulia de #ElAvispero de @copecantabria donde hemos hablado de problemas como #metroTUS o el impacto ambiental que generan los espigones. Gracias, como siempre, a Cristina Jimeno y Jaime del Olmo por abrir este espacio a la actualidad de #Santanderpic.twitter.com/JAoV4UkfBV"/>
    <n v="9"/>
    <n v="9"/>
    <n v="10"/>
    <n v="10"/>
    <n v="0.92961950400526283"/>
  </r>
  <r>
    <n v="0"/>
    <s v="6 mar."/>
    <d v="2018-03-06T00:00:00"/>
    <s v="PSOE Santander"/>
    <x v="0"/>
    <n v="2005"/>
    <m/>
    <d v="2010-05-17T14:18:55"/>
    <s v=" @pedro_casares: “El @psoesantander ha sido muy claro desde enero de 2016 cuando se anunció el proyecto: No queremos el #metroTUS porque no beneficia a nadie” #ElAvispero @copecantabriapic.twitter.com/Q8ESWPnvcR"/>
    <n v="7"/>
    <n v="7"/>
    <n v="6"/>
    <n v="6"/>
    <n v="0.51717630093921507"/>
  </r>
  <r>
    <n v="0"/>
    <s v="6 mar."/>
    <d v="2018-03-06T00:00:00"/>
    <s v="PSOE Santander"/>
    <x v="0"/>
    <n v="2005"/>
    <m/>
    <d v="2010-05-17T14:18:55"/>
    <s v=" @pedro_casares: “Los vecinos de #Santander se han concentrado y están protestando en todos los barrios y zonas de la ciudad porque nadie quiere el #metroTUS” #ElAvisperopic.twitter.com/WVBiDeHvSW"/>
    <n v="7"/>
    <n v="7"/>
    <n v="7"/>
    <n v="7"/>
    <n v="0.54755649313061072"/>
  </r>
  <r>
    <n v="0"/>
    <s v="6 mar."/>
    <d v="2018-03-06T00:00:00"/>
    <s v="PSOE Santander"/>
    <x v="0"/>
    <n v="2005"/>
    <m/>
    <d v="2010-05-17T14:18:55"/>
    <s v=".@pedro_casares: “La Alcaldesa dijo que defendería el #metroTUS aunque le costara el sillón de la Alcadía y ya empiezan las primeras rectificaciones con transbordos en hora punta” @copecantabria #ElAvisperopic.twitter.com/Ora8IQDM5x"/>
    <n v="11"/>
    <n v="11"/>
    <n v="8"/>
    <n v="8"/>
    <n v="0.75160528608687482"/>
  </r>
  <r>
    <n v="0"/>
    <s v="6 mar."/>
    <d v="2018-03-06T00:00:00"/>
    <s v="museando"/>
    <x v="119"/>
    <n v="7"/>
    <m/>
    <d v="2016-06-13T20:26:56"/>
    <s v="Olvido en la tarjeta para pagar el autobús, ahora la única manera de ir al centro es cogiendo 2 autobuses, pero sorpresa!!! no me vale el ticket del primer autobús, tengo que volver a pagar en el intercambiador. Tampoco me pienso acostumbrar a ésto!!!!!#metroTUS"/>
    <n v="3"/>
    <n v="3"/>
    <n v="4"/>
    <n v="4"/>
    <n v="0.28232564175800701"/>
  </r>
  <r>
    <n v="0"/>
    <s v="6 mar."/>
    <d v="2018-03-06T00:00:00"/>
    <s v="Raquel Pascual Antón"/>
    <x v="110"/>
    <n v="892"/>
    <s v="España"/>
    <d v="2011-01-07T15:47:47"/>
    <s v="Esta mañana se han subido al autobús una madre y su hija. La hija se llamaba Libertad, pero su madre no le ha permitido sentarse donde ella quisiera. ¡Qué ironía! #real #libertad #TUS #MetroTUS #Santander"/>
    <m/>
    <n v="0"/>
    <m/>
    <n v="0"/>
    <n v="0.78992602567112047"/>
  </r>
  <r>
    <n v="0"/>
    <s v="6 mar."/>
    <d v="2018-03-06T00:00:00"/>
    <s v="Anonymous"/>
    <x v="12"/>
    <n v="85"/>
    <s v="Cueva Oscura"/>
    <d v="2016-12-31T10:53:31"/>
    <s v="Hoy he flipado: he tardado unos 25 minutos (22-24, no recuerdo) en ir de la Plaza de Italia a Peñacastillo (1 &gt; LC &gt; 3) esperando sólo 1 minuto al 1 y 3 al 3  #MetroTUS."/>
    <m/>
    <n v="0"/>
    <m/>
    <n v="0"/>
    <n v="0.6388104365570032"/>
  </r>
  <r>
    <n v="0"/>
    <s v="6 mar."/>
    <d v="2018-03-06T00:00:00"/>
    <s v="Luis J Camacho Rozas"/>
    <x v="186"/>
    <n v="776"/>
    <s v="Santander, España"/>
    <d v="2012-11-22T10:55:52"/>
    <s v="#MetroTus_x000a_ ¿Comorrr...? Se supone que se ha hecho el metro tus para aligerar el tráfico y justo en hora punta se van a incluir más líneas (que no más plazas) por el centro. Chapuza tras chapuza --&gt; chapuza² #PPGotera y Otilio, chapuzas a domiciliohttp://www.europapress.es/cantabria/noticia-ayuntamiento-propone-algunas-lineas-lleguen-centro-solo-horas-puntas-20180305122546.html …"/>
    <n v="1"/>
    <n v="1"/>
    <n v="1"/>
    <n v="1"/>
    <n v="0.1338253521829495"/>
  </r>
  <r>
    <n v="0"/>
    <s v="6 mar."/>
    <d v="2018-03-06T00:00:00"/>
    <s v="SER Cantabria"/>
    <x v="133"/>
    <n v="4813"/>
    <s v="Santander"/>
    <d v="2011-12-07T17:56:51"/>
    <s v="Los autobuses de los barrios llegarán al centro de #Santander en horas punta #MetroTUS. http://cadenaser.com/emisora/2018/03/05/radio_santander/1520248488_832420.html?ssm=tw … vía @SER_Cantabria"/>
    <n v="1"/>
    <n v="1"/>
    <m/>
    <n v="0"/>
    <n v="0.80766821177888903"/>
  </r>
  <r>
    <n v="0"/>
    <s v="6 mar."/>
    <d v="2018-03-06T00:00:00"/>
    <s v="Anonymous"/>
    <x v="81"/>
    <n v="3490"/>
    <s v="Santander &amp; Seoul"/>
    <d v="2009-07-02T22:44:40"/>
    <s v="Santander antes del #MetroTUS, versión coreana. https://www.instagram.com/p/Bf0CdsNHKal/ "/>
    <m/>
    <n v="0"/>
    <n v="1"/>
    <n v="1"/>
    <n v="0.8198485578952891"/>
  </r>
  <r>
    <n v="0"/>
    <s v="6 mar."/>
    <d v="2018-03-06T00:00:00"/>
    <s v="Anonymous"/>
    <x v="2"/>
    <n v="3141"/>
    <s v="Entre Invernabria y Moderdonia"/>
    <d v="2014-02-05T18:46:30"/>
    <s v="Si parece razonable revocar la ocurrencia del #MetroTUS en hora punta, que es cuando parece que más falta podría hacer una alternativa al tráfico, igual es que la idea NO FUNCIONA. Pero @gemaigual y amigos deciden huir hacia delante para no reconocer su error y su ridículo. #SDR"/>
    <n v="2"/>
    <n v="2"/>
    <n v="4"/>
    <n v="4"/>
    <n v="7.3853461962956987E-2"/>
  </r>
  <r>
    <n v="0"/>
    <s v="7 mar."/>
    <d v="2018-03-07T00:00:00"/>
    <s v="El Faradio"/>
    <x v="72"/>
    <n v="5415"/>
    <m/>
    <d v="2012-09-01T22:51:42"/>
    <s v="La asociación convoca una nueva reunión para el próximo lunes para poder votar si adherirse o no a la Plataforma contra el #MetroTUS http://www.elfaradio.com/2018/03/07/el-presidente-de-la-aavv-de-san-roman-rectifica-ante-la-indignacion-de-los-vecinos/ …"/>
    <m/>
    <n v="0"/>
    <n v="1"/>
    <n v="1"/>
    <n v="0.65047454334370092"/>
  </r>
  <r>
    <n v="0"/>
    <s v="7 mar."/>
    <d v="2018-03-07T00:00:00"/>
    <s v="Pepulegu"/>
    <x v="111"/>
    <n v="55"/>
    <s v="Algún lugar de cierto país"/>
    <d v="2011-05-18T19:00:19"/>
    <s v="Las cuentas no dan:_x000a_Movilidad antes del   #metrotus = 0_x000a_Después = -7 (millones)_x000a_Si hay marcha atrás la ecuación no tiene que ser 0_x000a_Tiene que ser +7 pic.twitter.com/gufGu6bDSK"/>
    <n v="2"/>
    <n v="2"/>
    <n v="3"/>
    <n v="3"/>
    <n v="0.59997657464405174"/>
  </r>
  <r>
    <n v="0"/>
    <s v="7 mar."/>
    <d v="2018-03-07T00:00:00"/>
    <s v="El Faradio"/>
    <x v="72"/>
    <n v="5415"/>
    <m/>
    <d v="2012-09-01T22:51:42"/>
    <s v="En el informativo de esta mañana hemos seguido muy volcados en la polémica del #MetroTUS , que es el gran asunto de Santander http://www.ivoox.com/informativo-07-03-18-audios-mp3_rf_24268898_1.html …"/>
    <n v="1"/>
    <n v="1"/>
    <n v="1"/>
    <n v="1"/>
    <n v="0.78753803594699145"/>
  </r>
  <r>
    <n v="0"/>
    <s v="7 mar."/>
    <d v="2018-03-07T00:00:00"/>
    <s v="PSOE Santander"/>
    <x v="0"/>
    <n v="2005"/>
    <m/>
    <d v="2010-05-17T14:18:55"/>
    <s v="Esta tarde reunión de la Ejecutiva Municipal. Analizamos los problemas generados por el PP en #Santander cómo el #metroTUS, o aquellos que llevan años sin resolver como la remodelación integral de la calle Magallanes pic.twitter.com/M6xnS8m471"/>
    <n v="14"/>
    <n v="14"/>
    <n v="18"/>
    <n v="18"/>
    <n v="0.92235792324311727"/>
  </r>
  <r>
    <n v="0"/>
    <s v="7 mar."/>
    <d v="2018-03-07T00:00:00"/>
    <s v="COPE Cantabria"/>
    <x v="45"/>
    <n v="3314"/>
    <s v="Cantabria"/>
    <d v="2011-03-30T13:26:17"/>
    <s v="La Federación Cántabra de Asociaciones de Vecinos ha convocado una manifestación en #Santander para protestar por el #MetroTUS el 16 de marzo a las 19:30h: &quot;Queremos volver al modelo de transporte anterior al 1 de febrero&quot;. #Cantabria"/>
    <n v="1"/>
    <n v="1"/>
    <n v="1"/>
    <n v="1"/>
    <n v="0.74099662350937812"/>
  </r>
  <r>
    <n v="0"/>
    <s v="7 mar."/>
    <d v="2018-03-07T00:00:00"/>
    <s v="Santander sí puede"/>
    <x v="187"/>
    <n v="376"/>
    <s v="Santander"/>
    <d v="2015-03-19T20:26:09"/>
    <s v="Nos preguntamos a cuanto paga el equipo de gobierno del PP el titular de periódico favorable a sus intereses ¿No le da vergüenza a este medio  manipular de esta manera? #metroTUS http://www.eldiariomontanes.es/santander/roman-primero-mayo-20180307223527-ntvo.html …"/>
    <n v="4"/>
    <n v="4"/>
    <n v="3"/>
    <n v="3"/>
    <n v="0.65944285084544774"/>
  </r>
  <r>
    <n v="0"/>
    <s v="7 mar."/>
    <d v="2018-03-07T00:00:00"/>
    <s v="Anonymous"/>
    <x v="188"/>
    <n v="2508"/>
    <s v="Cantabria"/>
    <d v="2011-12-30T09:05:20"/>
    <s v="#MetroTUS| @IUsantander reclama respeto por los vecinos y cintura política a la alcaldesa. http://www.iucantabria.org/metrotus-iu-reclama-respeto-por-los-vecinos-y-cintura-politica-a-la-alcaldesa/ …pic.twitter.com/T2r6v2XY0a"/>
    <n v="5"/>
    <n v="5"/>
    <n v="4"/>
    <n v="4"/>
    <n v="0.62144762318788682"/>
  </r>
  <r>
    <n v="0"/>
    <s v="7 mar."/>
    <d v="2018-03-07T00:00:00"/>
    <s v="Roberto Martin"/>
    <x v="46"/>
    <n v="372"/>
    <s v="Santander"/>
    <d v="2010-02-08T00:24:14"/>
    <s v="Así andamos... #SmartCity #MetroTus https://twitter.com/SDRVivaYLimpia/status/971326321388412929 …"/>
    <n v="2"/>
    <n v="2"/>
    <n v="2"/>
    <n v="2"/>
    <n v="0.74230426275836636"/>
  </r>
  <r>
    <n v="0"/>
    <s v="7 mar."/>
    <d v="2018-03-07T00:00:00"/>
    <s v="Russell Simoni"/>
    <x v="189"/>
    <n v="3708"/>
    <s v="Laredo, España"/>
    <d v="2010-01-03T18:49:30"/>
    <s v="Los presidentes de las asociaciones de PeñaCastillo y San Román se desmarcan del frente contra el MetroTus http://www.elfaradio.com/2018/03/06/los-presidentes-de-las-aavv-de-penacastillo-y-san-roman-se-desmarcan-del-rechazo-al-metrotus/ … vía @elfaradio Se convoca manifestación el 16 de marzo (19:30) irá desde Puerto Chico al Ayuntamiento de Santander para protestar por el #MetroTUS"/>
    <m/>
    <n v="0"/>
    <m/>
    <n v="0"/>
    <n v="0.78724998116125555"/>
  </r>
  <r>
    <n v="0"/>
    <s v="7 mar."/>
    <d v="2018-03-07T00:00:00"/>
    <s v="Simon Nakamura"/>
    <x v="190"/>
    <n v="19"/>
    <s v="Cantabria, Spain"/>
    <d v="2017-03-01T09:30:58"/>
    <s v="Santander, querer y no poder. #metrotus"/>
    <n v="2"/>
    <n v="2"/>
    <n v="1"/>
    <n v="1"/>
    <n v="0.52467804552733932"/>
  </r>
  <r>
    <n v="0"/>
    <s v="7 mar."/>
    <d v="2018-03-07T00:00:00"/>
    <s v="raul serrano oceja"/>
    <x v="142"/>
    <n v="526"/>
    <s v="Cantabria, España"/>
    <d v="2014-03-17T12:57:41"/>
    <s v="Intercambiador de Valdecilla. Semáforo en rojo, miras a la gente que espera el &quot;super-bus&quot;. Todos con una cara de mala hostia que da miedo, eso y muertos de frio, te viene a la cabeza...Esta imposición dictatorial seguiría en pie en Burgos, Bilbao o Gijón? #MetroTUS #Metrocaca"/>
    <n v="6"/>
    <n v="6"/>
    <n v="19"/>
    <n v="19"/>
    <n v="0.69940056108590165"/>
  </r>
  <r>
    <n v="0"/>
    <s v="7 mar."/>
    <d v="2018-03-07T00:00:00"/>
    <s v="Roberto Martin"/>
    <x v="46"/>
    <n v="372"/>
    <s v="Santander"/>
    <d v="2010-02-08T00:24:14"/>
    <s v="El despropósito del año!! #metroTus #SmartCityhttps://twitter.com/pedro_casares/status/971138183340679168 …"/>
    <n v="4"/>
    <n v="4"/>
    <n v="4"/>
    <n v="4"/>
    <n v="0.5991960441914379"/>
  </r>
  <r>
    <n v="0"/>
    <s v="7 mar."/>
    <d v="2018-03-07T00:00:00"/>
    <s v="SER Cantabria"/>
    <x v="133"/>
    <n v="4813"/>
    <s v="Santander"/>
    <d v="2011-12-07T17:56:51"/>
    <s v="#MetroTUS Los vecinos rechazan los &quot;parches&quot; que plantea el Ayuntamiento de #Santander y anuncian más movilizaciones. http://cadenaser.com/emisora/2018/03/07/radio_santander/1520405305_264491.html?ssm=tw … vía @alvarolserrano"/>
    <n v="9"/>
    <n v="9"/>
    <n v="7"/>
    <n v="7"/>
    <n v="0.54625738318272521"/>
  </r>
  <r>
    <n v="0"/>
    <s v="7 mar."/>
    <d v="2018-03-07T00:00:00"/>
    <s v="El Faradio"/>
    <x v="72"/>
    <n v="5415"/>
    <m/>
    <d v="2012-09-01T22:51:42"/>
    <s v="Se convoca una manifestación para el 16 de marzo (19:30) que irá desde Puerto Chico al Ayuntamiento de #Santander para protestar por el #MetroTUS http://www.elfaradio.com/2018/03/06/los-presidentes-de-las-aavv-de-penacastillo-y-san-roman-se-desmarcan-del-rechazo-al-metrotus/ …"/>
    <m/>
    <n v="0"/>
    <n v="1"/>
    <n v="1"/>
    <n v="0.80182202667177871"/>
  </r>
  <r>
    <n v="0"/>
    <s v="7 mar."/>
    <d v="2018-03-07T00:00:00"/>
    <s v="El Faradio"/>
    <x v="72"/>
    <n v="5415"/>
    <m/>
    <d v="2012-09-01T22:51:42"/>
    <s v="La asociación convoca otra reunión para el próximo lunes para informar de las negociaciones con el Ayuntamiento y votar si adherirse o no a la Plataforma contra el #MetroTUS http://www.elfaradio.com/2018/03/07/el-presidente-de-la-aavv-de-san-roman-rectifica-ante-la-indignacion-de-los-vecinos/ …"/>
    <m/>
    <n v="0"/>
    <m/>
    <n v="0"/>
    <n v="0.59365522970821194"/>
  </r>
  <r>
    <n v="0"/>
    <s v="7 mar."/>
    <d v="2018-03-07T00:00:00"/>
    <s v="El Faradio"/>
    <x v="72"/>
    <n v="5415"/>
    <m/>
    <d v="2012-09-01T22:51:42"/>
    <s v="En el informativo de esta mañana hemos seguido muy volcados en la polémica del #MetroTUS , que es el gran asunto de #Santanderhttp://www.ivoox.com/informativo-07-03-18-audios-mp3_rf_24268898_1.html …"/>
    <n v="3"/>
    <n v="3"/>
    <n v="3"/>
    <n v="3"/>
    <n v="0.77931796380527063"/>
  </r>
  <r>
    <n v="0"/>
    <s v="7 mar."/>
    <d v="2018-03-07T00:00:00"/>
    <s v="El Faradio"/>
    <x v="72"/>
    <n v="5415"/>
    <m/>
    <d v="2012-09-01T22:51:42"/>
    <s v="La asociación convoca una nueva reunión para el próximo lunes para informar de las negociaciones con el Ayuntamiento y votar si adherirse o no a la Plataforma contra el #MetroTUS http://www.elfaradio.com/2018/03/07/el-presidente-de-la-aavv-de-san-roman-rectifica-ante-la-indignacion-de-los-vecinos/ …"/>
    <m/>
    <n v="0"/>
    <m/>
    <n v="0"/>
    <n v="0.63523080428297285"/>
  </r>
  <r>
    <n v="0"/>
    <s v="7 mar."/>
    <d v="2018-03-07T00:00:00"/>
    <s v="El Faradio"/>
    <x v="72"/>
    <n v="5415"/>
    <m/>
    <d v="2012-09-01T22:51:42"/>
    <s v="Se convoca una manifestación el 16 de marzo (19:30) que irá desde Puerto Chico al Ayuntamiento de #Santander para protestar por el #MetroTUS http://www.elfaradio.com/2018/03/06/los-presidentes-de-las-aavv-de-penacastillo-y-san-roman-se-desmarcan-del-rechazo-al-metrotus/ …"/>
    <n v="7"/>
    <n v="7"/>
    <n v="5"/>
    <n v="5"/>
    <n v="0.77896208560625724"/>
  </r>
  <r>
    <n v="0"/>
    <s v="7 mar."/>
    <d v="2018-03-07T00:00:00"/>
    <s v="El Faradio"/>
    <x v="72"/>
    <n v="5415"/>
    <m/>
    <d v="2012-09-01T22:51:42"/>
    <s v="Se convoca una manifestación el 16 de marzo (19:30) que irá desde Puerto Chico al Ayuntamiento de #Santander para protestar por el #MetroTUS http://www.elfaradio.com/2018/03/06/los-presidentes-de-las-aavv-de-penacastillo-y-san-roman-se-desmarcan-del-rechazo-al-metrotus/ …"/>
    <n v="18"/>
    <n v="18"/>
    <n v="13"/>
    <n v="13"/>
    <n v="0.77896208560625724"/>
  </r>
  <r>
    <n v="0"/>
    <s v="8 mar."/>
    <d v="2018-03-08T00:00:00"/>
    <s v="El Faradio"/>
    <x v="72"/>
    <n v="5415"/>
    <m/>
    <d v="2012-09-01T22:51:42"/>
    <s v="Convocada una manifestación el 16 de marzo (19:30) que irá desde Puerto Chico al Ayuntamiento de #Santander para protestar por el #MetroTUS http://www.elfaradio.com/2018/03/06/los-presidentes-de-las-aavv-de-penacastillo-y-san-roman-se-desmarcan-del-rechazo-al-metrotus/ …"/>
    <n v="1"/>
    <n v="1"/>
    <n v="2"/>
    <n v="2"/>
    <n v="0.80826066648182837"/>
  </r>
  <r>
    <n v="0"/>
    <s v="8 mar."/>
    <d v="2018-03-08T00:00:00"/>
    <s v="El Faradio"/>
    <x v="72"/>
    <n v="5415"/>
    <m/>
    <d v="2012-09-01T22:51:42"/>
    <s v="La asociación convoca una nueva reunión para el próximo lunes, y esta vez sí permitirá votar si adherirse o no a la Plataforma contra el #MetroTUS http://www.elfaradio.com/2018/03/07/el-presidente-de-la-aavv-de-san-roman-rectifica-ante-la-indignacion-de-los-vecinos/ …"/>
    <m/>
    <n v="0"/>
    <m/>
    <n v="0"/>
    <n v="0.63295892560628897"/>
  </r>
  <r>
    <n v="0"/>
    <s v="8 mar."/>
    <d v="2018-03-08T00:00:00"/>
    <s v="Bertinguer"/>
    <x v="115"/>
    <n v="33"/>
    <m/>
    <d v="2009-04-14T16:59:45"/>
    <s v="En Bilbao hay una cosa a la que llaman metro  y que da la casualidad de que es un metro. En Santander llamamos metro a un autobús que va a ratos e intermitentemente por un seudo-carrilbus. 7 millones a la basura con el #MetroTUS"/>
    <n v="3"/>
    <n v="3"/>
    <n v="7"/>
    <n v="7"/>
    <n v="0.31998443768175677"/>
  </r>
  <r>
    <n v="0"/>
    <s v="8 mar."/>
    <d v="2018-03-08T00:00:00"/>
    <s v="Bertinguer"/>
    <x v="115"/>
    <n v="33"/>
    <m/>
    <d v="2009-04-14T16:59:45"/>
    <s v="Es práctica habitual la de pensar tarde. Sobre todo cuando el dinero no es tuyo. Pasó igual con la reforma de los Jardines de Pereda. Impuestos de capital, servicios de suburbio. No al #MetroTUS"/>
    <n v="1"/>
    <n v="1"/>
    <n v="1"/>
    <n v="1"/>
    <n v="0.55066410749064509"/>
  </r>
  <r>
    <n v="0"/>
    <s v="8 mar."/>
    <d v="2018-03-08T00:00:00"/>
    <s v="eldiariomontanes.es"/>
    <x v="16"/>
    <n v="70207"/>
    <s v="Cantabria"/>
    <d v="2009-07-29T08:08:45"/>
    <s v="El #MetroTUS  de #Santander tampoco convence a los vecinos de San Románhttp://bit.ly/2tr7XX4 "/>
    <n v="10"/>
    <n v="10"/>
    <n v="8"/>
    <n v="8"/>
    <n v="0.53724737016210034"/>
  </r>
  <r>
    <n v="0"/>
    <s v="8 mar."/>
    <d v="2018-03-08T00:00:00"/>
    <s v="CaraPizza"/>
    <x v="95"/>
    <n v="51"/>
    <s v="Santander"/>
    <d v="2012-04-11T12:21:33"/>
    <s v="#MetroTUS = #Megacagada es la mayor puta mierda que se os ha pasado por la cabeza a 4 iluminados con aires de grandeza, esto es #Santander no es #Madrid ni #Barcelona"/>
    <n v="5"/>
    <n v="5"/>
    <n v="6"/>
    <n v="6"/>
    <n v="0.37583988656717171"/>
  </r>
  <r>
    <n v="0"/>
    <s v="8 mar."/>
    <d v="2018-03-08T00:00:00"/>
    <s v="Roberto Martin"/>
    <x v="46"/>
    <n v="372"/>
    <s v="Santander"/>
    <d v="2010-02-08T00:24:14"/>
    <s v="Casi mejor que no conozcan la experiencia... #MetroTus #SmartCityhttps://twitter.com/gemaigual/status/971044818192359424 …"/>
    <n v="4"/>
    <n v="4"/>
    <n v="3"/>
    <n v="3"/>
    <n v="0.73354006412308381"/>
  </r>
  <r>
    <n v="0"/>
    <s v="8 mar."/>
    <d v="2018-03-08T00:00:00"/>
    <s v="El Faradio"/>
    <x v="72"/>
    <n v="5415"/>
    <m/>
    <d v="2012-09-01T22:51:42"/>
    <s v="Se convoca una manifestación el 16 de marzo (19:30) que irá de Puerto Chico al Ayuntamiento de #Santander para protestar por el #MetroTUS http://www.elfaradio.com/2018/03/06/los-presidentes-de-las-aavv-de-penacastillo-y-san-roman-se-desmarcan-del-rechazo-al-metrotus/ …"/>
    <n v="4"/>
    <n v="4"/>
    <n v="5"/>
    <n v="5"/>
    <n v="0.71053515770659248"/>
  </r>
  <r>
    <n v="0"/>
    <s v="8 mar."/>
    <d v="2018-03-08T00:00:00"/>
    <s v="El Faradio"/>
    <x v="72"/>
    <n v="5415"/>
    <m/>
    <d v="2012-09-01T22:51:42"/>
    <s v="La asociación convoca una nueva reunión para el lunes para informar de las negociaciones con el Ayuntamiento y votar si adherirse o no a la Plataforma contra el #MetroTUS http://www.elfaradio.com/2018/03/07/el-presidente-de-la-aavv-de-san-roman-rectifica-ante-la-indignacion-de-los-vecinos/ …"/>
    <n v="2"/>
    <n v="2"/>
    <n v="2"/>
    <n v="2"/>
    <n v="0.63687207083532993"/>
  </r>
  <r>
    <n v="0"/>
    <s v="9 mar."/>
    <d v="2018-03-09T00:00:00"/>
    <s v="ANGEL"/>
    <x v="148"/>
    <n v="1273"/>
    <s v="Santander"/>
    <d v="2010-05-13T11:40:57"/>
    <s v="Lo siguiente será sacarme un Master en Transporte y Movilidad xla @unican para saber cuando un autobús va al centro o a los intercambiadores #MetroTUS https://twitter.com/arenalesaavv/status/972233024237719552 …"/>
    <n v="2"/>
    <n v="2"/>
    <n v="4"/>
    <n v="4"/>
    <n v="0.75514509090008508"/>
  </r>
  <r>
    <n v="0"/>
    <s v="9 mar."/>
    <d v="2018-03-09T00:00:00"/>
    <s v="eldiariocantabria"/>
    <x v="3"/>
    <n v="6727"/>
    <s v="Cantabria, España"/>
    <d v="2015-06-18T08:18:23"/>
    <s v="SANTANDER | El Ayuntamiento pone los primeros 'parches' al #MetroTUS pero mantiene los mismos problemas que denuncian los vecinos #transportepublicohttp://www.eldiariocantabria.es/articulo/cantabria/ayuntamiento-pone-primeros-parches-metro-tus-mantiene-mismos-problemas-denuncian-vecinos/20180309210558041994.html …"/>
    <n v="2"/>
    <n v="2"/>
    <n v="1"/>
    <n v="1"/>
    <n v="0.56182786874600599"/>
  </r>
  <r>
    <n v="0"/>
    <s v="9 mar."/>
    <d v="2018-03-09T00:00:00"/>
    <s v="COPE Cantabria"/>
    <x v="45"/>
    <n v="3314"/>
    <s v="Cantabria"/>
    <d v="2011-03-30T13:26:17"/>
    <s v="La línea central del TUS parará en Casimiro Sainz y la 18 añade otra en el Ayuntamiento. #Metrotus #Santander"/>
    <n v="4"/>
    <n v="4"/>
    <m/>
    <n v="0"/>
    <n v="0.72046591775105573"/>
  </r>
  <r>
    <n v="0"/>
    <s v="9 mar."/>
    <d v="2018-03-09T00:00:00"/>
    <s v="El Faradio"/>
    <x v="72"/>
    <n v="5415"/>
    <m/>
    <d v="2012-09-01T22:51:42"/>
    <s v="La AA.VV de San Román pospone la asamblea del #MetroTus mientras habla con el Ayuntamiento http://www.elfaradio.com/2018/03/09/la-aavv-de-san-roman-pospone-la-asamblea-del-metrotus-mientras-habla-con-el-ayuntamiento/ …"/>
    <n v="2"/>
    <n v="2"/>
    <m/>
    <n v="0"/>
    <n v="0.78993081264266307"/>
  </r>
  <r>
    <n v="0"/>
    <s v="9 mar."/>
    <d v="2018-03-09T00:00:00"/>
    <s v="CaraPizza"/>
    <x v="95"/>
    <n v="51"/>
    <s v="Santander"/>
    <d v="2012-04-11T12:21:33"/>
    <s v="@walter_garcia_ lo que han hecho con el #MetroTuS es una cagada, y no tiene q ver con política ni pensamientos políticos @gemaigual porque es vergonzoso estar 1h para ir a casa cuando antes llegabas en 10 min la línea 17 estaba muy bien y ahora.....que decir"/>
    <m/>
    <n v="0"/>
    <m/>
    <n v="0"/>
    <n v="0.67750213153509486"/>
  </r>
  <r>
    <n v="0"/>
    <s v="10 mar."/>
    <d v="2018-03-10T00:00:00"/>
    <s v="Anonymous"/>
    <x v="81"/>
    <n v="3490"/>
    <s v="Santander &amp; Seoul"/>
    <d v="2009-07-02T22:44:40"/>
    <s v="El Ayuntamiento anuncia cambios en seis líneas del #MetroTUS http://www.eldiariomontanes.es/santander/ayuntamiento-anuncia-media-20180309201544-nt.html …"/>
    <m/>
    <n v="0"/>
    <m/>
    <n v="0"/>
    <n v="0.66584708798365289"/>
  </r>
  <r>
    <n v="0"/>
    <s v="10 mar."/>
    <d v="2018-03-10T00:00:00"/>
    <s v="JMP"/>
    <x v="97"/>
    <n v="1791"/>
    <s v="Aquí,siempre,Aquí. "/>
    <d v="2016-11-01T20:33:42"/>
    <s v="Al centro de #Santander queremos ir de un tirón._x000a__x000a_Y el próximo viernes 16 de Marzo lo cantaremos alto y claro por las calles hasta llegar al ayuntamiento._x000a__x000a_No al #MetroTUS No al #TongoTuspic.twitter.com/29bfwIH4ch"/>
    <n v="12"/>
    <n v="12"/>
    <n v="14"/>
    <n v="14"/>
    <n v="0.78088864806532321"/>
  </r>
  <r>
    <n v="0"/>
    <s v="10 mar."/>
    <d v="2018-03-10T00:00:00"/>
    <s v="Ana Arce"/>
    <x v="87"/>
    <n v="327"/>
    <s v="Madrid, Comunidad de Madrid"/>
    <d v="2010-08-03T21:48:35"/>
    <s v="#Santander #MetroTus 16 de marzo  https://youtu.be/f6S0b56pSSM "/>
    <m/>
    <n v="0"/>
    <m/>
    <n v="0"/>
    <n v="0.56137640188315907"/>
  </r>
  <r>
    <n v="0"/>
    <s v="10 mar."/>
    <d v="2018-03-10T00:00:00"/>
    <s v="Smart(?) MetroTus"/>
    <x v="83"/>
    <n v="192"/>
    <s v="Santander, España"/>
    <d v="2018-02-13T00:29:39"/>
    <s v="El Ayuntamiento sigue sin dar marcha atrás. Pues habrá que decírselo otra vez. _x000a_¡No queremos el #MetroTus!_x000a__x000a_Viernes 16 de Marzo. _x000a_19:30 - Puertochico pic.twitter.com/JROSyWApK3"/>
    <n v="13"/>
    <n v="13"/>
    <n v="9"/>
    <n v="9"/>
    <n v="0.50968329217037711"/>
  </r>
  <r>
    <n v="0"/>
    <s v="10 mar."/>
    <d v="2018-03-10T00:00:00"/>
    <s v="Anonymous"/>
    <x v="12"/>
    <n v="85"/>
    <s v="Cueva Oscura"/>
    <d v="2016-12-31T10:53:31"/>
    <s v="ME MUERO, QUE HAN HECHO UNA CANCIÓN EN CONTRA DEL #MetroTUS ."/>
    <m/>
    <n v="0"/>
    <n v="1"/>
    <n v="1"/>
    <n v="0.67448598695885764"/>
  </r>
  <r>
    <n v="0"/>
    <s v="10 mar."/>
    <d v="2018-03-10T00:00:00"/>
    <s v="El Faradio"/>
    <x v="72"/>
    <n v="5415"/>
    <m/>
    <d v="2012-09-01T22:51:42"/>
    <s v="La formación morada señala que en las protestas se pedían mejoras desde la situación previa a la entrada en funcionamiento del #MetroTUS http://www.elfaradio.com/2018/03/05/podemos-santander-reta-al-ayuntamiento-a-someter-el-metrotus-a-una-consulta-ciudadana/ …"/>
    <n v="1"/>
    <n v="1"/>
    <n v="1"/>
    <n v="1"/>
    <n v="0.77555432163876781"/>
  </r>
  <r>
    <n v="0"/>
    <s v="10 mar."/>
    <d v="2018-03-10T00:00:00"/>
    <s v="Antonio Mantecón"/>
    <x v="191"/>
    <n v="421"/>
    <s v="Santander, España"/>
    <d v="2012-06-10T11:35:50"/>
    <s v="Escuchad @gemaigual @idlserna, vuestro #MetroTUS da el cante. https://youtu.be/f6S0b56pSSM "/>
    <n v="5"/>
    <n v="5"/>
    <n v="6"/>
    <n v="6"/>
    <n v="0.47422845686142129"/>
  </r>
  <r>
    <n v="0"/>
    <s v="10 mar."/>
    <d v="2018-03-10T00:00:00"/>
    <s v="Anonymous"/>
    <x v="17"/>
    <n v="42"/>
    <m/>
    <d v="2016-03-08T13:41:38"/>
    <s v="Gracias @gemaigual por el tiempo perdido que nunca volverá gracias al maravilloso invento del #MetroTUS que vuelvan las líneas de antes para las afueras, por dios!! También somos #santander !!!pic.twitter.com/0rKFII7Hvv"/>
    <n v="1"/>
    <n v="1"/>
    <n v="3"/>
    <n v="3"/>
    <n v="0.96304427468796772"/>
  </r>
  <r>
    <n v="0"/>
    <s v="10 mar."/>
    <d v="2018-03-10T00:00:00"/>
    <s v="Marcos Martínez Roma"/>
    <x v="192"/>
    <n v="3061"/>
    <s v="Santander (Cantabria)"/>
    <d v="2010-05-23T14:59:36"/>
    <s v="Se pueden relacionar el himno de Chema Puente contra el #MetroTUS , Laclau, el populismo y la hegemonía? SÍ. Ahora que está tan de moda, abro jilu "/>
    <n v="3"/>
    <n v="3"/>
    <n v="10"/>
    <n v="10"/>
    <n v="0.62714493512302538"/>
  </r>
  <r>
    <n v="0"/>
    <s v="10 mar."/>
    <d v="2018-03-10T00:00:00"/>
    <s v="Guillem Ruisánchez"/>
    <x v="40"/>
    <n v="3912"/>
    <s v="Santander"/>
    <d v="2010-04-28T10:44:47"/>
    <s v="Cuando el autor del himno oficioso de #Santander compone contra el #MetroTUS ¿Qué más necesita el PP para dar marcha atrás?_x000a_&quot;Al centro de Santander_x000a_queremos ir del tirón, _x000a_no queremos sube y baja,_x000a_en ningún transbordador&quot;._x000a_Chema Puente. https://twitter.com/elfaradio/status/972437029396115456 …"/>
    <n v="7"/>
    <n v="7"/>
    <n v="16"/>
    <n v="16"/>
    <n v="0.77753142428752831"/>
  </r>
  <r>
    <n v="0"/>
    <s v="10 mar."/>
    <d v="2018-03-10T00:00:00"/>
    <s v="El Faradio"/>
    <x v="72"/>
    <n v="5415"/>
    <m/>
    <d v="2012-09-01T22:51:42"/>
    <s v="Chema Puente, el autor de la popular 'Santander, la marinera', compone una canción contra el #MetroTus. Escúchala aquí  http://www.elfaradio.com/2018/03/10/el-autor-del-himno-oficioso-de-santander-compone-una-cancion-contra-el-metrotus/ …"/>
    <n v="14"/>
    <n v="14"/>
    <n v="9"/>
    <n v="9"/>
    <n v="0.86835176650547763"/>
  </r>
  <r>
    <n v="0"/>
    <s v="10 mar."/>
    <d v="2018-03-10T00:00:00"/>
    <s v="El Faradio"/>
    <x v="72"/>
    <n v="5415"/>
    <m/>
    <d v="2012-09-01T22:51:42"/>
    <s v="ACTUALIZACIÓN || Monte estará también en la manifestación del viernes contra el #MetroTUS, contra el “despropósito del nuevo sistema de transportes y los parches que lo intentan remediar”. Mientras, los dirigentes vecinales de San Román siguen dando tumbos http://www.elfaradio.com/2018/03/09/la-aavv-de-san-roman-pospone-la-asamblea-del-metrotus-mientras-habla-con-el-ayuntamiento/ …"/>
    <n v="2"/>
    <n v="2"/>
    <n v="3"/>
    <n v="3"/>
    <n v="0.743960460838064"/>
  </r>
  <r>
    <n v="0"/>
    <s v="10 mar."/>
    <d v="2018-03-10T00:00:00"/>
    <s v="Oscar"/>
    <x v="112"/>
    <n v="206"/>
    <s v="Santander - Cantabria"/>
    <d v="2010-05-10T20:52:36"/>
    <s v="Ni que fuera la única AAVV perjudicada por el cambio, eso sí, si le dan lo suyo deja a su suerte al resto de AAVV en sus reivindicaciones. #Metrotus que unidos estamos los vecinos de Santander. https://twitter.com/elfaradio/status/972420801088561152 …"/>
    <m/>
    <n v="0"/>
    <n v="1"/>
    <n v="1"/>
    <n v="0.86937726229881296"/>
  </r>
  <r>
    <n v="0"/>
    <s v="10 mar."/>
    <d v="2018-03-10T00:00:00"/>
    <s v="Capital del Pijerío"/>
    <x v="55"/>
    <n v="544"/>
    <s v="Santander, Cantabria"/>
    <d v="2013-09-17T17:51:33"/>
    <s v="¡¡Seguimos teniendo #MetroTus!! ¡¡Chúpate esa, Ogdenville-bao!!"/>
    <n v="5"/>
    <n v="5"/>
    <n v="11"/>
    <n v="11"/>
    <n v="0.68430118279196828"/>
  </r>
  <r>
    <n v="0"/>
    <s v="10 mar."/>
    <d v="2018-03-10T00:00:00"/>
    <s v="ANGEL"/>
    <x v="148"/>
    <n v="1273"/>
    <s v="Santander"/>
    <d v="2010-05-13T11:40:57"/>
    <s v="Y lo más cojonudo.... han pintado la parada del #MetroTus.... y por donde sube o baja la gente? #ChapuzasMadeInSantander"/>
    <m/>
    <n v="0"/>
    <n v="1"/>
    <n v="1"/>
    <n v="0.67620978172766888"/>
  </r>
  <r>
    <n v="0"/>
    <s v="11 mar."/>
    <d v="2018-03-11T00:00:00"/>
    <s v="Raúl Huerta"/>
    <x v="175"/>
    <n v="863"/>
    <s v="Santander, España"/>
    <d v="2011-06-03T09:03:15"/>
    <s v="El empeño del PP de #Santander por imporner el #MetroTus no solo está evidenciando la prepotencia del equipo de gobierno, sino que está destapando la red vecinal existente a su servicio y no a los intereses de los barrios."/>
    <n v="1"/>
    <n v="1"/>
    <n v="6"/>
    <n v="6"/>
    <n v="0.43303469550080781"/>
  </r>
  <r>
    <n v="0"/>
    <s v="11 mar."/>
    <d v="2018-03-11T00:00:00"/>
    <s v="Antonio Mantecón"/>
    <x v="191"/>
    <n v="421"/>
    <s v="Santander, España"/>
    <d v="2012-06-10T11:35:50"/>
    <s v="No miente la alcaldesa de #Santander cuando dice que los dirigentes vecinales reciben presiones estos dias por el #MetroTUS. Su equipo de gobierno se esta empleando a fondo en esa tarea, pero claro, es que los favores hay que devolverlos. http://www.elfaradio.com/2018/03/11/el-pgou-regularizo-el-negocio-del-presidente-de-la-aavv-de-san-roman/?platform=hootsuite …"/>
    <n v="2"/>
    <n v="2"/>
    <n v="2"/>
    <n v="2"/>
    <n v="0.33792569998225019"/>
  </r>
  <r>
    <n v="0"/>
    <s v="11 mar."/>
    <d v="2018-03-11T00:00:00"/>
    <s v="Oposueños"/>
    <x v="193"/>
    <n v="318"/>
    <m/>
    <d v="2017-08-16T07:09:05"/>
    <s v="Con coste estimado de millón y medio, que finalmente ha costado a los cántabros más del doble:_x000a__x000a_¡¡¡¡¡3,2 millones de euros!!!!! _x000a__x000a_¡Total! ¡Lo paga la ciudadanía!_x000a__x000a_#MetroTUS"/>
    <n v="2"/>
    <n v="2"/>
    <n v="2"/>
    <n v="2"/>
    <n v="0.83345500573431597"/>
  </r>
  <r>
    <n v="0"/>
    <s v="11 mar."/>
    <d v="2018-03-11T00:00:00"/>
    <s v="Oposueños"/>
    <x v="193"/>
    <n v="318"/>
    <m/>
    <d v="2017-08-16T07:09:05"/>
    <s v="Por si fuera poco, ese súper carril exclusivo #metroTUS ha eliminado nada más y nada menos que 38 plazas de aparcamiento en pleno centro de Santander. No sé dónde vamos a aparcar. Los dirigentes no tienen problema porque tienen chófer y muchas &quot;pelas&quot; para el parking. Yo no "/>
    <m/>
    <n v="0"/>
    <m/>
    <n v="0"/>
    <n v="0.29238156294755052"/>
  </r>
  <r>
    <n v="0"/>
    <s v="11 mar."/>
    <d v="2018-03-11T00:00:00"/>
    <s v="Oposueños"/>
    <x v="193"/>
    <n v="318"/>
    <m/>
    <d v="2017-08-16T07:09:05"/>
    <s v="Recorre un total de 5 km de Valdecilla al Sardinero. Como la finalidad de este proyecto era la &quot;rapidez&quot;, de esos 5 km, en 2 se ha creado un carril exclusivo para el #MetroTUS, que no sé cuántos minutos recorta (a #PrecioDeOro) pero lo que sí que hace es perjudicar el tráfico"/>
    <m/>
    <n v="0"/>
    <m/>
    <n v="0"/>
    <n v="0.47580227504443401"/>
  </r>
  <r>
    <n v="0"/>
    <s v="11 mar."/>
    <d v="2018-03-11T00:00:00"/>
    <s v="Agustín Ibáñez"/>
    <x v="94"/>
    <n v="3207"/>
    <s v="Santander (Cantabria)"/>
    <d v="2011-10-06T11:29:00"/>
    <s v="Ahí igual te has pasado. Vale que la imagen haya sido una vez más pobrísima, pero no sé, un castigo tal como tener que volver en #MetroTUS..."/>
    <n v="1"/>
    <n v="1"/>
    <n v="4"/>
    <n v="4"/>
    <n v="0.3688416174198102"/>
  </r>
  <r>
    <n v="0"/>
    <s v="11 mar."/>
    <d v="2018-03-11T00:00:00"/>
    <s v="PCE Cantabria"/>
    <x v="79"/>
    <n v="545"/>
    <s v="Cantabria"/>
    <d v="2015-02-01T18:38:31"/>
    <s v="Tras el #8M la lucha continúa_x000a_Viernes 19.30 h contra el #MetroTUS que margina a los barrios  Convoca Plataforma por el transporte de Santander_x000a_Sábado #17MarzoYoVoy en defensa de nuestras pensiones_x000a_ 12h en #Santander y #Torrelavega frente a los Aytos #PensionesDignaspic.twitter.com/GlTPrcrHWu"/>
    <n v="11"/>
    <n v="11"/>
    <n v="10"/>
    <n v="10"/>
    <n v="0.84441371842425939"/>
  </r>
  <r>
    <n v="0"/>
    <s v="11 mar."/>
    <d v="2018-03-11T00:00:00"/>
    <s v="Guillem Ruisánchez"/>
    <x v="40"/>
    <n v="3912"/>
    <s v="Santander"/>
    <d v="2010-04-28T10:44:47"/>
    <s v="Al presidente de la #AVVSanRoman le regularizó el negocio el #PGOU de 2012, con el actual ministro de Fomento Íñigo de la Serna de alcalde. Ahora está volviendo locos a sus vecinos con tal de evitar que voten contra el #MetroTUS #Santander #CaciquismoSXXIhttp://www.elfaradio.com/2018/03/09/la-aavv-de-san-roman-pospone-la-asamblea-del-metrotus-mientras-habla-con-el-ayuntamiento/ …"/>
    <n v="8"/>
    <n v="8"/>
    <n v="4"/>
    <n v="4"/>
    <n v="0.78995402825910233"/>
  </r>
  <r>
    <n v="0"/>
    <s v="11 mar."/>
    <d v="2018-03-11T00:00:00"/>
    <s v="Guillem Ruisánchez"/>
    <x v="40"/>
    <n v="3912"/>
    <s v="Santander"/>
    <d v="2010-04-28T10:44:47"/>
    <s v="Según la alcaldesa de #Santander, Gema Igual (PP) algunos dirigentes vecinales reciben terribles presiones estos días a cuenta del #MetroTUS. Pero igual lo que han recibido para renunciar a defender los intereses de los vecinos de esos barrios son algunas prebendas #AVVSanRomanhttps://twitter.com/elfaradio/status/972911315328098304 …"/>
    <n v="16"/>
    <n v="16"/>
    <n v="10"/>
    <n v="10"/>
    <n v="0.78770759034706184"/>
  </r>
  <r>
    <n v="0"/>
    <s v="11 mar."/>
    <d v="2018-03-11T00:00:00"/>
    <s v="Francisco Díez"/>
    <x v="18"/>
    <n v="1481"/>
    <s v="Cantabria"/>
    <d v="2013-06-27T20:24:53"/>
    <s v="Deberían volver en #MetroTUS"/>
    <n v="6"/>
    <n v="6"/>
    <n v="16"/>
    <n v="16"/>
    <n v="0.25657693985825258"/>
  </r>
  <r>
    <n v="0"/>
    <s v="11 mar."/>
    <d v="2018-03-11T00:00:00"/>
    <s v="JMP"/>
    <x v="97"/>
    <n v="1791"/>
    <s v="Aquí,siempre,Aquí. "/>
    <d v="2016-11-01T20:33:42"/>
    <s v="La alcaldesa de #Santander solucionará el #MetroTUS al más puro estilo Corleone &quot; Poniendo a cada uno en sitio&quot; pic.twitter.com/Nz1xuJb1Qb"/>
    <n v="3"/>
    <n v="3"/>
    <n v="9"/>
    <n v="9"/>
    <n v="0.76726851313824396"/>
  </r>
  <r>
    <n v="0"/>
    <s v="11 mar."/>
    <d v="2018-03-11T00:00:00"/>
    <s v="El Faradio"/>
    <x v="72"/>
    <n v="5415"/>
    <m/>
    <d v="2012-09-01T22:51:42"/>
    <s v="||INVESTIGACIÓN|| El Plan General regularizó el negocio del presidente de la asociación de vecinos 'Virgen del Mar', en San Román http://ow.ly/dOBX30iSCvx  #metrotus pic.twitter.com/GSdCS7S5dY"/>
    <n v="18"/>
    <n v="18"/>
    <n v="11"/>
    <n v="11"/>
    <n v="0.74286254275147634"/>
  </r>
  <r>
    <n v="0"/>
    <s v="11 mar."/>
    <d v="2018-03-11T00:00:00"/>
    <s v="PSOE Santander"/>
    <x v="0"/>
    <n v="2005"/>
    <m/>
    <d v="2010-05-17T14:18:55"/>
    <s v="Quedan solo  días para que los santanderinos volvamos a decir #NO al #metroTUSSerá el  próximo viernes, 16 de marzo,  a las 19.30h desde Puertochico a la plaza del Ayuntamiento pic.twitter.com/zv7jcLvZLs"/>
    <n v="13"/>
    <n v="13"/>
    <n v="9"/>
    <n v="9"/>
    <n v="0.71187325767347542"/>
  </r>
  <r>
    <n v="0"/>
    <s v="11 mar."/>
    <d v="2018-03-11T00:00:00"/>
    <s v="Guillem Ruisánchez"/>
    <x v="40"/>
    <n v="3912"/>
    <s v="Santander"/>
    <d v="2010-04-28T10:44:47"/>
    <s v="Es que, aunque no se sea usuario del #MetroTUS, cualquier vecino puede criticar que se hayan gastado 7 millones de euros en empeorar el servicio. Parece lógico."/>
    <n v="1"/>
    <n v="1"/>
    <n v="4"/>
    <n v="4"/>
    <n v="0.72618405874700964"/>
  </r>
  <r>
    <n v="0"/>
    <s v="11 mar."/>
    <d v="2018-03-11T00:00:00"/>
    <s v="El Faradio"/>
    <x v="72"/>
    <n v="5415"/>
    <m/>
    <d v="2012-09-01T22:51:42"/>
    <s v="Se convoca una manifestación el 16 de marzo (19:30) que irá desde Puerto Chico al Ayuntamiento para protestar por el #MetroTUS http://www.elfaradio.com/2018/03/06/los-presidentes-de-las-aavv-de-penacastillo-y-san-roman-se-desmarcan-del-rechazo-al-metrotus/ …"/>
    <n v="4"/>
    <n v="4"/>
    <n v="3"/>
    <n v="3"/>
    <n v="0.77215311352868055"/>
  </r>
  <r>
    <n v="0"/>
    <s v="11 mar."/>
    <d v="2018-03-11T00:00:00"/>
    <s v="Mabel Ojeda"/>
    <x v="140"/>
    <n v="775"/>
    <s v="Cantabria"/>
    <d v="2012-01-22T12:21:52"/>
    <s v="En #SanRomán ayer estaban poniendo carteles para una manifestación el próximo viernes 16 de marzo a las 19:30 h desde Puerto Chico hasta el Ayuntamiento de #Santander_x000a_Convoca: Plataforma transporte de Santander_x000a_#MetroTus_x000a_#MuchaPastaMalGastadaInnecesariamentepic.twitter.com/0buhfmT1s2"/>
    <n v="7"/>
    <n v="7"/>
    <n v="11"/>
    <n v="11"/>
    <n v="0.72655355540888922"/>
  </r>
  <r>
    <n v="0"/>
    <s v="11 mar."/>
    <d v="2018-03-11T00:00:00"/>
    <s v="Anonymous"/>
    <x v="161"/>
    <n v="321"/>
    <s v="Cortiguera, Suances, Cantabria"/>
    <d v="2017-07-21T15:25:55"/>
    <s v=" Viernes  16 de marzo  19:30 h. en #Santander. #MetroTUS ¡no!_x000a_@IUsantander @movilidad_cant @Xlopublico @_CNSV_pic.twitter.com/eCCM8w5pOZ"/>
    <n v="8"/>
    <n v="8"/>
    <n v="6"/>
    <n v="6"/>
    <n v="0.63311649491488331"/>
  </r>
  <r>
    <n v="0"/>
    <s v="11 mar."/>
    <d v="2018-03-11T00:00:00"/>
    <s v="Isra en Bélgica"/>
    <x v="150"/>
    <n v="541"/>
    <m/>
    <d v="2011-12-28T17:19:30"/>
    <s v="Y bueno, saliendo del #MetroTUS, esto de Santurban..._x000a_No es importante lo que piense Gema Igual ni el PP local gobernando,  sino lo que diga la Inspección de Trabajo y un juez. _x000a_Con menos autosuficiencia habríais evitado este desaguisado que vosotros mismos habéis creado. FIN. pic.twitter.com/EksMhxOdtu"/>
    <n v="1"/>
    <n v="1"/>
    <n v="1"/>
    <n v="1"/>
    <n v="0.59809744739710491"/>
  </r>
  <r>
    <n v="0"/>
    <s v="11 mar."/>
    <d v="2018-03-11T00:00:00"/>
    <s v="Isra en Bélgica"/>
    <x v="150"/>
    <n v="541"/>
    <m/>
    <d v="2011-12-28T17:19:30"/>
    <s v="2) Ah, bueno, si la gente del Sardinero ahora mejor, pues ya está. Menos mal que el #MetroTUS iba a beneficiar a la periferia (San Román, Cueto, PeñaCastillo, Monte). pic.twitter.com/enOFJHAJFp"/>
    <n v="1"/>
    <n v="1"/>
    <n v="3"/>
    <n v="3"/>
    <n v="0.68010915481892187"/>
  </r>
  <r>
    <n v="0"/>
    <s v="11 mar."/>
    <d v="2018-03-11T00:00:00"/>
    <s v="Isra en Bélgica"/>
    <x v="150"/>
    <n v="541"/>
    <m/>
    <d v="2011-12-28T17:19:30"/>
    <s v="Tras pasar por Walter para cargar contra una persona —como si ésta hubiese movilizado a todo Santander—y pedir que se pidan explicaciones a la UC también (desviando el tiro en ambos casos), la entrevista de hoy a Gema Igual en el DM nos deja más perlas sobre el #MetroTUS."/>
    <n v="19"/>
    <n v="19"/>
    <n v="12"/>
    <n v="12"/>
    <n v="0.89915994882469241"/>
  </r>
  <r>
    <n v="0"/>
    <s v="13 mar."/>
    <d v="2018-03-13T00:00:00"/>
    <s v="El Faradio"/>
    <x v="72"/>
    <n v="5415"/>
    <m/>
    <d v="2012-09-01T22:51:42"/>
    <s v="La Asociación de Vecinos Virgen del Mar ve una 'mano negra' en las informaciones de El Faradio sobre ella en relación al #MetroTUS http://www.elfaradio.com/2018/03/13/la-avv-virgen-del-mar-ve-una-mano-negra-en-las-informaciones-de-el-faradio-sobre-el-negocio-de-su-presidente/ …"/>
    <n v="2"/>
    <n v="2"/>
    <n v="1"/>
    <n v="1"/>
    <n v="0.78936129906362174"/>
  </r>
  <r>
    <n v="0"/>
    <s v="13 mar."/>
    <d v="2018-03-13T00:00:00"/>
    <s v="El Faradio"/>
    <x v="72"/>
    <n v="5415"/>
    <m/>
    <d v="2012-09-01T22:51:42"/>
    <s v="El #MetroTUS ha provocado una grieta en San Román, y el nuevo colectivo funciona al margen de la asociación de vecinos. El viernes habrá manifestación. Y el domingo, contra los diques de La Magdalena http://www.elfaradio.com/2018/03/13/metrotus-los-trabajadores-se-suman-a-la-manifestacion-y-surge-un-nuevo-colectivo-en-san-roman/ …"/>
    <n v="5"/>
    <n v="5"/>
    <n v="4"/>
    <n v="4"/>
    <n v="0.86465768799032083"/>
  </r>
  <r>
    <n v="0"/>
    <s v="13 mar."/>
    <d v="2018-03-13T00:00:00"/>
    <s v="Guillem Ruisánchez"/>
    <x v="40"/>
    <n v="3912"/>
    <s v="Santander"/>
    <d v="2010-04-28T10:44:47"/>
    <s v="¿Quién recibe presiones y quién las ejerce señora alcaldesa de  #Santander? Porque ahora es el señor Mariano Pérez Camus quien usa la AVV que preside para amenazar a nuestro medio. Qué esperpento, qué nos quedará por ver ya #MetroTUS #CaciquismoSXXI http://www.elfaradio.com/2018/03/13/la-avv-virgen-del-mar-ve-una-mano-negra-en-las-informaciones-de-el-faradio-sobre-el-negocio-de-su-presidente/ …"/>
    <n v="4"/>
    <n v="4"/>
    <n v="1"/>
    <n v="1"/>
    <n v="0.88573628673462623"/>
  </r>
  <r>
    <n v="0"/>
    <s v="13 mar."/>
    <d v="2018-03-13T00:00:00"/>
    <s v="eldiariocantabria"/>
    <x v="3"/>
    <n v="6727"/>
    <s v="Cantabria, España"/>
    <d v="2015-06-18T08:18:23"/>
    <s v="SANTANDER | El #MetroTUS discrimina entre barrios de primera y de segunda #Transporte @psoesantander @prcantabria @fecav_santander #vecinoshttp://www.eldiariocantabria.es/articulo/cantabria/metro-tus-discrimina-barrios-primera-segunda/20180313170907042138.html …"/>
    <n v="1"/>
    <n v="1"/>
    <n v="3"/>
    <n v="3"/>
    <n v="0.83144384463379872"/>
  </r>
  <r>
    <n v="0"/>
    <s v="13 mar."/>
    <d v="2018-03-13T00:00:00"/>
    <s v="Anonymous"/>
    <x v="81"/>
    <n v="3490"/>
    <s v="Santander &amp; Seoul"/>
    <d v="2009-07-02T22:44:40"/>
    <s v="Pues se tarda incluso menos desde San Fernando hasta la Esc. Caminos cogiendo la Línea Central y bajándote en Instituto Las Llamas y luego andar los 600 metros que hay, que coger el 7 y aguantar todo el tour por El Sardinero._x000a_Ya le he encontrado nuevo uso a la LC  #MetroTUS"/>
    <m/>
    <n v="0"/>
    <n v="2"/>
    <n v="2"/>
    <n v="0.70078892432882922"/>
  </r>
  <r>
    <n v="0"/>
    <s v="13 mar."/>
    <d v="2018-03-13T00:00:00"/>
    <s v="CCOO Cantabria"/>
    <x v="1"/>
    <n v="1805"/>
    <s v="Santander"/>
    <d v="2011-12-01T18:13:51"/>
    <s v="Las ciudadanas y ciudadanos se movilizan cuando sus autoridades no escuchan @gemaigual #MetroTUS http://bit.ly/2FKOu8G "/>
    <n v="3"/>
    <n v="3"/>
    <n v="2"/>
    <n v="2"/>
    <n v="0.53181528575898473"/>
  </r>
  <r>
    <n v="0"/>
    <s v="13 mar."/>
    <d v="2018-03-13T00:00:00"/>
    <s v="Ciudadanos Cantabria"/>
    <x v="194"/>
    <n v="3423"/>
    <s v="Cantabria"/>
    <d v="2014-04-02T11:35:55"/>
    <s v=" @SantanderCs critica la falta de conocimiento e implicación del Ayuntamiento tras el fiasco en la implantación del #MetroTUS  El coordinador de la formación asegura que eliminar los transbordos en horas punta no soluciona el problema  http://cantabria.ciudadanos-cs.org/2018/03/13/cs-santander-critica-la-falta-de-conocimiento-e-implicacion-del-ayuntamiento-tras-el-fiasco-en-la-implantacion-del-metrotus/ …pic.twitter.com/fQSm8lkoJs"/>
    <n v="10"/>
    <n v="10"/>
    <n v="10"/>
    <n v="10"/>
    <n v="0.2361676066365358"/>
  </r>
  <r>
    <n v="0"/>
    <s v="14 mar."/>
    <d v="2018-03-14T00:00:00"/>
    <s v="PSOE Santander"/>
    <x v="0"/>
    <n v="2005"/>
    <m/>
    <d v="2010-05-17T14:18:55"/>
    <s v="Original pancarta de los vecinos de #Cueto, que quieren llegar al centro “de un tirón”!! Os recordamos que este viernes, 16 de marzo, a las 19.30h acompañaremos a los vecinos en la manifestación contra el #metroTUS. Si te ha perjudicado_x000a__x000a_¡Acude, participa, protesta! pic.twitter.com/jzp3zmo6I9"/>
    <n v="12"/>
    <n v="12"/>
    <n v="18"/>
    <n v="18"/>
    <n v="0.88216315480683771"/>
  </r>
  <r>
    <n v="0"/>
    <s v="14 mar."/>
    <d v="2018-03-14T00:00:00"/>
    <s v="PSOE Santander"/>
    <x v="0"/>
    <n v="2005"/>
    <m/>
    <d v="2010-05-17T14:18:55"/>
    <s v="Hoy hablamos de políticas de movilidad y transporte en la agrupación: el #metroTUS, la reordenación de espacios ferroviarios de #Santander, la movilidad sostenible... muchos temas sobre los que trabajar en propuestaspic.twitter.com/ZirGFQQDOv"/>
    <n v="12"/>
    <n v="12"/>
    <n v="12"/>
    <n v="12"/>
    <n v="0.85489176160262337"/>
  </r>
  <r>
    <n v="0"/>
    <s v="14 mar."/>
    <d v="2018-03-14T00:00:00"/>
    <s v="El Faradio"/>
    <x v="72"/>
    <n v="5415"/>
    <m/>
    <d v="2012-09-01T22:51:42"/>
    <s v="El tramo informativo de hoy, centrado en las sanciones por el #DerrumbeSol y en las polémicas del #MetroTUS http://www.ivoox.com/informativo-14-03-18-audios-mp3_rf_24442666_1.html …"/>
    <n v="1"/>
    <n v="1"/>
    <m/>
    <n v="0"/>
    <n v="0.66632600753252569"/>
  </r>
  <r>
    <n v="0"/>
    <s v="14 mar."/>
    <d v="2018-03-14T00:00:00"/>
    <s v="El Faradio"/>
    <x v="72"/>
    <n v="5415"/>
    <m/>
    <d v="2012-09-01T22:51:42"/>
    <s v="El #MetroTUS ha provocado una grieta en San Román, y el nuevo colectivo se activa al margen de la asociación de vecinos. El viernes habrá manifestación. Y el domingo, contra los diques de La Magdalena http://www.elfaradio.com/2018/03/13/metrotus-los-trabajadores-se-suman-a-la-manifestacion-y-surge-un-nuevo-colectivo-en-san-roman/ …"/>
    <n v="1"/>
    <n v="1"/>
    <m/>
    <n v="0"/>
    <n v="0.81121466929399944"/>
  </r>
  <r>
    <n v="0"/>
    <s v="14 mar."/>
    <d v="2018-03-14T00:00:00"/>
    <s v="Anonymous"/>
    <x v="91"/>
    <n v="2011"/>
    <s v="Cantabria se defiende"/>
    <d v="2012-04-09T16:27:29"/>
    <s v="Cantabria se moviliza, acá algunas de las convocatorias _x000a_- El viernes contra el #MetroTUS_x000a_- El jueves y el sábado en defensa del sistema público de pensiones_x000a_- El domingo contra los diques de la playa de la Magdalena pic.twitter.com/M6AHO1URLH"/>
    <n v="14"/>
    <n v="14"/>
    <n v="15"/>
    <n v="15"/>
    <n v="0.78081895538897095"/>
  </r>
  <r>
    <n v="0"/>
    <s v="14 mar."/>
    <d v="2018-03-14T00:00:00"/>
    <s v="Smart Shitty Santander"/>
    <x v="195"/>
    <n v="1040"/>
    <s v="Fachander"/>
    <d v="2015-11-25T10:12:11"/>
    <s v="La alcaldesa dice que no va a dar marcha atrás con el #MetroTUS y propone esta novedosa y moderna solución para los ciudadanos de Santander pic.twitter.com/JywkCNUERL"/>
    <n v="13"/>
    <n v="13"/>
    <n v="18"/>
    <n v="18"/>
    <n v="0.58405529795966427"/>
  </r>
  <r>
    <n v="0"/>
    <s v="14 mar."/>
    <d v="2018-03-14T00:00:00"/>
    <s v="CantabriaToday Humor"/>
    <x v="196"/>
    <n v="48"/>
    <m/>
    <d v="2014-04-13T18:23:09"/>
    <s v="GEMA IGUAL RESPONDE A CHEMA PUENTE: _x000a_“SOY FAN DEL SUBE-BAJA EN EL TRANSBORDADOR”_x000a_El #MetroTUS de #Santander sigue dando quebraderos de cabeza para todos._x000a_https://cantabriatoday.blogspot.com.es/2018/03/gema-igual-responde-chema-puente-soy.html …pic.twitter.com/tO1l1dG6WZ"/>
    <n v="1"/>
    <n v="1"/>
    <n v="3"/>
    <n v="3"/>
    <n v="0.87876553147415726"/>
  </r>
  <r>
    <n v="0"/>
    <s v="14 mar."/>
    <d v="2018-03-14T00:00:00"/>
    <s v="El Faradio"/>
    <x v="72"/>
    <n v="5415"/>
    <m/>
    <d v="2012-09-01T22:51:42"/>
    <s v="La Asociación de Vecinos Virgen del Mar San Román ve una &quot;mano negra&quot; en las informaciones de El Faradio sobre su presidente y su relación con el Ayuntamiento _x000a_#MetroTUS http://www.elfaradio.com/2018/03/13/la-avv-virgen-del-mar-ve-una-mano-negra-en-las-informaciones-de-el-faradio-sobre-el-negocio-de-su-presidente/ …"/>
    <m/>
    <n v="0"/>
    <m/>
    <n v="0"/>
    <n v="0.76697925252879706"/>
  </r>
  <r>
    <n v="0"/>
    <s v="14 mar."/>
    <d v="2018-03-14T00:00:00"/>
    <s v="Pepulegu"/>
    <x v="111"/>
    <n v="55"/>
    <s v="Algún lugar de cierto país"/>
    <d v="2011-05-18T19:00:19"/>
    <s v="#MetroTUS si hay cerrazón, movilización._x000a_16 de marzo_x000a_19 30 h_x000a_Puerto Chico pic.twitter.com/gCBt8UuIFA"/>
    <m/>
    <n v="0"/>
    <n v="1"/>
    <n v="1"/>
    <n v="0.7881385353214887"/>
  </r>
  <r>
    <n v="0"/>
    <s v="14 mar."/>
    <d v="2018-03-14T00:00:00"/>
    <s v="Podemos Cantabria"/>
    <x v="197"/>
    <n v="2481"/>
    <s v="Cantabria, España"/>
    <d v="2015-02-22T22:39:29"/>
    <s v="El #MetroTUS es un despropósito se mire por donde se mire. El viernes, saldremos a la calle para mostrar nuestro malestar por un servicio que discrimina a las vecinas y no cumple sus funciones._x000a_A las 19.30 h, de Puertochico a la plaza del Ayuntamiento. ¡No faltes! pic.twitter.com/kNazFqdvap"/>
    <n v="3"/>
    <n v="3"/>
    <n v="3"/>
    <n v="3"/>
    <n v="0.41903118931172001"/>
  </r>
  <r>
    <n v="0"/>
    <s v="14 mar."/>
    <d v="2018-03-14T00:00:00"/>
    <s v="Anonymous"/>
    <x v="198"/>
    <n v="7794"/>
    <m/>
    <d v="2010-02-26T23:00:40"/>
    <s v="¿Donde se ponen las reclamaciones del #TusSantander ? Es que ya no sólo tengo que esperar más de 30 minutos, es que el autobús se equivoca de calle y no pasa por la parada. #santander #innovación #Cantabria #MetroTUS #cantabriamásinfinitaconelTUS #llegotarde @gemaigual"/>
    <n v="1"/>
    <n v="1"/>
    <n v="1"/>
    <n v="1"/>
    <n v="0.42100085940807652"/>
  </r>
  <r>
    <n v="0"/>
    <s v="14 mar."/>
    <d v="2018-03-14T00:00:00"/>
    <s v="sǝɹɐsɐC lǝnƃıM"/>
    <x v="199"/>
    <n v="191"/>
    <s v="43.473414,-3.785482"/>
    <d v="2010-03-18T11:19:37"/>
    <s v="Entre las ventajas del #MetroTus está el ejercicio que hacemos yendo a mirar los paneles para saber qué autobús pasa antes entre las dos paradas del Ayuntamiento.  Un pasito p'alante, un pasito p'atrás. #notodoesmalo"/>
    <n v="1"/>
    <n v="1"/>
    <n v="1"/>
    <n v="1"/>
    <n v="0.73668084097884723"/>
  </r>
  <r>
    <n v="0"/>
    <s v="14 mar."/>
    <d v="2018-03-14T00:00:00"/>
    <s v="Jesus Espejo"/>
    <x v="200"/>
    <n v="268"/>
    <s v="Santander"/>
    <d v="2009-12-09T08:47:00"/>
    <s v="RT @elfaradio: La Asociación de Vecinos Virgen del Mar ve una 'mano negra' en las informaciones de El Faradio sobre ella en relación al #MetroTUS http://www.elfaradio.com/2018/03/13/la-avv-virgen-del-mar-ve-una-mano-negra-en-las-informaciones-de-el-faradio-sobre-el-negocio-de-su-presidente/ …"/>
    <m/>
    <n v="0"/>
    <m/>
    <n v="0"/>
    <n v="0.80403652922907565"/>
  </r>
  <r>
    <n v="0"/>
    <s v="14 mar."/>
    <d v="2018-03-14T00:00:00"/>
    <s v="El Faradio"/>
    <x v="72"/>
    <n v="5415"/>
    <m/>
    <d v="2012-09-01T22:51:42"/>
    <s v="El #MetroTUS ha provocado una grieta en San Román, y el nuevo colectivo funciona al margen de la asociación de vecinos. El viernes habrá manifestación. Y el domingo, contra los diques de La Magdalena http://www.elfaradio.com/2018/03/13/metrotus-los-trabajadores-se-suman-a-la-manifestacion-y-surge-un-nuevo-colectivo-en-san-roman/ …"/>
    <m/>
    <n v="0"/>
    <n v="2"/>
    <n v="2"/>
    <n v="0.86465768799032083"/>
  </r>
  <r>
    <n v="0"/>
    <s v="15 mar."/>
    <d v="2018-03-15T00:00:00"/>
    <s v="PSOE Santander"/>
    <x v="0"/>
    <n v="2005"/>
    <m/>
    <d v="2010-05-17T14:18:55"/>
    <s v="Os dejamos unas imágenes  de hoy en la rueda de prensa de @pedro_casares. Paralizar el #metroTUS sigue siendo la única alternativa al despropósito generado que ha afectado a la vida diaria de muchos ciudadanos que hoy tienen peores condiciones para desplazarse por #Santanderpic.twitter.com/he4HU82DEw"/>
    <n v="9"/>
    <n v="9"/>
    <n v="9"/>
    <n v="9"/>
    <n v="0.80239082219607594"/>
  </r>
  <r>
    <n v="0"/>
    <s v="15 mar."/>
    <d v="2018-03-15T00:00:00"/>
    <s v="Anonymous"/>
    <x v="145"/>
    <n v="16"/>
    <s v="Santander, España"/>
    <d v="2016-10-09T00:50:45"/>
    <s v="@gemaigual Yo tambien tengo prisa en terminar el trabajo pero no hago esto, porque parece que estoy en un coche de formula 1, pero esto que es?? Madre mia, para tener un accidente. Lamentable. #Metrotus #Santander"/>
    <m/>
    <n v="0"/>
    <m/>
    <n v="0"/>
    <n v="0.32234071634686812"/>
  </r>
  <r>
    <n v="0"/>
    <s v="15 mar."/>
    <d v="2018-03-15T00:00:00"/>
    <s v="CCOO Cantabria"/>
    <x v="1"/>
    <n v="1805"/>
    <s v="Santander"/>
    <d v="2011-12-01T18:13:51"/>
    <s v="Interesante artículo. Las y los sin nadie no son otros que la clase trabajadora y si tejemos la unión lograremos lo que queramos. Nadie nos regaló nunca nada, nadie lo va a hacer si no luchamos. #PensionesDignas #MetroTUS https://www.eldiario.es/norte/cantabria/primerapagina/poder_6_750035009.html …"/>
    <n v="1"/>
    <n v="1"/>
    <m/>
    <n v="0"/>
    <n v="0.26637084007196837"/>
  </r>
  <r>
    <n v="0"/>
    <s v="15 mar."/>
    <d v="2018-03-15T00:00:00"/>
    <s v="El Faradio"/>
    <x v="72"/>
    <n v="5415"/>
    <m/>
    <d v="2012-09-01T22:51:42"/>
    <s v="Asociaciones vecinales que no participan de la plataforma principal, el Ayuntamiento haciendo cambios en el #MetroTUS , el PSOE lanza una ofensiva y este viernes, manifestación http://www.elfaradio.com/2018/03/15/te-has-apartado-de-la-voz-del-pueblo/ …"/>
    <n v="1"/>
    <n v="1"/>
    <m/>
    <n v="0"/>
    <n v="0.56423709134638278"/>
  </r>
  <r>
    <n v="0"/>
    <s v="15 mar."/>
    <d v="2018-03-15T00:00:00"/>
    <s v="eldiariocantabria"/>
    <x v="3"/>
    <n v="6727"/>
    <s v="Cantabria, España"/>
    <d v="2015-06-18T08:18:23"/>
    <s v="SANTANDER | Aumenta la distancia entre vecinos y Ayuntamiento por el #MetroTUS con la manifestación como telón de fondo http://www.eldiariocantabria.es/articulo/cantabria/aumenta-distancia-vecinos-ayuntamiento-metro-tus-manifestacion-telon-fondo/20180315194311042255.html …"/>
    <m/>
    <n v="0"/>
    <n v="1"/>
    <n v="1"/>
    <n v="0.7641174691949818"/>
  </r>
  <r>
    <n v="0"/>
    <s v="15 mar."/>
    <d v="2018-03-15T00:00:00"/>
    <s v="PSOE Santander"/>
    <x v="0"/>
    <n v="2005"/>
    <m/>
    <d v="2010-05-17T14:18:55"/>
    <s v=".@pedro_casares quiere que se paralice el #metroTUS y pide la convocatoria de la comisión de Desarrollo Sostenible, el consejo de Administración del TUS y el Consejo de Sostenibilidad de #Santanderhttp://www.psc-psoe.es/noticias/agrupaciones/santander/el-psoe-quiere-paralizar-el-metro-tus-y-pide-que-se-convoquen-la-comision-de-desarrollo-sostenible-e …"/>
    <n v="4"/>
    <n v="4"/>
    <n v="6"/>
    <n v="6"/>
    <n v="0.76657427279082957"/>
  </r>
  <r>
    <n v="0"/>
    <s v="15 mar."/>
    <d v="2018-03-15T00:00:00"/>
    <s v="Manuel Cobo"/>
    <x v="13"/>
    <n v="108"/>
    <s v="San Vitores. Cantabria."/>
    <d v="2015-10-15T18:31:05"/>
    <s v="Antes del Metro-TUS, hasta el destino: 1.30€. Con el Metro-TUS, bájate en Valdecilla, espera a otro, te deja en el centro y un rato andando hasta el destino: 2.60€. Crear un problema donde no existía. 7 millones de Euros. Surrealista gestión.  #MetroTUS #SmartSantander"/>
    <m/>
    <n v="0"/>
    <m/>
    <n v="0"/>
    <n v="0.82607120888217589"/>
  </r>
  <r>
    <n v="0"/>
    <s v="15 mar."/>
    <d v="2018-03-15T00:00:00"/>
    <s v="Mabel Ojeda"/>
    <x v="140"/>
    <n v="775"/>
    <s v="Cantabria"/>
    <d v="2012-01-22T12:21:52"/>
    <s v="En San Román ya se han reunido, hay unión entre las diferentes asociaciones a pesar de todo!_x000a__x000a_#Tus_x000a_#MetroTus_x000a_#MuchaPastaMalGastadapic.twitter.com/YzoEdRaVDI"/>
    <m/>
    <n v="0"/>
    <m/>
    <n v="0"/>
    <n v="0.74016206834248555"/>
  </r>
  <r>
    <n v="0"/>
    <s v="15 mar."/>
    <d v="2018-03-15T00:00:00"/>
    <s v="El Faradio"/>
    <x v="72"/>
    <n v="5415"/>
    <m/>
    <d v="2012-09-01T22:51:42"/>
    <s v="El #MetroTUS #PensionesDignas y el pasado #8M han sido nuestros temas principales en el tramo informativo. Bueno, y la enésima gran noche de Lionel Messihttp://www.ivoox.com/informativo-15-03-18-audios-mp3_rf_24514962_1.html …"/>
    <m/>
    <n v="0"/>
    <m/>
    <n v="0"/>
    <n v="0.83472448109521069"/>
  </r>
  <r>
    <n v="0"/>
    <s v="15 mar."/>
    <d v="2018-03-15T00:00:00"/>
    <s v="Pedro Casares"/>
    <x v="99"/>
    <n v="4658"/>
    <s v="Santander - España"/>
    <d v="2011-09-23T10:51:47"/>
    <s v="El PP se ha gastado 7 millones de euros en el #metroTUS, que han empeorado el servicio y hoy los santanderinos tiene problemas para moverse por #Santander que antes no tenían ¿Qué despropósito es este?! La Alcaldesa debe reconocer el error y parar el proyectopic.twitter.com/NGS8z3FpSS"/>
    <n v="10"/>
    <n v="10"/>
    <n v="14"/>
    <n v="14"/>
    <n v="0.5279747233302583"/>
  </r>
  <r>
    <n v="0"/>
    <s v="15 mar."/>
    <d v="2018-03-15T00:00:00"/>
    <s v="Pedro Casares"/>
    <x v="99"/>
    <n v="4658"/>
    <s v="Santander - España"/>
    <d v="2011-09-23T10:51:47"/>
    <s v="43 días después de la implantación del #metroTUS, la única solución posible es paralizar el proyecto, volver al sistema anterior y en esa situación negociar con todos el modelo del transporte público de #Santander. La Alcaldesa ha tenido tiempo de comprobar que es un fracasopic.twitter.com/Gk1VbjRmpV"/>
    <n v="9"/>
    <n v="9"/>
    <n v="11"/>
    <n v="11"/>
    <n v="0.69986478810382591"/>
  </r>
  <r>
    <n v="0"/>
    <s v="15 mar."/>
    <d v="2018-03-15T00:00:00"/>
    <s v="Pedro Casares"/>
    <x v="99"/>
    <n v="4658"/>
    <s v="Santander - España"/>
    <d v="2011-09-23T10:51:47"/>
    <s v="¿No se supone que lo bueno del sistema del #metroTUS eran los transbordos? Si se anuncia ahora que se suprimen en las horas punta ¿Qué sentido tiene continuar con el proyecto? pic.twitter.com/cHaNJ9CaO0"/>
    <n v="13"/>
    <n v="13"/>
    <n v="19"/>
    <n v="19"/>
    <n v="0.24700644545269029"/>
  </r>
  <r>
    <n v="0"/>
    <s v="15 mar."/>
    <d v="2018-03-15T00:00:00"/>
    <s v="PCE Cantabria"/>
    <x v="79"/>
    <n v="545"/>
    <s v="Cantabria"/>
    <d v="2015-02-01T18:38:31"/>
    <s v="Mañana hay que decir bien alto NO al #MetroTUS_x000a_Trae una cacerola y demuestra a la alcaldesa que este pelotazo no sirve para nada, ni a los barrios, los trabajadores ni las estudiantes_x000a_ Viernes 19.30 h _x000a_Desde Puertochico hasta el Ayto_x000a_Convoca Plataforma de Transportes de Sdr pic.twitter.com/wZrvCqdAub"/>
    <n v="6"/>
    <n v="6"/>
    <n v="6"/>
    <n v="6"/>
    <n v="0.46177965258047982"/>
  </r>
  <r>
    <n v="0"/>
    <s v="15 mar."/>
    <d v="2018-03-15T00:00:00"/>
    <s v="PSOE Santander"/>
    <x v="0"/>
    <n v="2005"/>
    <m/>
    <d v="2010-05-17T14:18:55"/>
    <s v="@pedro_casares: “Hemos pedido hoy que se convoquen el Consejo de Sostenibilidad que la última vez que se habló allí del #metroTUS fue hace dos años, que se convoque el consejo de administración del #TUS y la comisión de Desarrollo Sostenible del Ayuntamiento” @SER_Cantabria"/>
    <n v="7"/>
    <n v="7"/>
    <n v="8"/>
    <n v="8"/>
    <n v="0.83871841789104651"/>
  </r>
  <r>
    <n v="0"/>
    <s v="15 mar."/>
    <d v="2018-03-15T00:00:00"/>
    <s v="Marcos Martínez Roma"/>
    <x v="192"/>
    <n v="3061"/>
    <s v="Santander (Cantabria)"/>
    <d v="2010-05-23T14:59:36"/>
    <s v="Si como sociedad no somos capaces de articular todo este magma en un movimiento cívico-político para 2019 es que nos mereceremos el #MetroTUS, los diques, la gentrificación y el DelaSernismo... _x000a_Está el contexto para una Marea Cívica en la que los partidos acompañen, no lideren."/>
    <n v="1"/>
    <n v="1"/>
    <n v="2"/>
    <n v="2"/>
    <n v="0.63815895944043954"/>
  </r>
  <r>
    <n v="0"/>
    <s v="15 mar."/>
    <d v="2018-03-15T00:00:00"/>
    <s v="Guillem Ruisánchez"/>
    <x v="40"/>
    <n v="3912"/>
    <s v="Santander"/>
    <d v="2010-04-28T10:44:47"/>
    <s v="A la pregunta reiterada del pueblo sobre los motivos para no adherirse a la Plataforma, el presidente se justifica: &quot;eso tendría que hablarlo con los demás&quot; (otros dirigentes vecinales. Y le responden sus vecinos: &quot;eso lo tenía que haber traído hablado&quot; a la asamblea #MetroTUS"/>
    <n v="3"/>
    <n v="3"/>
    <n v="5"/>
    <n v="5"/>
    <n v="0.46033622540309582"/>
  </r>
  <r>
    <n v="0"/>
    <s v="15 mar."/>
    <d v="2018-03-15T00:00:00"/>
    <s v="Guillem Ruisánchez"/>
    <x v="40"/>
    <n v="3912"/>
    <s v="Santander"/>
    <d v="2010-04-28T10:44:47"/>
    <s v="Y otro dirigente vecinal se separaba de la línea del presidente de esa A.VV. &quot;Hemos ido a negociar al Ayuntamiento, tú lo sabes. Hemos llegado a un acuerdo, tú lo sabes. Y cuando hemos llegado aquí y el pueblo ha dicho que NO, TÚ te has separado&quot; #metroTUS"/>
    <n v="2"/>
    <n v="2"/>
    <n v="5"/>
    <n v="5"/>
    <n v="0.74475226462164812"/>
  </r>
  <r>
    <n v="0"/>
    <s v="15 mar."/>
    <d v="2018-03-15T00:00:00"/>
    <s v="Guillem Ruisánchez"/>
    <x v="40"/>
    <n v="3912"/>
    <s v="Santander"/>
    <d v="2010-04-28T10:44:47"/>
    <s v="Crisis de representatividad en algunas AA.VV. #Santander #MetroTUS Una dirigente vecinal, en San Román, justifica no entrar en la Plataforma porque es &quot;ir por detrás&quot; a la negociación con el PP. Revelador sentimiento de traición de quienes acusan a otros de estar &quot;politizados&quot;."/>
    <n v="4"/>
    <n v="4"/>
    <n v="9"/>
    <n v="9"/>
    <n v="0.65204459214341359"/>
  </r>
  <r>
    <n v="0"/>
    <s v="15 mar."/>
    <d v="2018-03-15T00:00:00"/>
    <s v="Miguel Saro"/>
    <x v="134"/>
    <n v="1588"/>
    <s v="Santander"/>
    <d v="2011-02-28T17:26:08"/>
    <s v="Mañana a las 19:30, los vecinos de Santander se manifestarán contra el #MetroTUS Asiste e impide el deterioro de un servicio público esencial pic.twitter.com/zWHqHpw0FP"/>
    <n v="2"/>
    <n v="2"/>
    <n v="3"/>
    <n v="3"/>
    <n v="0.67736161484210045"/>
  </r>
  <r>
    <n v="0"/>
    <s v="15 mar."/>
    <d v="2018-03-15T00:00:00"/>
    <s v="Anonymous"/>
    <x v="12"/>
    <n v="85"/>
    <s v="Cueva Oscura"/>
    <d v="2016-12-31T10:53:31"/>
    <s v="Oye, @gemaigual, que no estaría de más que en la parada de la Iglesia La Peña actualizarais la información y tal #MetroTUS. pic.twitter.com/YiCYuruqcN"/>
    <m/>
    <n v="0"/>
    <m/>
    <n v="0"/>
    <n v="0.76696248757263374"/>
  </r>
  <r>
    <n v="0"/>
    <s v="15 mar."/>
    <d v="2018-03-15T00:00:00"/>
    <s v="El Faradio"/>
    <x v="72"/>
    <n v="5415"/>
    <m/>
    <d v="2012-09-01T22:51:42"/>
    <s v="El #MetroTUS #PensionesDignas y el pasado #8M han sido nuestros temas principales en el tramo informativohttp://www.ivoox.com/informativo-15-03-18-audios-mp3_rf_24514962_1.html …"/>
    <m/>
    <n v="0"/>
    <m/>
    <n v="0"/>
    <n v="0.75196089576346714"/>
  </r>
  <r>
    <n v="0"/>
    <s v="15 mar."/>
    <d v="2018-03-15T00:00:00"/>
    <s v="Kareem Said"/>
    <x v="201"/>
    <n v="57"/>
    <m/>
    <d v="2010-08-11T21:02:46"/>
    <s v="En Huelva se manifiestan por la #PrisionPermanenteRevisable , aquí en Santander por el #MetroTUS"/>
    <m/>
    <n v="0"/>
    <m/>
    <n v="0"/>
    <n v="0.83622453025520727"/>
  </r>
  <r>
    <n v="0"/>
    <s v="15 mar."/>
    <d v="2018-03-15T00:00:00"/>
    <s v="Podemos Cantabria"/>
    <x v="197"/>
    <n v="2481"/>
    <s v="Cantabria, España"/>
    <d v="2015-02-22T22:39:29"/>
    <s v=" Mañana saldremos de nuevo a la calle para decirle a @gemaigual que el #MetroTUS no resuelve las necesidades de los vecinos y vecinas de Santander, sino que nos complica aún más la vida._x000a_De Puertochico hasta el Ayto._x000a_19.30 hs_x000a_Convoca: Plataforma de Transporte de Santander pic.twitter.com/xioVjK7yh2"/>
    <n v="1"/>
    <n v="1"/>
    <n v="3"/>
    <n v="3"/>
    <n v="0.8985667620915575"/>
  </r>
  <r>
    <n v="0"/>
    <s v="15 mar."/>
    <d v="2018-03-15T00:00:00"/>
    <s v="Javier Trueba"/>
    <x v="85"/>
    <n v="149"/>
    <s v="Santander"/>
    <d v="2011-05-18T17:41:51"/>
    <s v="Mucha autobús con cargador de móvil, pero algunos autobuses son de la prehistoria, con poco mantenimiento. Cada día una historia en el autobús. Al menos hoy no ha pasado nada grave, sólo un susto. @gemaigual @movilidad_cant #MetroTUS"/>
    <n v="2"/>
    <n v="2"/>
    <n v="4"/>
    <n v="4"/>
    <n v="0.39428899171351872"/>
  </r>
  <r>
    <n v="0"/>
    <s v="15 mar."/>
    <d v="2018-03-15T00:00:00"/>
    <s v="UJCE en Cantabria"/>
    <x v="202"/>
    <n v="1210"/>
    <s v="Cantabria "/>
    <d v="2010-09-16T09:37:11"/>
    <s v="Mañana viernes 16 de marzo salimos a las calles de Santander para mostrar nuestro rechazo al #MetroTUS y exigir un sistema de transporte publico que no se olvide de los barrios._x000a__x000a_Manifestación a las 19:30h desde Puertochico hasta el Ayuntamiento. pic.twitter.com/PcQfbRxjwh"/>
    <n v="9"/>
    <n v="9"/>
    <n v="7"/>
    <n v="7"/>
    <n v="0.89756286739127111"/>
  </r>
  <r>
    <n v="0"/>
    <s v="15 mar."/>
    <d v="2018-03-15T00:00:00"/>
    <s v="Javier Trueba"/>
    <x v="85"/>
    <n v="149"/>
    <s v="Santander"/>
    <d v="2011-05-18T17:41:51"/>
    <s v="#MetroTUS vamos al cole en bus. Veo bastantes niños, niños pequeños con abuelos y madres, dos sillas de bebe... Vamos por el paseo pereda como si fuésemos en un tramo de rally. A todo trapo, de frenazos.... Ojalá no tengamos un accidente. Y es casi a diario"/>
    <n v="2"/>
    <n v="2"/>
    <n v="3"/>
    <n v="3"/>
    <n v="0.73979642072528107"/>
  </r>
  <r>
    <n v="0"/>
    <s v="16 mar."/>
    <d v="2018-03-16T00:00:00"/>
    <s v="El Faradio"/>
    <x v="72"/>
    <n v="5415"/>
    <m/>
    <d v="2012-09-01T22:51:42"/>
    <s v="RESUMEN ||  Más de 5.000 vecinos en la manifestación contra el #MetroTUS en la movilización más grande que se recuerda por un asunto local. Han coreado &quot;Gema (Igual), despierta, la gente está molesta&quot;, para cerrar con un &quot;somos #Santander&quot; y #laMarinerahttp://www.elfaradio.com/2018/03/16/si-no-escuchan-seguiremos-en-la-calle-la-periferia-asalta-el-centro-de-santander-contra-el-metrotus/ …"/>
    <n v="30"/>
    <n v="30"/>
    <n v="25"/>
    <n v="25"/>
    <n v="0.75773955684474492"/>
  </r>
  <r>
    <n v="0"/>
    <s v="16 mar."/>
    <d v="2018-03-16T00:00:00"/>
    <s v="PSOE Santander"/>
    <x v="0"/>
    <n v="2005"/>
    <m/>
    <d v="2010-05-17T14:18:55"/>
    <s v="Hemos acompañado a cientos de vecinos en la manifestación entre Puertochico y la plaza del Ayuntamiento. Queremos volver a movernos por #Santander sin transbordos ni retrasos y paradas en intercambiadores ¡No al #metrotus!!¡@NoalMetroTUS!!pic.twitter.com/cGAPTTi4t2"/>
    <n v="12"/>
    <n v="12"/>
    <n v="14"/>
    <n v="14"/>
    <n v="0.7253792857391983"/>
  </r>
  <r>
    <n v="0"/>
    <s v="16 mar."/>
    <d v="2018-03-16T00:00:00"/>
    <s v="David R. Santayana"/>
    <x v="63"/>
    <n v="647"/>
    <s v="Cantabria"/>
    <d v="2010-09-18T11:05:38"/>
    <s v="Gema Igual dice que es más fácil &quot;preparar la solución en el despacho que en la calle&quot;. La gente que usa transporte público pisa la calle, no moqueta #MetroTUS"/>
    <n v="2"/>
    <n v="2"/>
    <n v="10"/>
    <n v="10"/>
    <n v="0.80424158776325461"/>
  </r>
  <r>
    <n v="0"/>
    <s v="16 mar."/>
    <d v="2018-03-16T00:00:00"/>
    <s v="Pedro Casares"/>
    <x v="99"/>
    <n v="4658"/>
    <s v="Santander - España"/>
    <d v="2011-09-23T10:51:47"/>
    <s v="#Santander ha vuelto a demostrar la fuerza y el compromiso de los vecinos con su ciudad!!! Nadie quiere ni los transbordos ni el #metroTUS y los santanderinos han salido a la calle a decirlo bien alto ¿Lo habrán entendido??_x000a__x000a_No al #metroTUS pic.twitter.com/DhhrmbpuLD"/>
    <n v="22"/>
    <n v="22"/>
    <n v="26"/>
    <n v="26"/>
    <n v="0.71275100920080969"/>
  </r>
  <r>
    <n v="0"/>
    <s v="16 mar."/>
    <d v="2018-03-16T00:00:00"/>
    <s v="eldiariocantabria"/>
    <x v="3"/>
    <n v="6727"/>
    <s v="Cantabria, España"/>
    <d v="2015-06-18T08:18:23"/>
    <s v="SANTANDER | Multitudinaria manifestación en Santander para exigir el fin del #MetroTUS | @NoalMetroTUShttp://www.eldiariocantabria.es/articulo/cantabria/5000-personas-recorren-centro-santander-exigir-fin-metro-tus/20180316220359042312.html …"/>
    <n v="5"/>
    <n v="5"/>
    <n v="13"/>
    <n v="13"/>
    <n v="0.73156817936111895"/>
  </r>
  <r>
    <n v="0"/>
    <s v="16 mar."/>
    <d v="2018-03-16T00:00:00"/>
    <s v="PSOE Santander"/>
    <x v="0"/>
    <n v="2005"/>
    <m/>
    <d v="2010-05-17T14:18:55"/>
    <s v="Cientos de personas han llenado hoy #Santander de quejas y protestas contra el #metroTUS. No quieren hacer transbordos ¿Se enterarán la Alcaldesa y el PP de que tienen que parar este despropósito ya? pic.twitter.com/0BeAIM3fv2"/>
    <n v="13"/>
    <n v="13"/>
    <n v="11"/>
    <n v="11"/>
    <n v="0.73895074764948676"/>
  </r>
  <r>
    <n v="0"/>
    <s v="16 mar."/>
    <d v="2018-03-16T00:00:00"/>
    <s v="Dani Fdez Gomez"/>
    <x v="121"/>
    <n v="661"/>
    <s v="Cantabria"/>
    <d v="2015-01-05T19:52:47"/>
    <s v="¡No al #metroTUS! Las calles de #Santander hoy se han llenado de personas que piden que se paralice el proyecto y puedan volver a moverse por la ciudad con normalidad!pic.twitter.com/A0Iag3THFN"/>
    <n v="15"/>
    <n v="15"/>
    <n v="18"/>
    <n v="18"/>
    <n v="0.70242634245491142"/>
  </r>
  <r>
    <n v="0"/>
    <s v="16 mar."/>
    <d v="2018-03-16T00:00:00"/>
    <s v="UJCE en Cantabria"/>
    <x v="202"/>
    <n v="1210"/>
    <s v="Cantabria "/>
    <d v="2010-09-16T09:37:11"/>
    <s v="Acabamos la manifestación en frente del ayuntamiento. Que la alcaldesa escuche al pueblo de Santander gritar que no quiere #MetroTUS pic.twitter.com/kHDvmsL4qs"/>
    <n v="4"/>
    <n v="4"/>
    <n v="8"/>
    <n v="8"/>
    <n v="0.77379197192339044"/>
  </r>
  <r>
    <n v="0"/>
    <s v="16 mar."/>
    <d v="2018-03-16T00:00:00"/>
    <s v="Cs Santander"/>
    <x v="203"/>
    <n v="783"/>
    <s v="Santander, España"/>
    <d v="2015-09-10T09:26:29"/>
    <s v=" Asistimos a la manifestación en Santander en apoyo a los vecinos que protestan por el caos provocado por la implantación del #MetroTUS  pic.twitter.com/MoDZytsco5"/>
    <n v="18"/>
    <n v="18"/>
    <n v="30"/>
    <n v="30"/>
    <n v="0.72239525921672065"/>
  </r>
  <r>
    <n v="0"/>
    <s v="16 mar."/>
    <d v="2018-03-16T00:00:00"/>
    <s v="PSOE Santander"/>
    <x v="0"/>
    <n v="2005"/>
    <m/>
    <d v="2010-05-17T14:18:55"/>
    <s v="Los santanderinos no queremos el #metrotus!!!! https://www.pscp.tv/w/bXwYrDFlV0t5WnFNcHhqQWd8MW1ueGVYbk9NZ1lKWNsmn3KFJyKh70vC0run-dYL1m9t-JjU86LlSPzvyFzG …"/>
    <n v="12"/>
    <n v="12"/>
    <n v="17"/>
    <n v="17"/>
    <n v="0.54267833794723952"/>
  </r>
  <r>
    <n v="0"/>
    <s v="16 mar."/>
    <d v="2018-03-16T00:00:00"/>
    <s v="Miguel Saro"/>
    <x v="134"/>
    <n v="1588"/>
    <s v="Santander"/>
    <d v="2011-02-28T17:26:08"/>
    <s v="Lectura del manifiesto de la manifestación vecinal contra el #MetroTUS #Santanderpic.twitter.com/X08oeGQY62"/>
    <n v="6"/>
    <n v="6"/>
    <n v="8"/>
    <n v="8"/>
    <n v="0.81013957202428222"/>
  </r>
  <r>
    <n v="0"/>
    <s v="16 mar."/>
    <d v="2018-03-16T00:00:00"/>
    <s v="Lydia Alegría"/>
    <x v="131"/>
    <n v="715"/>
    <s v="Santander"/>
    <d v="2011-04-28T17:03:37"/>
    <s v="Increíble manifestación que estamos viviendo en Santander contra el #MetroTUS La ciudadanía de Santander unida contra un despropósito, luego @gemaigual dirá que es cuestión de acostumbrarsepic.twitter.com/UL4npnGVOt"/>
    <n v="20"/>
    <n v="20"/>
    <n v="29"/>
    <n v="29"/>
    <n v="0.85331840962649463"/>
  </r>
  <r>
    <n v="0"/>
    <s v="16 mar."/>
    <d v="2018-03-16T00:00:00"/>
    <s v="Smart Shitty Santander"/>
    <x v="195"/>
    <n v="1040"/>
    <s v="Fachander"/>
    <d v="2015-11-25T10:12:11"/>
    <s v="Santander no quiere salir en el mapa como Ogdenville o Springfield_x000a_No al #MetroTUS pic.twitter.com/KnOhtKUJJy"/>
    <n v="15"/>
    <n v="15"/>
    <n v="14"/>
    <n v="14"/>
    <n v="0.57310783403495058"/>
  </r>
  <r>
    <n v="0"/>
    <s v="16 mar."/>
    <d v="2018-03-16T00:00:00"/>
    <s v="UJCE en Cantabria"/>
    <x v="202"/>
    <n v="1210"/>
    <s v="Cantabria "/>
    <d v="2010-09-16T09:37:11"/>
    <s v="En Santander no queremos #MetroTUS _x000a_Las calles se han llenado exigiendo un transporte público decente para la clase obrera, que no se olvide de los barrios pic.twitter.com/tXaLqlW0ho"/>
    <n v="17"/>
    <n v="17"/>
    <n v="18"/>
    <n v="18"/>
    <n v="0.65060327951377273"/>
  </r>
  <r>
    <n v="0"/>
    <s v="16 mar."/>
    <d v="2018-03-16T00:00:00"/>
    <s v="Miguel Saro"/>
    <x v="134"/>
    <n v="1588"/>
    <s v="Santander"/>
    <d v="2011-02-28T17:26:08"/>
    <s v="Enorme manifestación vecinal contra el #MetroTUS #Santanderpic.twitter.com/OIjDcTfYHk"/>
    <n v="19"/>
    <n v="19"/>
    <n v="22"/>
    <n v="22"/>
    <n v="0.8277107247218457"/>
  </r>
  <r>
    <n v="0"/>
    <s v="16 mar."/>
    <d v="2018-03-16T00:00:00"/>
    <s v="Anonymous"/>
    <x v="188"/>
    <n v="2508"/>
    <s v="Cantabria"/>
    <d v="2011-12-30T09:05:20"/>
    <s v="¡GEMA, DESPIERTA, LA GENTE ESTÁ MOLESTA!_x000a_¡Multitudinaria manifestación en Santander contra el #MetroTUS!_x000a_Miles de personas de los barrios y pueblos de la periferia, asociaciones de vecinos, estudiantes... pic.twitter.com/AFvFGv1PIN"/>
    <n v="18"/>
    <n v="18"/>
    <n v="12"/>
    <n v="12"/>
    <n v="0.89209217162827226"/>
  </r>
  <r>
    <n v="0"/>
    <s v="16 mar."/>
    <d v="2018-03-16T00:00:00"/>
    <s v="Mesas de Movilidad"/>
    <x v="67"/>
    <n v="542"/>
    <s v="Cantabria, España"/>
    <d v="2016-04-05T07:28:00"/>
    <s v="@NoalMetroTUS @ConcejoAbiertoS @ArenalesAAVV en la manifestación contra el #MetroTus los ciudadanos de #Santander opinan @gemaigual y desde la @movilidad_cant también opinamospic.twitter.com/qAdfq97j8T"/>
    <n v="11"/>
    <n v="11"/>
    <n v="10"/>
    <n v="10"/>
    <n v="0.92252296814161838"/>
  </r>
  <r>
    <n v="0"/>
    <s v="16 mar."/>
    <d v="2018-03-16T00:00:00"/>
    <s v="El Faradio"/>
    <x v="72"/>
    <n v="5415"/>
    <m/>
    <d v="2012-09-01T22:51:42"/>
    <s v="“Si no nos escuchan, seguiremos en la calle”: Santander rechazan el #MetroTus http://www.elfaradio.com/2018/03/16/si-no-escuchan-seguiremos-en-la-calle-la-periferia-asalta-el-centro-de-santander-contra-el-metrotus/ …"/>
    <n v="14"/>
    <n v="14"/>
    <n v="13"/>
    <n v="13"/>
    <n v="0.67732908810512571"/>
  </r>
  <r>
    <n v="0"/>
    <s v="16 mar."/>
    <d v="2018-03-16T00:00:00"/>
    <s v="Pedro Casares"/>
    <x v="99"/>
    <n v="4658"/>
    <s v="Santander - España"/>
    <d v="2011-09-23T10:51:47"/>
    <s v="Esta tarde acompañaremos a los santanderinos a decir algo y claro: No al #metroTUSNos vemos en Puertochico a las 19.30h  para recorrer juntos un carril bus que nos ha costado 7 millones de euros y perjudica a todo #Santanderpic.twitter.com/0HiQbyozhq"/>
    <n v="24"/>
    <n v="24"/>
    <n v="26"/>
    <n v="26"/>
    <n v="0.82202305972961964"/>
  </r>
  <r>
    <n v="0"/>
    <s v="16 mar."/>
    <d v="2018-03-16T00:00:00"/>
    <s v="Lydia Alegría"/>
    <x v="131"/>
    <n v="715"/>
    <s v="Santander"/>
    <d v="2011-04-28T17:03:37"/>
    <s v="Hoy vamos al Ayuntamiento desde Puerto Chico para decir no al #MetroTUS Gracias a la Plataforma Transporte Santander por aglutinar el sentir de la ciudadanía de Santander pic.twitter.com/emtR1F6zrU"/>
    <n v="7"/>
    <n v="7"/>
    <n v="13"/>
    <n v="13"/>
    <n v="0.8113448499441368"/>
  </r>
  <r>
    <n v="0"/>
    <s v="16 mar."/>
    <d v="2018-03-16T00:00:00"/>
    <s v="Ana López"/>
    <x v="137"/>
    <n v="374"/>
    <m/>
    <d v="2014-05-14T14:58:28"/>
    <s v="Que tome nota la Sra alcaldesa @gemaigual que los santanderinos NO queremos  #MetroTUS pic.twitter.com/pUeAFu45Y4"/>
    <n v="3"/>
    <n v="3"/>
    <n v="4"/>
    <n v="4"/>
    <n v="0.71289348644543604"/>
  </r>
  <r>
    <n v="0"/>
    <s v="16 mar."/>
    <d v="2018-03-16T00:00:00"/>
    <s v="PCE Cantabria"/>
    <x v="79"/>
    <n v="545"/>
    <s v="Cantabria"/>
    <d v="2015-02-01T18:38:31"/>
    <s v="Esta tarde #Santander ha dejado claro su rechazo al #MetroTUS _x000a_El proyecto del ayuntamiento del @ppcantabria no cuenta con los barrios y desprecia a trabajadores y estudiantespic.twitter.com/prEOkAcSrQ"/>
    <n v="4"/>
    <n v="4"/>
    <n v="8"/>
    <n v="8"/>
    <n v="0.60667408837970449"/>
  </r>
  <r>
    <n v="0"/>
    <s v="16 mar."/>
    <d v="2018-03-16T00:00:00"/>
    <s v="Víctor Casal"/>
    <x v="204"/>
    <n v="827"/>
    <m/>
    <d v="2011-05-06T08:49:51"/>
    <s v="Multitudinaria manifestación en contra del #MetroTUS en #Santander. ¿Seguirá la Alcaldesa sin escuchar a la ciudadanía?pic.twitter.com/ZcGuRk92CY"/>
    <n v="5"/>
    <n v="5"/>
    <n v="5"/>
    <n v="5"/>
    <n v="0.79685551815736932"/>
  </r>
  <r>
    <n v="0"/>
    <s v="16 mar."/>
    <d v="2018-03-16T00:00:00"/>
    <s v="Marcos"/>
    <x v="205"/>
    <n v="246"/>
    <s v="Murcia, España"/>
    <d v="2012-08-08T22:28:16"/>
    <s v="#MetroTUS fuerza desde #MurciaLibreDeMuros. A nosotros siguen sin escucharnos. _x000a_ Siguenos y comparte #MurciaNoSeParte_x000a_https://www.pscp.tv/w/bXwUtzFxTFFHVmxZdlpKRUp8MUJSSmpyamV3dmVKdw8An9O3XNSgClvxgt7zQzZ7LdCcMNkF0LYyyyPxPgOI …_x000a_https://facebook.com/ceciliocean _x000a_https://bit.ly/CecilioCeanYouTube …_x000a_https://twitter.com/ceciliocean _x000a_https://instagram.com/ceciliocean _x000a_#ALasVias186"/>
    <n v="13"/>
    <n v="13"/>
    <n v="4"/>
    <n v="4"/>
    <n v="0.76626779481208329"/>
  </r>
  <r>
    <n v="0"/>
    <s v="16 mar."/>
    <d v="2018-03-16T00:00:00"/>
    <s v="Lucía Reguilón"/>
    <x v="206"/>
    <n v="755"/>
    <s v="España"/>
    <d v="2011-09-24T08:07:54"/>
    <s v="Pues ha quedado muy clarito. Santander ha dicho alto y claro que no quiere el #MetroTus. La ciudadanía habla y lo deja bien claro: transporte público, eficiente, de calidad y para todos. pic.twitter.com/2EtAyJTixO"/>
    <n v="2"/>
    <n v="2"/>
    <n v="3"/>
    <n v="3"/>
    <n v="0.92193978905145713"/>
  </r>
  <r>
    <n v="0"/>
    <s v="16 mar."/>
    <d v="2018-03-16T00:00:00"/>
    <s v="Anonymous"/>
    <x v="81"/>
    <n v="3490"/>
    <s v="Santander &amp; Seoul"/>
    <d v="2009-07-02T22:44:40"/>
    <s v="Increíble la que han llegado a montar por el #MetroTUS._x000a_Ahora mismo en la plaza del Ayuntamiento de Santander. pic.twitter.com/uxKBxaSi0J"/>
    <n v="2"/>
    <n v="2"/>
    <n v="2"/>
    <n v="2"/>
    <n v="0.82856471205741167"/>
  </r>
  <r>
    <n v="0"/>
    <s v="16 mar."/>
    <d v="2018-03-16T00:00:00"/>
    <s v="Podemos Cantabria"/>
    <x v="197"/>
    <n v="2481"/>
    <s v="Cantabria, España"/>
    <d v="2015-02-22T22:39:29"/>
    <s v="Santander ha hablado: no necesita la macro inversión del #metroTUS. Una manifestación que ha unido a barrios y vecinos para luchar por un transporte público de calidad y para todas. pic.twitter.com/zMXmkxwpFW"/>
    <n v="3"/>
    <n v="3"/>
    <n v="2"/>
    <n v="2"/>
    <n v="0.90980953633966122"/>
  </r>
  <r>
    <n v="0"/>
    <s v="16 mar."/>
    <d v="2018-03-16T00:00:00"/>
    <s v="Aurora Hernández"/>
    <x v="207"/>
    <n v="1489"/>
    <m/>
    <d v="2012-03-03T11:45:44"/>
    <s v="Impresionante la manifestación en #Santander contra el #MetroTus, ocurrencia de Iñigo de la Serna... pic.twitter.com/aRce4GjUKN"/>
    <n v="1"/>
    <n v="1"/>
    <n v="4"/>
    <n v="4"/>
    <n v="0.94428726002857344"/>
  </r>
  <r>
    <n v="0"/>
    <s v="16 mar."/>
    <d v="2018-03-16T00:00:00"/>
    <s v="Onda Cero Cantabria"/>
    <x v="106"/>
    <n v="6205"/>
    <s v="Cantabria"/>
    <d v="2012-02-15T09:26:26"/>
    <s v=" Teresa Díez @tereteje nos acaba de contar en directo en #AquíenlaOnda cómo transcurre la manifestación contra el #MetroTUS por las calles de Santander_x000a_http://www.ondacero.es/emisoras/cantabria/audios-podcast/aqui-en-la-onda-cantabria/aqui-en-la-onda-cantabria-16032018_201803165aac16cb0cf2aca4f1d195a1.html …"/>
    <n v="2"/>
    <n v="2"/>
    <n v="3"/>
    <n v="3"/>
    <n v="0.87797593403499963"/>
  </r>
  <r>
    <n v="0"/>
    <s v="16 mar."/>
    <d v="2018-03-16T00:00:00"/>
    <s v="Mesas de Movilidad"/>
    <x v="67"/>
    <n v="542"/>
    <s v="Cantabria, España"/>
    <d v="2016-04-05T07:28:00"/>
    <s v="@NoalMetroTUS @ConcejoAbiertoS @ArenalesAAVV Dentro de 1/2 hora en la manifestación contra el #MetroTus los ciudadanos de #Santander opinarán @gemaigual y desde la @movilidad_cant también opinamos (2)...pic.twitter.com/FladOcRdaz"/>
    <n v="3"/>
    <n v="3"/>
    <n v="4"/>
    <n v="4"/>
    <n v="0.88359874470321775"/>
  </r>
  <r>
    <n v="0"/>
    <s v="16 mar."/>
    <d v="2018-03-16T00:00:00"/>
    <s v="Tomás Ortiz"/>
    <x v="14"/>
    <n v="1726"/>
    <s v="santander"/>
    <d v="2011-05-16T13:28:00"/>
    <s v="De manifestación contra el #metroTUS #Santanderpic.twitter.com/PYsUOfOMDW"/>
    <n v="4"/>
    <n v="4"/>
    <n v="14"/>
    <n v="14"/>
    <n v="0.8357718046821484"/>
  </r>
  <r>
    <n v="0"/>
    <s v="16 mar."/>
    <d v="2018-03-16T00:00:00"/>
    <s v="Anonymous"/>
    <x v="188"/>
    <n v="2508"/>
    <s v="Cantabria"/>
    <d v="2011-12-30T09:05:20"/>
    <s v="Comienza la manifestación contra el #MetroTUS de Santander._x000a_ ¡Queremos mejoras a partir del modelo anterior!_x000a_ 7 millones de euros malgastados._x000a_Si no puedes acudir, síguela aquí: https://www.facebook.com/Elfaradio/videos/774426139433187/ …"/>
    <n v="5"/>
    <n v="5"/>
    <n v="6"/>
    <n v="6"/>
    <n v="0.73606056984215151"/>
  </r>
  <r>
    <n v="0"/>
    <s v="16 mar."/>
    <d v="2018-03-16T00:00:00"/>
    <s v="Anonymous"/>
    <x v="91"/>
    <n v="2011"/>
    <s v="Cantabria se defiende"/>
    <d v="2012-04-09T16:27:29"/>
    <s v="La gente de Santander volverá a salir esta tarde a la calle en una manifestación contra el #MetroTUS _x000a_En Puertochico a las 19:30_x000a_@NoalMetroTUSpic.twitter.com/ZNdKM6zRQB"/>
    <n v="5"/>
    <n v="5"/>
    <n v="5"/>
    <n v="5"/>
    <n v="0.83983923176071318"/>
  </r>
  <r>
    <n v="0"/>
    <s v="16 mar."/>
    <d v="2018-03-16T00:00:00"/>
    <s v="Ruth Ruiz Toraño"/>
    <x v="160"/>
    <n v="1084"/>
    <s v="Cantabria"/>
    <d v="2011-02-05T20:47:11"/>
    <s v="Hoy a las siete y media en Puertochico manifestación contra el #metroTUS pic.twitter.com/MSABLIwsRa"/>
    <n v="3"/>
    <n v="3"/>
    <n v="6"/>
    <n v="6"/>
    <n v="0.78312985961045878"/>
  </r>
  <r>
    <n v="0"/>
    <s v="16 mar."/>
    <d v="2018-03-16T00:00:00"/>
    <s v="UJCE en Cantabria"/>
    <x v="202"/>
    <n v="1210"/>
    <s v="Cantabria "/>
    <d v="2010-09-16T09:37:11"/>
    <s v="Esta tarde llenemos las calles para protestar contra el desastre del #MetroTus _x000a_A las 19:30 en Puertochico https://twitter.com/UJCEcantabria/status/974199043483152384 …"/>
    <n v="4"/>
    <n v="4"/>
    <n v="4"/>
    <n v="4"/>
    <n v="0.55157238641662942"/>
  </r>
  <r>
    <n v="0"/>
    <s v="16 mar."/>
    <d v="2018-03-16T00:00:00"/>
    <s v="Capital del Pijerío"/>
    <x v="55"/>
    <n v="544"/>
    <s v="Santander, Cantabria"/>
    <d v="2013-09-17T17:51:33"/>
    <s v="Pero el Ayuntamiento sigue sin reconocer que la ha cagado a base de bien... Que ya corregirán alguna cosa si eso, pero que el #MetroTUS nos lo comemos. https://twitter.com/DiarioCantabria/status/974606385316089856 …"/>
    <n v="5"/>
    <n v="5"/>
    <n v="4"/>
    <n v="4"/>
    <n v="0.68677610402469713"/>
  </r>
  <r>
    <n v="0"/>
    <s v="16 mar."/>
    <d v="2018-03-16T00:00:00"/>
    <s v="DE CUETO - SANTANDER"/>
    <x v="173"/>
    <n v="6190"/>
    <s v="Santander, Cantabria - España"/>
    <d v="2011-07-01T18:26:24"/>
    <s v="http://www.eldiariomontanes.es/santander/cambio-parece-bien-20180316214213-nt.html … ¿ Ves lo que te decía hace muchos días @gemaigual ? el MAL ASESORAMIENTO e inversión en ese #MetroTUS PERJUDICA SERIAMENTE a los usuarios de #Santander .. deja las cosas como estaban antes y DESPIDE a tus asesores y concejal ! @entrammbasaguas @noe__info"/>
    <n v="6"/>
    <n v="6"/>
    <n v="5"/>
    <n v="5"/>
    <n v="0.75938221912184845"/>
  </r>
  <r>
    <n v="0"/>
    <s v="16 mar."/>
    <d v="2018-03-16T00:00:00"/>
    <s v="eldiariocantabria"/>
    <x v="3"/>
    <n v="6727"/>
    <s v="Cantabria, España"/>
    <d v="2015-06-18T08:18:23"/>
    <s v="LABORAL | Los trabajadores del #TUS apoyan la movilización ciudadana contra el #MetroTUS 'al 100%' http://www.eldiariocantabria.es/articulo/cantabria/trabajadores-tus-apoyan-movilizacion-ciudadana-100/20180316121538042269.html …"/>
    <n v="11"/>
    <n v="11"/>
    <n v="10"/>
    <n v="10"/>
    <n v="0.9332240958312169"/>
  </r>
  <r>
    <n v="0"/>
    <s v="16 mar."/>
    <d v="2018-03-16T00:00:00"/>
    <s v="Anonymous"/>
    <x v="145"/>
    <n v="16"/>
    <s v="Santander, España"/>
    <d v="2016-10-09T00:50:45"/>
    <s v="Por el bien de los ciudadanos de #Santander que utilizamos el bus diariamente, ojala la manifestacion de esta tarde de sus frutos, pero intuyo que todo seguira igual. Lo reflejaremos en las urnas. #MetroTus @SDR_apiedecalle"/>
    <n v="4"/>
    <n v="4"/>
    <n v="3"/>
    <n v="3"/>
    <n v="0.9054943875044833"/>
  </r>
  <r>
    <n v="0"/>
    <s v="16 mar."/>
    <d v="2018-03-16T00:00:00"/>
    <s v="Tomás Ortiz"/>
    <x v="14"/>
    <n v="1726"/>
    <s v="santander"/>
    <d v="2011-05-16T13:28:00"/>
    <s v="Hoy en #Santander  y 16ºC,sin  a la hora de la manifestación contra el #MetroTUS"/>
    <n v="3"/>
    <n v="3"/>
    <n v="13"/>
    <n v="13"/>
    <n v="0.66393279981529651"/>
  </r>
  <r>
    <n v="0"/>
    <s v="16 mar."/>
    <d v="2018-03-16T00:00:00"/>
    <s v="PSOE Santander"/>
    <x v="0"/>
    <n v="2005"/>
    <m/>
    <d v="2010-05-17T14:18:55"/>
    <s v="¡No al #metroTUS! Esta tarde todo #Santander debe salir a la calle y protestar!! _x000a__x000a_Hoy, viernes 16 de marzo_x000a__x000a_Plaza de Puertochico_x000a__x000a_19.30h_x000a__x000a_¡Digamos NO al #metroTUS! pic.twitter.com/8r3InAJPvP"/>
    <n v="13"/>
    <n v="13"/>
    <n v="14"/>
    <n v="14"/>
    <n v="0.66667377873753519"/>
  </r>
  <r>
    <n v="0"/>
    <s v="17 mar."/>
    <d v="2018-03-17T00:00:00"/>
    <s v="Raúl Huerta"/>
    <x v="175"/>
    <n v="863"/>
    <s v="Santander, España"/>
    <d v="2011-06-03T09:03:15"/>
    <s v="Seguiremos la paralizacion del #MetroTus y la apuesta por otro modelo consesuado y que garantice un servicio eficaz para los vecinos, se coordine con las líneas supramunicipales y regionales y el tren y reduzca la entrada de coches a la ciudad, con parkings disuasorios"/>
    <m/>
    <n v="0"/>
    <n v="1"/>
    <n v="1"/>
    <n v="0.70339334254326702"/>
  </r>
  <r>
    <n v="0"/>
    <s v="17 mar."/>
    <d v="2018-03-17T00:00:00"/>
    <s v="PSOE Santander"/>
    <x v="0"/>
    <n v="2005"/>
    <m/>
    <d v="2010-05-17T14:18:55"/>
    <s v="Sería absurdo que después de la manifestación de ayer, con más de 4.000 personas recorriendo la ciudad para decir ¡No al #metroTUS! la Alcaldesa mantenga un proyecto que es malo para #Santander. @pedro_casares le ha pedido hoy de nuevo que lo retire!!!http://www.psc-psoe.es/noticias/agrupaciones/santander/el-psoe-pide-a-gema-igual-que-escuche-a-los-santanderinos-tras-la-historica-manifestacion-contra-el- …"/>
    <n v="8"/>
    <n v="8"/>
    <n v="8"/>
    <n v="8"/>
    <n v="0.38757170650155209"/>
  </r>
  <r>
    <n v="0"/>
    <s v="17 mar."/>
    <d v="2018-03-17T00:00:00"/>
    <s v="Pedro Casares"/>
    <x v="99"/>
    <n v="4658"/>
    <s v="Santander - España"/>
    <d v="2011-09-23T10:51:47"/>
    <s v="Por cosas como ésta se entiende que ayer hubiese 4.000 personas por las calles de #Santander protestando contra el #metroTUS"/>
    <n v="10"/>
    <n v="10"/>
    <n v="10"/>
    <n v="10"/>
    <n v="0.7103959381459144"/>
  </r>
  <r>
    <n v="0"/>
    <s v="17 mar."/>
    <d v="2018-03-17T00:00:00"/>
    <s v="Europa Press"/>
    <x v="208"/>
    <n v="7950"/>
    <m/>
    <d v="2010-12-28T17:04:39"/>
    <s v="PSOE @PEdro_Casares pide a PP @gemaigual que &quot;escuche&quot; a los vecinos tras su protesta contra el #MetroTUS http://www.europapress.es/cantabria/noticia-psoe-pide-alcaldesa-escuche-vecinos-historica-manifestacion-contra-metrotus-20180317185533.html …"/>
    <n v="17"/>
    <n v="17"/>
    <n v="13"/>
    <n v="13"/>
    <n v="0.60756991405035066"/>
  </r>
  <r>
    <n v="0"/>
    <s v="17 mar."/>
    <d v="2018-03-17T00:00:00"/>
    <s v="El Faradio"/>
    <x v="72"/>
    <n v="5415"/>
    <m/>
    <d v="2012-09-01T22:51:42"/>
    <s v="El #MetroTUS ha provocado una grieta en San Román, y el nuevo colectivo funciona al margen de la asociación de vecinos http://www.elfaradio.com/2018/03/13/metrotus-los-trabajadores-se-suman-a-la-manifestacion-y-surge-un-nuevo-colectivo-en-san-roman/ …"/>
    <m/>
    <n v="0"/>
    <m/>
    <n v="0"/>
    <n v="0.82749580572579895"/>
  </r>
  <r>
    <n v="0"/>
    <s v="17 mar."/>
    <d v="2018-03-17T00:00:00"/>
    <s v="Isra en Bélgica"/>
    <x v="150"/>
    <n v="541"/>
    <m/>
    <d v="2011-12-28T17:19:30"/>
    <s v="El #MetroTUS me ha recordado a esta secuencia de Los Cronocrímenes de @vigalondo:_x000a_1ª x: 31 enero (comienza el MetroTUS)_x000a_2ª x: 16 marzo (manifestación en contra)_x000a_Héctor 1: Gema Igual. _x000a_Héctor 2: Gema Igual con los vecinos cabreados tras malgastar 7 millones en un peor transporte.pic.twitter.com/vOpl08Hfzl"/>
    <m/>
    <n v="0"/>
    <n v="3"/>
    <n v="3"/>
    <n v="0.76100922934522697"/>
  </r>
  <r>
    <n v="0"/>
    <s v="17 mar."/>
    <d v="2018-03-17T00:00:00"/>
    <s v="Guillem Ruisánchez"/>
    <x v="40"/>
    <n v="3912"/>
    <s v="Santander"/>
    <d v="2010-04-28T10:44:47"/>
    <s v="Aquí @oscar_allende explica muy bien lo que ha pasado en #Santander con el #MetroTUS http://www.elfaradio.com/2018/03/17/somos-santander-las-14-lineas-criticas-del-metrotus/ …"/>
    <n v="2"/>
    <n v="2"/>
    <n v="1"/>
    <n v="1"/>
    <n v="0.84027750516207556"/>
  </r>
  <r>
    <n v="0"/>
    <s v="17 mar."/>
    <d v="2018-03-17T00:00:00"/>
    <s v="Ana Arce"/>
    <x v="87"/>
    <n v="327"/>
    <s v="Madrid, Comunidad de Madrid"/>
    <d v="2010-08-03T21:48:35"/>
    <s v="#MetroTUS #Santander @gemaigual mira lo que dice tu partido!!! A ver si escuchas la voz de la gente en la calle!!!_x000a_http://www.elmundo.es/espana/2018/03/16/5aabcb54e5fdea7d538b4680.html … #pp aplicaros el cuento!!!"/>
    <m/>
    <n v="0"/>
    <m/>
    <n v="0"/>
    <n v="0.59123976821248614"/>
  </r>
  <r>
    <n v="0"/>
    <s v="17 mar."/>
    <d v="2018-03-17T00:00:00"/>
    <s v="Aurora Hernández"/>
    <x v="207"/>
    <n v="1489"/>
    <m/>
    <d v="2012-03-03T11:45:44"/>
    <s v="Hola @dmontanes, pues nada, una simple corrección: del PSOE no estuvieron &quot;varios&quot; concejales, estuvimos TODOS los concejales! De nada  #MetroTus #Santanderpic.twitter.com/WWivG9xBxw"/>
    <m/>
    <n v="0"/>
    <n v="1"/>
    <n v="1"/>
    <n v="0.38661283755039411"/>
  </r>
  <r>
    <n v="0"/>
    <s v="17 mar."/>
    <d v="2018-03-17T00:00:00"/>
    <s v="Anonymous"/>
    <x v="188"/>
    <n v="2508"/>
    <s v="Cantabria"/>
    <d v="2011-12-30T09:05:20"/>
    <s v="&quot;Este fin de semana toca estar en la calle, y todos los que quedan&quot;, @msarodiaz, portavoz de IUC y coordinador de @IUsantander, valora positivamente la movilización contra el #MetroTUS en la mani de Santander por las #PensionesDignas. _x000a__x000a_cc/@oscar_allende @elfaradiopic.twitter.com/nmnSkhT2Ox"/>
    <n v="9"/>
    <n v="9"/>
    <n v="8"/>
    <n v="8"/>
    <n v="0.86570619371223334"/>
  </r>
  <r>
    <n v="0"/>
    <s v="17 mar."/>
    <d v="2018-03-17T00:00:00"/>
    <s v="Anonymous"/>
    <x v="12"/>
    <n v="85"/>
    <s v="Cueva Oscura"/>
    <d v="2016-12-31T10:53:31"/>
    <s v="Me fascina la frecuencia del 7c2. Menos mal que es cada 25-30 minutos #MetroTUS pic.twitter.com/eDGaTGGrKZ"/>
    <m/>
    <n v="0"/>
    <m/>
    <n v="0"/>
    <n v="0.63811945590610342"/>
  </r>
  <r>
    <n v="0"/>
    <s v="17 mar."/>
    <d v="2018-03-17T00:00:00"/>
    <s v="Poíto al ataque"/>
    <x v="209"/>
    <n v="92"/>
    <m/>
    <d v="2014-07-19T13:21:42"/>
    <s v="#MetroTus. ¿ sabéis quien va a pagar el despilfarro de los 7M? Los pensionistas, que al final van a tener que pagar el billete. Es algo que ya se comenta por ahí."/>
    <n v="3"/>
    <n v="3"/>
    <m/>
    <n v="0"/>
    <n v="0.7227136850060325"/>
  </r>
  <r>
    <n v="0"/>
    <s v="17 mar."/>
    <d v="2018-03-17T00:00:00"/>
    <s v="Fotocopias Baratas"/>
    <x v="210"/>
    <n v="1257"/>
    <s v="Fotocopias Baratas 649 033 023"/>
    <d v="2010-03-25T15:14:34"/>
    <s v="@elmundomotor_x000a_El @ClubRACC pide más puntos de carga y ayudas estables para impulsar la compra de coches eléctricos. _x000a_http://bit.ly/2G0FQ68  #motor #MetroTUS"/>
    <m/>
    <n v="0"/>
    <m/>
    <n v="0"/>
    <n v="0.6839737627307263"/>
  </r>
  <r>
    <n v="0"/>
    <s v="17 mar."/>
    <d v="2018-03-17T00:00:00"/>
    <s v="El Faradio"/>
    <x v="72"/>
    <n v="5415"/>
    <m/>
    <d v="2012-09-01T22:51:42"/>
    <s v="ANÁLISIS “Somos Santander”: Las 13 líneas críticas del #MetroTUS http://www.elfaradio.com/2018/03/17/somos-santander-las-14-lineas-criticas-del-metrotus/ … , por @oscar_allende"/>
    <n v="3"/>
    <n v="3"/>
    <n v="2"/>
    <n v="2"/>
    <n v="0.71831952271898225"/>
  </r>
  <r>
    <n v="0"/>
    <s v="17 mar."/>
    <d v="2018-03-17T00:00:00"/>
    <s v="Capital del Pijerío"/>
    <x v="55"/>
    <n v="544"/>
    <s v="Santander, Cantabria"/>
    <d v="2013-09-17T17:51:33"/>
    <s v="Sí, ayer salieron a la calle unos miles de santanderinos a valorar los cambios en el #MetroTUS. https://twitter.com/dmontanes/status/974676667854569473 …"/>
    <m/>
    <n v="0"/>
    <n v="1"/>
    <n v="1"/>
    <n v="0.81697268708364312"/>
  </r>
  <r>
    <n v="0"/>
    <s v="17 mar."/>
    <d v="2018-03-17T00:00:00"/>
    <s v="JMP"/>
    <x v="97"/>
    <n v="1791"/>
    <s v="Aquí,siempre,Aquí. "/>
    <d v="2016-11-01T20:33:42"/>
    <s v="La medida estrella de la alcaldesa son los transbordos, que ahora ante la presión social pretende eliminar en las horas punta ( cuando la gente más usa el #MetroTUS ) #TongoTus 7M de € de los contribuyentes tirados a la basura_x000a_#Santander #SmartCities #SmartIdeas #SmartAlcaldesahttps://twitter.com/psoesantander/status/974766628855599104 …"/>
    <n v="1"/>
    <n v="1"/>
    <n v="3"/>
    <n v="3"/>
    <n v="0.68236784770131587"/>
  </r>
  <r>
    <n v="0"/>
    <s v="17 mar."/>
    <d v="2018-03-17T00:00:00"/>
    <s v="Juanma"/>
    <x v="49"/>
    <n v="55"/>
    <s v="Cantabria"/>
    <d v="2011-06-23T19:47:35"/>
    <s v="Análisis: si el metrotus en stder nos ha costado unos 7,2M€ y el año pasado cerramos con 171591 habitantes. Eso me sale a 42€ por habitante!! Y... Aún así... Nuestra opinión se la pasan por el forro? cuántos somos usuarios de ese metrotus? Quien se beneficia? #metrotus"/>
    <n v="3"/>
    <n v="3"/>
    <n v="3"/>
    <n v="3"/>
    <n v="0.68946082932322839"/>
  </r>
  <r>
    <n v="0"/>
    <s v="17 mar."/>
    <d v="2018-03-17T00:00:00"/>
    <s v="Carlos Sopeña"/>
    <x v="15"/>
    <n v="644"/>
    <m/>
    <d v="2011-04-15T21:10:58"/>
    <s v="Parece que a Gema Igual solo le queda envainársela después de la multitudinaria manifestación contra el #MetroTUS. ¿7 millones de euros por el sumidero? Que no se preocupe, más dilapidó su antecesor y ahí le tenéis de ministro de España."/>
    <n v="7"/>
    <n v="7"/>
    <n v="11"/>
    <n v="11"/>
    <n v="0.75130209737432341"/>
  </r>
  <r>
    <n v="0"/>
    <s v="17 mar."/>
    <d v="2018-03-17T00:00:00"/>
    <s v="museando"/>
    <x v="119"/>
    <n v="7"/>
    <m/>
    <d v="2016-06-13T20:26:56"/>
    <s v="No podemos volver a la situación del 31 de enero!!!, se han gastado 7 millones!!!! Que se tienen que notar en mejoras reales, especialmente en los barrios periféricos, que son los más perjudicados #MetroTUS"/>
    <m/>
    <n v="0"/>
    <n v="1"/>
    <n v="1"/>
    <n v="0.56571759149796808"/>
  </r>
  <r>
    <n v="0"/>
    <s v="17 mar."/>
    <d v="2018-03-17T00:00:00"/>
    <s v="Concha G. González"/>
    <x v="179"/>
    <n v="47"/>
    <s v="Santander, España"/>
    <d v="2018-01-12T21:06:14"/>
    <s v="Convendría que @gemaigual tomará nota del descontento de los ciudadanos. El #metrotus no convence y los parches, la recuperación parcial en horas puntas, es insuficiente. Queremos volver a la antigua configuración del 31 de enero. https://twitter.com/elfaradio/status/974772253484298241 …"/>
    <n v="2"/>
    <n v="2"/>
    <n v="4"/>
    <n v="4"/>
    <n v="0.29245866573836321"/>
  </r>
  <r>
    <n v="0"/>
    <s v="17 mar."/>
    <d v="2018-03-17T00:00:00"/>
    <s v="Cantabria Noticias"/>
    <x v="211"/>
    <n v="171"/>
    <s v="Ribamontán al Monte, España"/>
    <d v="2018-03-10T19:54:23"/>
    <s v="@psoesantander pide al @ppsantander que escuche a los vecinos tras su protesta contra el #MetroTUS #Santander"/>
    <m/>
    <n v="0"/>
    <m/>
    <n v="0"/>
    <n v="0.57315896642781072"/>
  </r>
  <r>
    <n v="0"/>
    <s v="17 mar."/>
    <d v="2018-03-17T00:00:00"/>
    <s v="museando"/>
    <x v="119"/>
    <n v="7"/>
    <m/>
    <d v="2016-06-13T20:26:56"/>
    <s v="No estoy de acuerdo con volver a la situación inicial que en Barrio La Torre ya era mala y ahora es peor. Sugerencias de mejora básicas : frecuencia de autobuses cada 10 minutos en zona Barrio La Torre, 1 linea que conecte por los puentes con universidad y centro ciudad #MetroTUS"/>
    <m/>
    <n v="0"/>
    <n v="1"/>
    <n v="1"/>
    <n v="0.30395618385611017"/>
  </r>
  <r>
    <n v="0"/>
    <s v="17 mar."/>
    <d v="2018-03-17T00:00:00"/>
    <s v="eldiarioalerta.com"/>
    <x v="212"/>
    <n v="1441"/>
    <s v="Santander, España"/>
    <d v="2016-10-04T14:39:41"/>
    <s v="Buenos días. #Portada de hoy sábado, 17 de marzo de 2018_x000a_#Cantabria #Santander #MetroTUS #alertaeldiario_x000a_Consigue la edición completa en @Kioskoymas, http://bit.ly/2H1KiOD pic.twitter.com/MRjlRWPGXK"/>
    <n v="2"/>
    <n v="2"/>
    <n v="3"/>
    <n v="3"/>
    <n v="0.78786015979617963"/>
  </r>
  <r>
    <n v="0"/>
    <s v="17 mar."/>
    <d v="2018-03-17T00:00:00"/>
    <s v="TU.tv"/>
    <x v="213"/>
    <n v="12881"/>
    <m/>
    <d v="2009-01-23T09:24:56"/>
    <s v="Telecantabria resume la rueda de prensa de Pedro Casares en la que pide la paralización del metrotus #MetroTUS en http://tu.tv/videos/telecantabria-resume-la-rueda-de-prensa-de-pedro-casares-en-la-que-pide-la-paralizacion-del-metrotus?utm_source=Engagement&amp;utm_medium=twitter&amp;utm_campaign=Twtutvmex …"/>
    <m/>
    <n v="0"/>
    <m/>
    <n v="0"/>
    <n v="0.62910716241685749"/>
  </r>
  <r>
    <n v="0"/>
    <s v="17 mar."/>
    <d v="2018-03-17T00:00:00"/>
    <s v="Viti"/>
    <x v="214"/>
    <n v="233"/>
    <s v="Santander, España"/>
    <d v="2012-06-06T18:28:26"/>
    <s v="Estoy totalmente de acuerdo con @Kitos_Cant , Podemos que trabaje en las instituciones lo que tiene que trabajar, @jr_blanco_ era, en este caso, uno más contra #MetroTUS"/>
    <n v="1"/>
    <n v="1"/>
    <n v="2"/>
    <n v="2"/>
    <n v="0.83012239119141051"/>
  </r>
  <r>
    <n v="0"/>
    <s v="17 mar."/>
    <d v="2018-03-17T00:00:00"/>
    <s v="Mata Hari"/>
    <x v="215"/>
    <n v="3"/>
    <m/>
    <d v="2014-11-24T12:58:58"/>
    <s v="No todo es malo en el #MetroTUS. En San Román la línea 17 funciona bien, no haga cambios @gemaigual"/>
    <n v="1"/>
    <n v="1"/>
    <n v="1"/>
    <n v="1"/>
    <n v="0.54202297012850664"/>
  </r>
  <r>
    <n v="0"/>
    <s v="18 mar."/>
    <d v="2018-03-18T00:00:00"/>
    <s v="Anonymous"/>
    <x v="145"/>
    <n v="16"/>
    <s v="Santander, España"/>
    <d v="2016-10-09T00:50:45"/>
    <s v="Continuo llamando malnacidos a los conductores del #MetroTus #Santander nuevamente hoy domingo, bus 20, debia de llegar a la parada a las 22.13h, ha llegado 10' antes 22.03h, obviamente sali de trabajar y lo he perdido, a casa en taxi @NoalMetroTUS @SDR_apiedecalle @gemaigual"/>
    <m/>
    <n v="0"/>
    <m/>
    <n v="0"/>
    <n v="0.59243817982826319"/>
  </r>
  <r>
    <n v="0"/>
    <s v="18 mar."/>
    <d v="2018-03-18T00:00:00"/>
    <s v="miguel puente"/>
    <x v="216"/>
    <n v="504"/>
    <s v="pamplona"/>
    <d v="2009-09-03T14:45:11"/>
    <s v="Reminiscencias de la manifestación contra el #MetroTUS #Santanderpic.twitter.com/QnUxinOA6N"/>
    <n v="2"/>
    <n v="2"/>
    <n v="1"/>
    <n v="1"/>
    <n v="0.82720561516396141"/>
  </r>
  <r>
    <n v="0"/>
    <s v="18 mar."/>
    <d v="2018-03-18T00:00:00"/>
    <s v="PSOE Santander"/>
    <x v="0"/>
    <n v="2005"/>
    <m/>
    <d v="2010-05-17T14:18:55"/>
    <s v=" @ALERTAeldiario publica hoy que pedimos a la Alcaldesa que escuche a los santanderinos. Le han pedido que paralice el #metroTUS pic.twitter.com/zVcwoAopd2"/>
    <n v="11"/>
    <n v="11"/>
    <n v="12"/>
    <n v="12"/>
    <n v="0.62112266451656883"/>
  </r>
  <r>
    <n v="0"/>
    <s v="18 mar."/>
    <d v="2018-03-18T00:00:00"/>
    <s v="PSOE Santander"/>
    <x v="0"/>
    <n v="2005"/>
    <m/>
    <d v="2010-05-17T14:18:55"/>
    <s v=" @dmontanes publica hoy que tras la multitudinaria manifestación volvemos a pedir a la Alcaldesa que paralice el #metrotus. Un proyecto que es malo para #Santander y que además aglutina rechazo y protestapic.twitter.com/BmJnLsuuYW"/>
    <n v="12"/>
    <n v="12"/>
    <n v="9"/>
    <n v="9"/>
    <n v="0.70637359258735999"/>
  </r>
  <r>
    <n v="0"/>
    <s v="18 mar."/>
    <d v="2018-03-18T00:00:00"/>
    <s v="Europa Press"/>
    <x v="208"/>
    <n v="7950"/>
    <m/>
    <d v="2010-12-28T17:04:39"/>
    <s v="Los taxis del Arco de la Bahía también quieren circular por el carril del #MetroTUS http://www.europapress.es/cantabria/noticia-taxis-arco-bahia-piden-circular-carril-metrotus-20180318151651.html …"/>
    <n v="5"/>
    <n v="5"/>
    <n v="3"/>
    <n v="3"/>
    <n v="0.52075550122563463"/>
  </r>
  <r>
    <n v="0"/>
    <s v="18 mar."/>
    <d v="2018-03-18T00:00:00"/>
    <s v="eldiariocantabria"/>
    <x v="3"/>
    <n v="6727"/>
    <s v="Cantabria, España"/>
    <d v="2015-06-18T08:18:23"/>
    <s v="SANTANDER | Los taxistas del Arco de la Bahía solicitan poder circular por el carril del #MetroTUS http://www.eldiariocantabria.es/articulo/cantabria/taxistas-arco-bahia-piden-poder-circular-carril-metro-tus/20180318171823042380.html …"/>
    <m/>
    <n v="0"/>
    <m/>
    <n v="0"/>
    <n v="0.56891261976014718"/>
  </r>
  <r>
    <n v="0"/>
    <s v="19 mar."/>
    <d v="2018-03-19T00:00:00"/>
    <s v="Podemos Cantabria"/>
    <x v="197"/>
    <n v="2481"/>
    <s v="Cantabria, España"/>
    <d v="2015-02-22T22:39:29"/>
    <s v="@jr_blanco_ Las prisas no son buenas y al final surgen ocurrencias que pagamos los ciudadanos, como está sucediendo en Santander con el tristemente famoso #MetroTUS"/>
    <n v="2"/>
    <n v="2"/>
    <n v="1"/>
    <n v="1"/>
    <n v="0.52997015299203909"/>
  </r>
  <r>
    <n v="0"/>
    <s v="19 mar."/>
    <d v="2018-03-19T00:00:00"/>
    <s v="101 cachetadas"/>
    <x v="48"/>
    <n v="88"/>
    <s v="Cantabria"/>
    <d v="2011-12-28T22:34:42"/>
    <s v="Es que si la máquina es de pega y sólo da info,  yo ya no sé...#mal #remal #niaposta #MetroTUS"/>
    <m/>
    <n v="0"/>
    <m/>
    <n v="0"/>
    <n v="0.30914218668151028"/>
  </r>
  <r>
    <n v="0"/>
    <s v="19 mar."/>
    <d v="2018-03-19T00:00:00"/>
    <s v="101 cachetadas"/>
    <x v="48"/>
    <n v="88"/>
    <s v="Cantabria"/>
    <d v="2011-12-28T22:34:42"/>
    <s v="Por favor, decidme que hoy excepcionalmente no funciona la máquina del intercambiador Valdecilla para recargar tarjeta #MetroTUS"/>
    <n v="5"/>
    <n v="5"/>
    <n v="3"/>
    <n v="3"/>
    <n v="0.1577610607297657"/>
  </r>
  <r>
    <n v="0"/>
    <s v="19 mar."/>
    <d v="2018-03-19T00:00:00"/>
    <s v="El Faradio"/>
    <x v="72"/>
    <n v="5415"/>
    <m/>
    <d v="2012-09-01T22:51:42"/>
    <s v="OPINIÓN || @marctorrano te anima a imaginar los problemas de quien necesita un transporte adaptado para desplazarse en autobús de Laredo a Santander. ¿Es mejor esperar a que haya tren Santander-Bilbao? #Movilidad #MetroTUS http://www.elfaradio.com/2018/03/19/tus-problemas-relativos/ …"/>
    <m/>
    <n v="0"/>
    <n v="2"/>
    <n v="2"/>
    <n v="0.86952596506124924"/>
  </r>
  <r>
    <n v="0"/>
    <s v="19 mar."/>
    <d v="2018-03-19T00:00:00"/>
    <s v="JL"/>
    <x v="217"/>
    <n v="97"/>
    <s v="Santander, España"/>
    <d v="2015-06-13T15:13:56"/>
    <s v="Para un día que llueve y hace aire,  nos quejamos por todo... ah no, que esto no es Sevilla, en #Santander es habitual está climatología. Voy a pensar que no quedaba dinero para hacer una sala resguardada, porque la opción de la falta de previsión me parece patética #MetroTus"/>
    <n v="1"/>
    <n v="1"/>
    <m/>
    <n v="0"/>
    <n v="0.27495336586425401"/>
  </r>
  <r>
    <n v="0"/>
    <s v="19 mar."/>
    <d v="2018-03-19T00:00:00"/>
    <s v="Tomás Ortiz"/>
    <x v="14"/>
    <n v="1726"/>
    <s v="santander"/>
    <d v="2011-05-16T13:28:00"/>
    <s v="Pobre gente que espera en el intercambiador de Valdecilla se la ve empapada #MetroTus no me extraña que se quejen @gemaigual"/>
    <n v="11"/>
    <n v="11"/>
    <n v="21"/>
    <n v="21"/>
    <n v="0.2113133353316515"/>
  </r>
  <r>
    <n v="0"/>
    <s v="20 mar."/>
    <d v="2018-03-20T00:00:00"/>
    <s v="101 cachetadas"/>
    <x v="48"/>
    <n v="88"/>
    <s v="Cantabria"/>
    <d v="2011-12-28T22:34:42"/>
    <s v="Quiero llorar fuerte #MetroTUS"/>
    <m/>
    <n v="0"/>
    <m/>
    <n v="0"/>
    <n v="0.88559155013555801"/>
  </r>
  <r>
    <n v="0"/>
    <s v="20 mar."/>
    <d v="2018-03-20T00:00:00"/>
    <s v="eldiariocantabria"/>
    <x v="3"/>
    <n v="6727"/>
    <s v="Cantabria, España"/>
    <d v="2015-06-18T08:18:23"/>
    <s v="SANTANDER | Plataforma Transporte Santander estudia nuevas movilizaciones contra el #MetroTUS y solicitará participar en el pleno #Transporte @psoesantander @prcsantanderhttp://www.eldiariocantabria.es/articulo/cantabria/plataforma-transporte-santander-estudia-nuevas-movilizaciones-metro-tus-solicitara-participar-pleno/20180320205016042490.html …"/>
    <m/>
    <n v="0"/>
    <n v="3"/>
    <n v="3"/>
    <n v="0.83055091816373006"/>
  </r>
  <r>
    <n v="0"/>
    <s v="20 mar."/>
    <d v="2018-03-20T00:00:00"/>
    <s v="El Faradio"/>
    <x v="72"/>
    <n v="5415"/>
    <m/>
    <d v="2012-09-01T22:51:42"/>
    <s v="En nuestro informativo de esta mañana hemos querido mirar hacia #Lavapiés y @openarms_fund , pero también seguimos de cerca asuntos como el #MetroTUS o las primarias de Podemos http://www.ivoox.com/informativo-20-03-18-audios-mp3_rf_24628736_1.html …"/>
    <m/>
    <n v="0"/>
    <m/>
    <n v="0"/>
    <n v="0.9034880892296121"/>
  </r>
  <r>
    <n v="0"/>
    <s v="20 mar."/>
    <d v="2018-03-20T00:00:00"/>
    <s v="El Faradio"/>
    <x v="72"/>
    <n v="5415"/>
    <m/>
    <d v="2012-09-01T22:51:42"/>
    <s v="OPINIÓN || @marctorrano te anima a imaginar los problemas de quien necesita un transporte adaptado para desplazarse en autobús de Laredo a Santander. ¿Hay que esperar a que haya tren Santander-Bilbao? #MetroTUS #Movilidadhttp://www.elfaradio.com/2018/03/19/tus-problemas-relativos/ …"/>
    <m/>
    <n v="0"/>
    <m/>
    <n v="0"/>
    <n v="0.82752191432535438"/>
  </r>
  <r>
    <n v="0"/>
    <s v="20 mar."/>
    <d v="2018-03-20T00:00:00"/>
    <s v="Teiba FM"/>
    <x v="109"/>
    <n v="305"/>
    <s v="Santander, Spain"/>
    <d v="2017-02-21T13:09:20"/>
    <s v=" https://www.ivoox.com/24627845  #ElPrimerCafé #20M _x000a_#entrevista con Araceli Fernández por taxistas Bahía - #MetroTUS +_x000a_#entrevista con Antonio Punzón por situación en @IEOsantander +_x000a_#entrevista con Carlos Valcuende #FAAC por temporada avispa asiática pic.twitter.com/PxDA6tF2hm"/>
    <m/>
    <n v="0"/>
    <m/>
    <n v="0"/>
    <n v="0.85802394432033491"/>
  </r>
  <r>
    <n v="0"/>
    <s v="20 mar."/>
    <d v="2018-03-20T00:00:00"/>
    <s v="El Faradio"/>
    <x v="72"/>
    <n v="5415"/>
    <m/>
    <d v="2012-09-01T22:51:42"/>
    <s v="En nuestro informativo de hoy hemos querido mirar hacia #Lavapiés y @openarms_fund , pero también seguimos de cerca asuntos como el #MetroTUS o las primarias de Podemos http://www.ivoox.com/informativo-20-03-18-audios-mp3_rf_24628736_1.html …"/>
    <m/>
    <n v="0"/>
    <m/>
    <n v="0"/>
    <n v="0.89432197710078154"/>
  </r>
  <r>
    <n v="0"/>
    <s v="21 mar."/>
    <d v="2018-03-21T00:00:00"/>
    <s v="Elena Díaz"/>
    <x v="30"/>
    <n v="359"/>
    <s v="Asteroide B-612"/>
    <d v="2009-04-29T16:50:51"/>
    <s v="Como llegar desde Barrio El Somo hasta el Alto de Miranda sin coger tres autobuses? (Creo que eso no te permite transbordo, sino que te obliga a pagar dos billetes) la vuelta ha sido aún peor. Pero eso para otro capítulo #MetroTUS #santander"/>
    <n v="1"/>
    <n v="1"/>
    <m/>
    <n v="0"/>
    <n v="0.74422072006448903"/>
  </r>
  <r>
    <n v="0"/>
    <s v="21 mar."/>
    <d v="2018-03-21T00:00:00"/>
    <s v="Elena Díaz"/>
    <x v="30"/>
    <n v="359"/>
    <s v="Asteroide B-612"/>
    <d v="2009-04-29T16:50:51"/>
    <s v="Finalmente el trayecto me llevo 43 minutos. En ese tiempo voy a Torrelavega y vuelvo #MetroTUS #Santander"/>
    <n v="2"/>
    <n v="2"/>
    <n v="4"/>
    <n v="4"/>
    <n v="0.84165584316360331"/>
  </r>
  <r>
    <n v="0"/>
    <s v="21 mar."/>
    <d v="2018-03-21T00:00:00"/>
    <s v="PSOE Santander"/>
    <x v="0"/>
    <n v="2005"/>
    <m/>
    <d v="2010-05-17T14:18:55"/>
    <s v="Os dejamos unas imágenes de la #Asamblea esta tarde en la agrupación en la que hemos reiterado nuestra defensa de la paralización del #metroTUS como única solución al problema que ha generado el PP con la movilidad en #Santanderpic.twitter.com/LTUbhXlU8Z"/>
    <n v="7"/>
    <n v="7"/>
    <n v="8"/>
    <n v="8"/>
    <n v="0.92001261184134497"/>
  </r>
  <r>
    <n v="0"/>
    <s v="21 mar."/>
    <d v="2018-03-21T00:00:00"/>
    <s v="Pepulegu"/>
    <x v="111"/>
    <n v="55"/>
    <s v="Algún lugar de cierto país"/>
    <d v="2011-05-18T19:00:19"/>
    <s v="Con los parches del #MetroTUS   creen contentar a algunos, confían en el divide y vencerás, pero ya no hay marcha atrás, únete y les venceremos. pic.twitter.com/pDIRlYnHbk"/>
    <m/>
    <n v="0"/>
    <m/>
    <n v="0"/>
    <n v="0.66033863327991771"/>
  </r>
  <r>
    <n v="0"/>
    <s v="21 mar."/>
    <d v="2018-03-21T00:00:00"/>
    <s v="PSOE Santander"/>
    <x v="0"/>
    <n v="2005"/>
    <m/>
    <d v="2010-05-17T14:18:55"/>
    <s v="El secretario de Movilidad y Transporte José Antonio Caballero presenta una resolución en la que defendemos un sistema de transportes público de calidad y la paralización del #metroTUS #Asambleapic.twitter.com/XnDPPWY9Em"/>
    <n v="5"/>
    <n v="5"/>
    <n v="9"/>
    <n v="9"/>
    <n v="0.90367241618692473"/>
  </r>
  <r>
    <n v="0"/>
    <s v="21 mar."/>
    <d v="2018-03-21T00:00:00"/>
    <s v="eldiariocantabria"/>
    <x v="3"/>
    <n v="6727"/>
    <s v="Cantabria, España"/>
    <d v="2015-06-18T08:18:23"/>
    <s v="SANTANDER | Entran en funcionamiento este jueves los nuevos ‘parches’ en el #MetroTUS provocados por la presión social #Transporte #autobushttp://www.eldiariocantabria.es/articulo/cantabria/entran-funcionamiento-jueves-nuevos-parches-metro-tus-provocados-presion-popular/20180321205320042540.html …"/>
    <n v="3"/>
    <n v="3"/>
    <n v="1"/>
    <n v="1"/>
    <n v="0.83469815599893671"/>
  </r>
  <r>
    <n v="0"/>
    <s v="21 mar."/>
    <d v="2018-03-21T00:00:00"/>
    <s v="PSOE Santander"/>
    <x v="0"/>
    <n v="2005"/>
    <m/>
    <d v="2010-05-17T14:18:55"/>
    <s v="Sobre el problema del #metrotus @pedro_casares destaca en #Asamblea que vamos a seguir exigiendo la paralización buscando el diálogo y el acuerdo con todas las partes implicadas para desarrollar un transporte urbano público y sosteniblepic.twitter.com/S0N4XUJfhJ"/>
    <n v="11"/>
    <n v="11"/>
    <n v="11"/>
    <n v="11"/>
    <n v="0.7319028318148233"/>
  </r>
  <r>
    <n v="0"/>
    <s v="21 mar."/>
    <d v="2018-03-21T00:00:00"/>
    <s v="eldiariomontanes.es"/>
    <x v="16"/>
    <n v="70207"/>
    <s v="Cantabria"/>
    <d v="2009-07-29T08:08:45"/>
    <s v="Los vecinos de los barrios de #Santander siguen ganando batallas a los transbordos del #MetroTUS_x000a_http://www.eldiariomontanes.es/santander/nuevos-horarios-lineas-20180321164143-nt.html …"/>
    <m/>
    <n v="0"/>
    <n v="3"/>
    <n v="3"/>
    <n v="0.80761687644147628"/>
  </r>
  <r>
    <n v="0"/>
    <s v="21 mar."/>
    <d v="2018-03-21T00:00:00"/>
    <s v="Mata Hari"/>
    <x v="215"/>
    <n v="3"/>
    <m/>
    <d v="2014-11-24T12:58:58"/>
    <s v="Antes el 17 no tenía ni parada ni salida en Correos, ahora con el #MetroTUS tienes más posibilidades de ir donde necesites. #Santander"/>
    <n v="1"/>
    <n v="1"/>
    <n v="1"/>
    <n v="1"/>
    <n v="0.79573672269356066"/>
  </r>
  <r>
    <n v="0"/>
    <s v="21 mar."/>
    <d v="2018-03-21T00:00:00"/>
    <s v="Mata Hari"/>
    <x v="215"/>
    <n v="3"/>
    <m/>
    <d v="2014-11-24T12:58:58"/>
    <s v="Ahora con el #MetroTUS la frecuencia del 17 es cada 15 minutos."/>
    <m/>
    <n v="0"/>
    <m/>
    <n v="0"/>
    <n v="0.63212254577178595"/>
  </r>
  <r>
    <n v="0"/>
    <s v="21 mar."/>
    <d v="2018-03-21T00:00:00"/>
    <s v="Elena Díaz"/>
    <x v="30"/>
    <n v="359"/>
    <s v="Asteroide B-612"/>
    <d v="2009-04-29T16:50:51"/>
    <s v="Por supuesto ni un plano de la línea. No vaya a ser que miremos como queremos llegar a nuestro destino #MetroTUS #metrotuscaca #Santander"/>
    <m/>
    <n v="0"/>
    <m/>
    <n v="0"/>
    <n v="0.71949514648953405"/>
  </r>
  <r>
    <n v="0"/>
    <s v="21 mar."/>
    <d v="2018-03-21T00:00:00"/>
    <s v="Javier Trueba"/>
    <x v="85"/>
    <n v="149"/>
    <s v="Santander"/>
    <d v="2011-05-18T17:41:51"/>
    <s v="#MetroTUS Cuando el orgullo propio es mucho más fuerte que reconocer que el sistema no funciona, lo pagamos los ciudadanos. El daño está hecho, las excusas ya no valen. Escuchen al pueblo o apartense."/>
    <n v="5"/>
    <n v="5"/>
    <n v="7"/>
    <n v="7"/>
    <n v="9.6789458948422238E-2"/>
  </r>
  <r>
    <n v="0"/>
    <s v="21 mar."/>
    <d v="2018-03-21T00:00:00"/>
    <s v="El Faradio"/>
    <x v="72"/>
    <n v="5415"/>
    <m/>
    <d v="2012-09-01T22:51:42"/>
    <s v="La Plataforma Transporte Santander acudirá al próximo Pleno http://www.elfaradio.com/2018/03/21/la-plataforma-transporte-santander-acudira-al-proximo-pleno-y-se-plantea-una-iniciativa-legislativa-local/ … #MetroTUS"/>
    <n v="2"/>
    <n v="2"/>
    <n v="2"/>
    <n v="2"/>
    <n v="0.6152176529783665"/>
  </r>
  <r>
    <n v="0"/>
    <s v="21 mar."/>
    <d v="2018-03-21T00:00:00"/>
    <s v="Ruth Ruiz Toraño"/>
    <x v="160"/>
    <n v="1084"/>
    <s v="Cantabria"/>
    <d v="2011-02-05T20:47:11"/>
    <s v="Ya no es sólo que el proyecto haya sido carísimo, que no solucione los problemas sino que los amplíe, que NADIE lo quiera, es que tampoco cumple el requisito básico de seguridad._x000a_Acá un breve hilo sobre el_x000a_#MetroTUS_x000a_https://twitter.com/willytrueba/status/974189783130849280 …"/>
    <n v="2"/>
    <n v="2"/>
    <n v="1"/>
    <n v="1"/>
    <n v="0.40908050101312182"/>
  </r>
  <r>
    <n v="0"/>
    <s v="21 mar."/>
    <d v="2018-03-21T00:00:00"/>
    <s v="Oscar Allende"/>
    <x v="144"/>
    <n v="4325"/>
    <s v="Santander"/>
    <d v="2007-04-22T22:36:00"/>
    <s v="Si un autobús va a tope y se sigue llenando, no es signo de que hacen falta más frecuencias? Qué dice el grupo de la UC al respecto? Es uno de los efectos del #MetroTUS : las líneas no afectadas van saturadas de rebote porque la gente ODIA este engendro que perjudica el día a día"/>
    <n v="11"/>
    <n v="11"/>
    <n v="17"/>
    <n v="17"/>
    <n v="0.64573104242784818"/>
  </r>
  <r>
    <n v="0"/>
    <s v="22 mar."/>
    <d v="2018-03-22T00:00:00"/>
    <s v="Anonymous"/>
    <x v="66"/>
    <n v="23"/>
    <m/>
    <d v="2017-03-30T11:20:26"/>
    <s v="Sin trasbordo en el 3. He llegado antes, sin frío, sin esperar... Alcaldesa, prefiero este modo pero como no tengo su mente privilegiada con diplomatura en… Perdón, estudios en . Sólo falta que sea a todas horas y habrá quedado una bonita escultura de 7 millones. #metroTus pic.twitter.com/SES64t25FO"/>
    <n v="2"/>
    <n v="2"/>
    <n v="1"/>
    <n v="1"/>
    <n v="0.90545031320554836"/>
  </r>
  <r>
    <n v="0"/>
    <s v="22 mar."/>
    <d v="2018-03-22T00:00:00"/>
    <s v="PSOE Santander"/>
    <x v="0"/>
    <n v="2005"/>
    <m/>
    <d v="2010-05-17T14:18:55"/>
    <s v="Gema Igual no escucha a nadie y hoy pone en marcha nuevos cambios en el TUS generando más caos y confusión, en vez de paralizar el #metrotus como piden los vecinos. @RTVECantabria recuerda que ayer en la #Asamblea pedimos paralización del #metrotus otra vez @pedro_casarespic.twitter.com/5cHgFU7vM8"/>
    <n v="12"/>
    <n v="12"/>
    <n v="10"/>
    <n v="10"/>
    <n v="0.43027524898561048"/>
  </r>
  <r>
    <n v="0"/>
    <s v="22 mar."/>
    <d v="2018-03-22T00:00:00"/>
    <s v="Pedro Casares"/>
    <x v="99"/>
    <n v="4658"/>
    <s v="Santander - España"/>
    <d v="2011-09-23T10:51:47"/>
    <s v="Gema Igual no escucha a nadie y hoy ha puesto en marcha nuevos cambios en el TUS, generando más caos y desconcierto, cuando lo que piden los santanderinos es paralizar el #metroTUS http://www.eldiarioalerta.com/articulo/cabecera-santander/nuevos-horarios-recorridos-lineas-3-5-17-tus-jueves/20180322170710018934.html …"/>
    <n v="12"/>
    <n v="12"/>
    <n v="14"/>
    <n v="14"/>
    <n v="0.76696880676536128"/>
  </r>
  <r>
    <n v="0"/>
    <s v="22 mar."/>
    <d v="2018-03-22T00:00:00"/>
    <s v="Santander MeGustaría"/>
    <x v="218"/>
    <n v="29"/>
    <s v="Santander, España"/>
    <d v="2017-06-06T10:24:53"/>
    <s v="&quot;Me gustaría que...&quot; la L18, #MetroTus que cogía mi abuela, volviera a salir de Puertochico. Se sentaba en el muelle al sol, mirando la bahía, ahora no puede, porque sale de las Estaciones. Sus amigas y vecinos están cabreados y encima ahora pasa por Valdecilla, no @gemaigual"/>
    <n v="1"/>
    <n v="1"/>
    <n v="8"/>
    <n v="8"/>
    <n v="0.43895347599206741"/>
  </r>
  <r>
    <n v="0"/>
    <s v="22 mar."/>
    <d v="2018-03-22T00:00:00"/>
    <s v="eldiariocantabria"/>
    <x v="3"/>
    <n v="6727"/>
    <s v="Cantabria, España"/>
    <d v="2015-06-18T08:18:23"/>
    <s v="SANTANDER | El @psoesantander solicita que los #Taxis interurbanos también puedan circular por el carril del #MetroTUS http://www.eldiariocantabria.es/articulo/cantabria/psoe-solicita-taxis-interurbanos-tambien-puedan-circular-carril-metro-tus/20180322204157042596.html …"/>
    <m/>
    <n v="0"/>
    <m/>
    <n v="0"/>
    <n v="0.76340256438373055"/>
  </r>
  <r>
    <n v="0"/>
    <s v="22 mar."/>
    <d v="2018-03-22T00:00:00"/>
    <s v="Ana"/>
    <x v="29"/>
    <n v="53"/>
    <m/>
    <d v="2010-01-12T20:34:27"/>
    <s v="#metroTus Jajaja creo que no ha sido mėrito de la alcaldesa, mas bien de los santanderinos que nos quejamos. Y q debemos seguir con las quejas."/>
    <m/>
    <n v="0"/>
    <n v="1"/>
    <n v="1"/>
    <n v="0.69613202837242316"/>
  </r>
  <r>
    <n v="0"/>
    <s v="22 mar."/>
    <d v="2018-03-22T00:00:00"/>
    <s v="Ana"/>
    <x v="29"/>
    <n v="53"/>
    <m/>
    <d v="2010-01-12T20:34:27"/>
    <s v="#metroTus Coger el tres en el paseo  Pereda a y media y llegar a casa a menos diez. Asi tendria q ser a todas horas. Prefiero frecuencias de 20 minutos q transbordos interminables."/>
    <n v="1"/>
    <n v="1"/>
    <n v="4"/>
    <n v="4"/>
    <n v="0.64541956333286399"/>
  </r>
  <r>
    <n v="0"/>
    <s v="22 mar."/>
    <d v="2018-03-22T00:00:00"/>
    <s v="Pablo Rasines"/>
    <x v="36"/>
    <n v="205"/>
    <m/>
    <d v="2011-07-18T15:14:52"/>
    <s v="Para ir a Monte tomo el bus de la Línea Central para hacer trasbordo y subir en el 9 o 20. Resulta que acabo de subir al 9 y han subido en el mismo bus los del siguiente de la Línea Central que acaba de llegar al Sardinero...Brillante @gemaigual , 15 minutos a la basura #MetroTus"/>
    <m/>
    <n v="0"/>
    <n v="2"/>
    <n v="2"/>
    <n v="0.19926857073648641"/>
  </r>
  <r>
    <n v="0"/>
    <s v="22 mar."/>
    <d v="2018-03-22T00:00:00"/>
    <s v="Pablo Cantabria"/>
    <x v="25"/>
    <n v="391"/>
    <s v="La Tierruca"/>
    <d v="2013-01-31T20:29:41"/>
    <s v="No hay nada en la Historia de Santander, que haya unido más a los santanderinos que la oposición al #metroTus_x000a_@gemaigual haciendo ciudad y así se lo pagáis "/>
    <m/>
    <n v="0"/>
    <n v="1"/>
    <n v="1"/>
    <n v="0.76556471649597957"/>
  </r>
  <r>
    <n v="0"/>
    <s v="22 mar."/>
    <d v="2018-03-22T00:00:00"/>
    <s v="Marina Hermo "/>
    <x v="122"/>
    <n v="164"/>
    <s v="Santander-Valencia"/>
    <d v="2011-10-23T18:12:18"/>
    <s v="Bueno, yo te contaré que me estoy poniendo fit de ir andando al centro cada día. Nunca una ciudad estuvo tan unida en un desastre #MetroTUS #Santander"/>
    <m/>
    <n v="0"/>
    <m/>
    <n v="0"/>
    <n v="0.53959401154890385"/>
  </r>
  <r>
    <n v="0"/>
    <s v="22 mar."/>
    <d v="2018-03-22T00:00:00"/>
    <s v="Raúl Gil Benito"/>
    <x v="219"/>
    <n v="1404"/>
    <s v="Madrid-Santoña-Berlín"/>
    <d v="2011-09-23T13:59:26"/>
    <s v="#metrotus crea comunidad."/>
    <m/>
    <n v="0"/>
    <m/>
    <n v="0"/>
    <n v="0.71734542384385414"/>
  </r>
  <r>
    <n v="0"/>
    <s v="22 mar."/>
    <d v="2018-03-22T00:00:00"/>
    <s v="Bertinguer"/>
    <x v="115"/>
    <n v="33"/>
    <m/>
    <d v="2009-04-14T16:59:45"/>
    <s v="#metroTUS = transporte urbano sorpresa . Lo de metro sigo sin saber de donde lo han sacado... igual es por que te lleva al gimnasio metropolitan?"/>
    <n v="1"/>
    <n v="1"/>
    <n v="2"/>
    <n v="2"/>
    <n v="0.62897432183202229"/>
  </r>
  <r>
    <n v="0"/>
    <s v="23 mar."/>
    <d v="2018-03-23T00:00:00"/>
    <s v="PSOE Santander"/>
    <x v="0"/>
    <n v="2005"/>
    <m/>
    <d v="2010-05-17T14:18:55"/>
    <s v="Los cambios han generado más caos y desconcierto. Han sido muchos los santanderinos que no sabían que paradas hacían las líneas, ni lo horarios o los nuevos recorridos. Un capítulo más del desastre del #metroTUS http://bit.ly/2HVDK4S "/>
    <n v="11"/>
    <n v="11"/>
    <n v="8"/>
    <n v="8"/>
    <n v="0.41799493511288688"/>
  </r>
  <r>
    <n v="0"/>
    <s v="23 mar."/>
    <d v="2018-03-23T00:00:00"/>
    <s v="Pablo Cantabria"/>
    <x v="25"/>
    <n v="391"/>
    <s v="La Tierruca"/>
    <d v="2013-01-31T20:29:41"/>
    <s v="Pues sí, con el #MetroTUS no es tan raro ese tiempo.........."/>
    <n v="1"/>
    <n v="1"/>
    <m/>
    <n v="0"/>
    <n v="0.27170534904667371"/>
  </r>
  <r>
    <n v="0"/>
    <s v="23 mar."/>
    <d v="2018-03-23T00:00:00"/>
    <s v="DE CUETO - SANTANDER"/>
    <x v="173"/>
    <n v="6190"/>
    <s v="Santander, Cantabria - España"/>
    <d v="2011-07-01T18:26:24"/>
    <s v="Lo ha explicado muy bien Walter. Te voy a decir una cosa alcaldesa de #Santander ..asi como has metido una gambada con lo de ese ABSURDO #metrotus te digo, NO HAGAS CASO a ese @RevillaMiguel  ni al @psoesantander a esos NI CASO, como hace tu compañero @idlserna ! @entrammbasaguas"/>
    <n v="5"/>
    <n v="5"/>
    <n v="3"/>
    <n v="3"/>
    <n v="0.82264781782747609"/>
  </r>
  <r>
    <n v="0"/>
    <s v="23 mar."/>
    <d v="2018-03-23T00:00:00"/>
    <s v="PSOE Santander"/>
    <x v="0"/>
    <n v="2005"/>
    <m/>
    <d v="2010-05-17T14:18:55"/>
    <s v=".@pedro_casares pide que los taxis interurbanos y que puedan circular por el carril del #metroTUS http://www.psc-psoe.es/noticias/agrupaciones/santander/el-psoe-solicita-que-los-taxis-interurbanos-pueden-circular-por-el-carril-del-metro-tus …"/>
    <n v="8"/>
    <n v="8"/>
    <n v="9"/>
    <n v="9"/>
    <n v="0.64923044612204805"/>
  </r>
  <r>
    <n v="0"/>
    <s v="24 mar."/>
    <d v="2018-03-24T00:00:00"/>
    <s v="Pablo Cantabria"/>
    <x v="25"/>
    <n v="391"/>
    <s v="La Tierruca"/>
    <d v="2013-01-31T20:29:41"/>
    <s v="Increíble, nuevos cambios en el #metroTus y cada vez más desconcierto. Bochornoso. http://www.eldiariomontanes.es/santander/nuevos-horarios-lineas-20180324135131-nt.html …"/>
    <n v="3"/>
    <n v="3"/>
    <n v="1"/>
    <n v="1"/>
    <n v="0.91234156164397862"/>
  </r>
  <r>
    <n v="0"/>
    <s v="24 mar."/>
    <d v="2018-03-24T00:00:00"/>
    <s v="Dani Fdez Gomez"/>
    <x v="121"/>
    <n v="661"/>
    <s v="Cantabria"/>
    <d v="2015-01-05T19:52:47"/>
    <s v="Un fracaso que el PP se niega a reconocer y retirar porque sería como reconocer que han tirado 7 millones de euros de nuestros bolsillos a la basura _x000a_#metrotus #santanderhttps://twitter.com/dmontanes/status/977606219815931904 …"/>
    <n v="14"/>
    <n v="14"/>
    <n v="10"/>
    <n v="10"/>
    <n v="0.25464208663436139"/>
  </r>
  <r>
    <n v="0"/>
    <s v="24 mar."/>
    <d v="2018-03-24T00:00:00"/>
    <s v="Manuel Cobo"/>
    <x v="13"/>
    <n v="108"/>
    <s v="San Vitores. Cantabria."/>
    <d v="2015-10-15T18:31:05"/>
    <s v="@SMetrotus ánimo querido monstruo rodante. Tus dimensiones y horarios absurdos no impiden que te quiera como un experimento de laboratorio fallido de peli de serie b. #MetroTUS #SmartSantanderhttps://twitter.com/dmontanes/status/977606219815931904 …"/>
    <n v="4"/>
    <n v="4"/>
    <n v="2"/>
    <n v="2"/>
    <n v="0.86647589399336711"/>
  </r>
  <r>
    <n v="0"/>
    <s v="24 mar."/>
    <d v="2018-03-24T00:00:00"/>
    <s v="Pepulegu"/>
    <x v="111"/>
    <n v="55"/>
    <s v="Algún lugar de cierto país"/>
    <d v="2011-05-18T19:00:19"/>
    <s v="#metroTUS La Plataforma Transporte Santander quiere intervenir en el próximo Pleno municipal. Escuchando se construye democracia. http://www.elfaradio.com/2018/03/21/la-plataforma-transporte-santander-acudira-al-proximo-pleno-y-se-plantea-una-iniciativa-legislativa-local/ … … vía @elfaradio"/>
    <m/>
    <n v="0"/>
    <n v="1"/>
    <n v="1"/>
    <n v="0.71256740634366689"/>
  </r>
  <r>
    <n v="0"/>
    <s v="24 mar."/>
    <d v="2018-03-24T00:00:00"/>
    <s v="Anonymous"/>
    <x v="12"/>
    <n v="85"/>
    <s v="Cueva Oscura"/>
    <d v="2016-12-31T10:53:31"/>
    <s v="&quot;El pequeño ornitorrinco que se equivocó de autobús&quot; #MetroTUS pic.twitter.com/T4eLcqcZiD"/>
    <n v="1"/>
    <n v="1"/>
    <n v="1"/>
    <n v="1"/>
    <n v="0.86157353362355427"/>
  </r>
  <r>
    <n v="0"/>
    <s v="24 mar."/>
    <d v="2018-03-24T00:00:00"/>
    <s v="eldiariocantabria"/>
    <x v="3"/>
    <n v="6727"/>
    <s v="Cantabria, España"/>
    <d v="2015-06-18T08:18:23"/>
    <s v="SANTANDER | La presión social obliga al Ayuntamiento de #Santander a implantar nuevos ‘parches’ en el #MetroTUS http://www.eldiariocantabria.es/articulo/cantabria/presion-social-hace-ayuntamiento-marcha-atras-implante-nuevos-parches-metro-tus/20180324142806042661.html …"/>
    <n v="2"/>
    <n v="2"/>
    <m/>
    <n v="0"/>
    <n v="0.77107793124309465"/>
  </r>
  <r>
    <n v="0"/>
    <s v="24 mar."/>
    <d v="2018-03-24T00:00:00"/>
    <s v="Anonymous"/>
    <x v="17"/>
    <n v="42"/>
    <m/>
    <d v="2016-03-08T13:41:38"/>
    <s v="Por qué no decirlo: #MetroTUS ayer conté hasta 4 personas en el autobús LC de #Santander en hora punta, 8 de la tarde. De nada @navedelmisterio @gemaigual "/>
    <n v="5"/>
    <n v="5"/>
    <n v="8"/>
    <n v="8"/>
    <n v="0.63178443681585084"/>
  </r>
  <r>
    <n v="0"/>
    <s v="24 mar."/>
    <d v="2018-03-24T00:00:00"/>
    <s v="El Faradio"/>
    <x v="72"/>
    <n v="5415"/>
    <m/>
    <d v="2012-09-01T22:51:42"/>
    <s v="OPINIÓN || @marctorrano te pone en la piel de quien necesita un transporte adaptado para desplazarse en autobús de Laredo a Santander. ¿Es mejor esperar a que haya tren Santander-Bilbao? #Movilidad #MetroTUS http://www.elfaradio.com/2018/03/19/tus-problemas-relativos/ …"/>
    <m/>
    <n v="0"/>
    <m/>
    <n v="0"/>
    <n v="0.77993742979549463"/>
  </r>
  <r>
    <n v="0"/>
    <s v="24 mar."/>
    <d v="2018-03-24T00:00:00"/>
    <s v="PSOE Santander"/>
    <x v="0"/>
    <n v="2005"/>
    <m/>
    <d v="2010-05-17T14:18:55"/>
    <s v="@ALERTAeldiario recoge que queremos que los taxis interurbanos puedan circular por el carril del #metroTUS como el resto de taxis. Deben tener las mismas oportunidades y la Alcaldesa debe escucharles pic.twitter.com/dnd7dZG7if"/>
    <n v="15"/>
    <n v="15"/>
    <n v="12"/>
    <n v="12"/>
    <n v="0.78477513997209758"/>
  </r>
  <r>
    <n v="0"/>
    <s v="25 mar."/>
    <d v="2018-03-25T00:00:00"/>
    <s v="JMP"/>
    <x v="97"/>
    <n v="1791"/>
    <s v="Aquí,siempre,Aquí. "/>
    <d v="2016-11-01T20:33:42"/>
    <s v="Santander #SmartCity donde las haya...  El #MetroTUS cambia el aparcamiento destinado a coches eléctricos por flores y mantiene la torre de carga. _x000a_Las flores están a tope de energía _x000a_http://www.eldiariocantabria.es/articulo/cantabria/donde-cargo-ahora-coche-electrico/20180325125418042699.html&amp;utm_source=social&amp;utm_medium=twitter&amp;utm_campaign=share_button … vía @eldiariocantabria.es"/>
    <n v="18"/>
    <n v="18"/>
    <n v="22"/>
    <n v="22"/>
    <n v="0.92139324207230133"/>
  </r>
  <r>
    <n v="0"/>
    <s v="25 mar."/>
    <d v="2018-03-25T00:00:00"/>
    <s v="Anonymous"/>
    <x v="12"/>
    <n v="85"/>
    <s v="Cueva Oscura"/>
    <d v="2016-12-31T10:53:31"/>
    <s v="La Generalísima decía que el #MetroTUS permitiría no alterar las líneas cada poco tiempo pero xddd."/>
    <n v="1"/>
    <n v="1"/>
    <n v="1"/>
    <n v="1"/>
    <n v="0.1113702310878945"/>
  </r>
  <r>
    <n v="0"/>
    <s v="25 mar."/>
    <d v="2018-03-25T00:00:00"/>
    <s v="Luis Marina"/>
    <x v="220"/>
    <n v="1806"/>
    <s v="Cantabria"/>
    <d v="2009-08-03T04:45:03"/>
    <s v="Mi propuesta para mejorar el #metrotus pic.twitter.com/uriea7y120"/>
    <n v="4"/>
    <n v="4"/>
    <n v="9"/>
    <n v="9"/>
    <n v="0.88147008894153545"/>
  </r>
  <r>
    <n v="0"/>
    <s v="25 mar."/>
    <d v="2018-03-25T00:00:00"/>
    <s v="eldiariocantabria"/>
    <x v="3"/>
    <n v="6727"/>
    <s v="Cantabria, España"/>
    <d v="2015-06-18T08:18:23"/>
    <s v="SANTANDER | Los daños colaterales del #MetroTUS http://www.eldiariocantabria.es/articulo/cantabria/donde-cargo-ahora-coche-electrico/20180325125418042699.html …"/>
    <m/>
    <n v="0"/>
    <n v="1"/>
    <n v="1"/>
    <n v="0.77526905219940467"/>
  </r>
  <r>
    <n v="0"/>
    <s v="26 mar."/>
    <d v="2018-03-26T00:00:00"/>
    <s v="El Faradio"/>
    <x v="72"/>
    <n v="5415"/>
    <m/>
    <d v="2012-09-01T22:51:42"/>
    <s v="El equipo de Gobierno de #Santander admite que las modificaciones en el #MetroTUS no recibe el respaldo de las asociaciones vecinales  http://www.elfaradio.com/2018/03/26/el-pp-admite-que-las-modificaciones-en-el-metrotus-no-cuentan-con-consenso-vecinal/ …"/>
    <m/>
    <n v="0"/>
    <n v="1"/>
    <n v="1"/>
    <n v="0.51342465542635507"/>
  </r>
  <r>
    <n v="0"/>
    <s v="26 mar."/>
    <d v="2018-03-26T00:00:00"/>
    <s v="Capital del Pijerío"/>
    <x v="55"/>
    <n v="544"/>
    <s v="Santander, Cantabria"/>
    <d v="2013-09-17T17:51:33"/>
    <s v="Sí, hola, el aeropuerto está en #Camargo. De nada. Pero seguro que sus gestiones han sido arduas y todo se ha conseguido gracias a usted, no como el #MetroTUS ese que dicen los rojos. https://twitter.com/gemaigual/status/978319824546861058 …"/>
    <n v="2"/>
    <n v="2"/>
    <n v="2"/>
    <n v="2"/>
    <n v="0.77973442616716715"/>
  </r>
  <r>
    <n v="0"/>
    <s v="26 mar."/>
    <d v="2018-03-26T00:00:00"/>
    <s v="Mesas de Movilidad"/>
    <x v="67"/>
    <n v="542"/>
    <s v="Cantabria, España"/>
    <d v="2016-04-05T07:28:00"/>
    <s v="Algunas conclusiones se pueden extrapolar a Cantabria, Santander...a pensar... #MetroTus @Adif_es @Renfe @ALSA_Autobuses @idlserna @gemaigual @ConcejoAbiertoS @purbhttps://www.elconfidencial.com/alma-corazon-vida/2018-03-26/tiempo-casa-trabajo-ciudades-urbanismo-transporte-coche_1540158/ …"/>
    <n v="3"/>
    <n v="3"/>
    <n v="5"/>
    <n v="5"/>
    <n v="0.86436909820449126"/>
  </r>
  <r>
    <n v="0"/>
    <s v="26 mar."/>
    <d v="2018-03-26T00:00:00"/>
    <s v="Anonymous"/>
    <x v="188"/>
    <n v="2508"/>
    <s v="Cantabria"/>
    <d v="2011-12-30T09:05:20"/>
    <s v="Nuevo capítulo de &quot;La derecha gestiona mejor&quot;:_x000a_El único punto de carga para coches eléctricos en el Paseo Pereda ahora inservible por el #MetroTUS._x000a_http://www.eldiariocantabria.es/articulo/cantabria/donde-cargo-ahora-coche-electrico/20180325125418042699.html&amp;utm_source=social&amp;utm_medium=twitter&amp;utm_campaign=share_button …"/>
    <n v="7"/>
    <n v="7"/>
    <n v="9"/>
    <n v="9"/>
    <n v="0.86177669268699209"/>
  </r>
  <r>
    <n v="0"/>
    <s v="26 mar."/>
    <d v="2018-03-26T00:00:00"/>
    <s v="Javier Trueba"/>
    <x v="85"/>
    <n v="149"/>
    <s v="Santander"/>
    <d v="2011-05-18T17:41:51"/>
    <s v="El carril del #MetroTUS en correos es un chiste. El autobús turístico hace que tengan que cambiar de carril. Luego otro autobús de excursiones de turistas franceses. Luego recuperamos el tiempo perdido a 80 kms por el paseo pereda. No hay límite de velocidad en el carril bus"/>
    <n v="13"/>
    <n v="13"/>
    <n v="22"/>
    <n v="22"/>
    <n v="0.58567553302394637"/>
  </r>
  <r>
    <n v="0"/>
    <s v="26 mar."/>
    <d v="2018-03-26T00:00:00"/>
    <s v="Manugez"/>
    <x v="31"/>
    <n v="288"/>
    <s v="Peñacastillo,  Rep. Cantabria "/>
    <d v="2011-04-19T15:56:22"/>
    <s v="@gemaigual ¿Qué ha pasado con el E6? #MetroTUS"/>
    <m/>
    <n v="0"/>
    <m/>
    <n v="0"/>
    <n v="0.36651461759617071"/>
  </r>
  <r>
    <n v="0"/>
    <s v="26 mar."/>
    <d v="2018-03-26T00:00:00"/>
    <s v="museando"/>
    <x v="119"/>
    <n v="7"/>
    <m/>
    <d v="2016-06-13T20:26:56"/>
    <s v="Ha vuelto a ocurrir por enésima vez. Llego con la línea 9 al intercambiador del Sardinero y justo antes de bajar los viajeros, el LC manera medio rápida de llegar al centro, sale sin esperar a que nos subamos los que acabamos de llegar. Próximo LC 14 minutos, demencial #MetroTUs"/>
    <m/>
    <n v="0"/>
    <n v="1"/>
    <n v="1"/>
    <n v="0.65597177726428235"/>
  </r>
  <r>
    <n v="0"/>
    <s v="27 mar."/>
    <d v="2018-03-27T00:00:00"/>
    <s v="Anonymous"/>
    <x v="12"/>
    <n v="85"/>
    <s v="Cueva Oscura"/>
    <d v="2016-12-31T10:53:31"/>
    <s v="Ya veréis como mañana le enseñe al conductor de ALSA los horarios del #MetroTUS en vez de los billetes a Zaragoza ."/>
    <m/>
    <n v="0"/>
    <n v="1"/>
    <n v="1"/>
    <n v="0.66828235222495336"/>
  </r>
  <r>
    <n v="0"/>
    <s v="27 mar."/>
    <d v="2018-03-27T00:00:00"/>
    <s v="eldiariocantabria"/>
    <x v="3"/>
    <n v="6727"/>
    <s v="Cantabria, España"/>
    <d v="2015-06-18T08:18:23"/>
    <s v="SANTANDER | Las peticiones para paralizar el #MetroTUS y los espigones de La Magdalena se debaten este jueves en el Pleno http://www.eldiariocantabria.es/articulo/cantabria/peticiones-paralizar-metro-tus-espigones-magdalena-debaten-jueves-pleno/20180327200215042820.html …"/>
    <m/>
    <n v="0"/>
    <m/>
    <n v="0"/>
    <n v="0.78604365168349388"/>
  </r>
  <r>
    <n v="0"/>
    <s v="27 mar."/>
    <d v="2018-03-27T00:00:00"/>
    <s v="gema"/>
    <x v="44"/>
    <n v="76"/>
    <m/>
    <d v="2013-02-26T12:41:50"/>
    <s v="solo son 40 min de espera, lo normal, verdad @gemaigual #metrotus"/>
    <n v="2"/>
    <n v="2"/>
    <n v="2"/>
    <n v="2"/>
    <n v="0.57492178228944668"/>
  </r>
  <r>
    <n v="0"/>
    <s v="27 mar."/>
    <d v="2018-03-27T00:00:00"/>
    <s v="Ana"/>
    <x v="29"/>
    <n v="53"/>
    <m/>
    <d v="2010-01-12T20:34:27"/>
    <s v="#metroTus Y entoncea llego al intercambiador de Valdecilla y tachan. pic.twitter.com/BofYk8FtpF"/>
    <n v="25"/>
    <n v="25"/>
    <n v="14"/>
    <n v="14"/>
    <n v="0.80229452774040644"/>
  </r>
  <r>
    <n v="0"/>
    <s v="27 mar."/>
    <d v="2018-03-27T00:00:00"/>
    <s v="Miguel Martíngranizo"/>
    <x v="221"/>
    <n v="635"/>
    <s v="///Peino camas/// "/>
    <d v="2014-03-05T12:09:55"/>
    <s v="Izda. plano metro y bus de #Munich 1.450.000 hab. A la dcha. plano de bus municipal de #Santander #Cantabria 160.000 hab. y poco más de 20 líneas urbanas. El caos, confusión y complejidad del plano y la RED de Santander es mucho mayor #diseñografico #FelizMartesSanto #MetroTUS pic.twitter.com/u5q385vuiN"/>
    <n v="1"/>
    <n v="1"/>
    <n v="1"/>
    <n v="1"/>
    <n v="0.53717589259969301"/>
  </r>
  <r>
    <n v="0"/>
    <s v="27 mar."/>
    <d v="2018-03-27T00:00:00"/>
    <s v="Stéphanie Trad."/>
    <x v="222"/>
    <n v="531"/>
    <s v="Santander, España"/>
    <d v="2012-02-09T21:13:16"/>
    <s v="#MetroTus El bus 20 tiene 20 minutos de retraso."/>
    <n v="2"/>
    <n v="2"/>
    <m/>
    <n v="0"/>
    <n v="0.46371629953152149"/>
  </r>
  <r>
    <n v="0"/>
    <s v="27 mar."/>
    <d v="2018-03-27T00:00:00"/>
    <s v="Pepulegu"/>
    <x v="111"/>
    <n v="55"/>
    <s v="Algún lugar de cierto país"/>
    <d v="2011-05-18T19:00:19"/>
    <s v="Lo que es innegable es que ha logrado movilizar a la ciudadanía. Igual estaba todo previsto para dar esa conferencia y ahora es cuando presentan un verdadero Plan de Movilidad y retiran el #MetroTUS"/>
    <m/>
    <n v="0"/>
    <m/>
    <n v="0"/>
    <n v="0.72124882893887154"/>
  </r>
  <r>
    <n v="0"/>
    <s v="27 mar."/>
    <d v="2018-03-27T00:00:00"/>
    <s v="Guillem Ruisánchez"/>
    <x v="40"/>
    <n v="3912"/>
    <s v="Santander"/>
    <d v="2010-04-28T10:44:47"/>
    <s v="Qué interesante la alcaldesa de #Santander en Argentina, ponente sobre innovación en participación. Con &quot;media ciudad levantada&quot; contra el #MetroTUS, palabras suyas. Pues esta es la agenda por la que todavía no ha recibido a los vecinos. Hoy no, mañana. http://www.elfaradio.com/2018/03/26/el-pp-admite-que-las-modificaciones-en-el-metrotus-no-cuentan-con-consenso-vecinal/ …"/>
    <n v="12"/>
    <n v="12"/>
    <n v="12"/>
    <n v="12"/>
    <n v="0.58929673798035087"/>
  </r>
  <r>
    <n v="0"/>
    <s v="27 mar."/>
    <d v="2018-03-27T00:00:00"/>
    <s v="El Faradio"/>
    <x v="72"/>
    <n v="5415"/>
    <m/>
    <d v="2012-09-01T22:51:42"/>
    <s v="El equipo de Gobierno de Santander admite que las modificaciones en el #MetroTUS no recibe el respaldo de las asociaciones vecinales  http://www.elfaradio.com/2018/03/26/el-pp-admite-que-las-modificaciones-en-el-metrotus-no-cuentan-con-consenso-vecinal/ …"/>
    <n v="1"/>
    <n v="1"/>
    <n v="3"/>
    <n v="3"/>
    <n v="0.51342465542635507"/>
  </r>
  <r>
    <n v="0"/>
    <s v="28 mar."/>
    <d v="2018-03-28T00:00:00"/>
    <s v="Oposueños"/>
    <x v="193"/>
    <n v="318"/>
    <m/>
    <d v="2017-08-16T07:09:05"/>
    <s v="@ppcantabria @PPopular podría alguien del partido al que pertenece @gemaigual  poner orden en este proyecto? El descontento de la ciudadanía es evidente y no hay solución política ni nadie que asuma la resp. #NoParches #MetroTUS @noticiascantab @telediario_tve @EspejoPublico"/>
    <n v="1"/>
    <n v="1"/>
    <m/>
    <n v="0"/>
    <n v="0.37332613282235633"/>
  </r>
  <r>
    <n v="0"/>
    <s v="28 mar."/>
    <d v="2018-03-28T00:00:00"/>
    <s v="Guillem Ruisánchez"/>
    <x v="40"/>
    <n v="3912"/>
    <s v="Santander"/>
    <d v="2010-04-28T10:44:47"/>
    <s v="¿Innovación en participación es enviar un comunicado con nuevos cambios en el #MetroTUS a la hora exacta del inicio de la reunión con los vecinos críticos? Es decir, sin escuchar. 3 horas de reunión. Objetivo: que el titular de mañana empiece por 'mejoras' #propaganda #santander"/>
    <m/>
    <n v="0"/>
    <n v="4"/>
    <n v="4"/>
    <n v="0.74936555119701787"/>
  </r>
  <r>
    <n v="0"/>
    <s v="28 mar."/>
    <d v="2018-03-28T00:00:00"/>
    <s v="Raúl Huerta"/>
    <x v="175"/>
    <n v="863"/>
    <s v="Santander, España"/>
    <d v="2011-06-03T09:03:15"/>
    <s v="El PP no sabe o no dice los datos de pasajeros del #MetroTus, el objetivo final del sistema es aumentar los pasajeros y reducir los coches. Todo lo contrario, menos pasajeros más atascos. Sigue en sus trece. Cambiaré todo para no decir que he tirado 7 millones de euros."/>
    <m/>
    <n v="0"/>
    <n v="2"/>
    <n v="2"/>
    <n v="0.46993261701102479"/>
  </r>
  <r>
    <n v="0"/>
    <s v="28 mar."/>
    <d v="2018-03-28T00:00:00"/>
    <s v="Sonia Racinguista"/>
    <x v="116"/>
    <n v="785"/>
    <s v="Santander"/>
    <d v="2011-05-08T19:05:40"/>
    <s v="Puedes sacarte la carrera de Ingeniería Aeronáutica, el C1 de Islandés o el módulo de Encaje de bolillos con los dedos de los pies. Pero nunca sabrás qué autobús coger para ir de un sitio a otro de Santander #MetroTUS https://twitter.com/dmontanes/status/979059203221413889 …"/>
    <n v="22"/>
    <n v="22"/>
    <n v="28"/>
    <n v="28"/>
    <n v="0.80217866479027211"/>
  </r>
  <r>
    <n v="0"/>
    <s v="28 mar."/>
    <d v="2018-03-28T00:00:00"/>
    <s v="Anonymous"/>
    <x v="145"/>
    <n v="16"/>
    <s v="Santander, España"/>
    <d v="2016-10-09T00:50:45"/>
    <s v="10 lineas llevan ya cambiadas despues del desastre del #metrotus no sera mejor volver a lo de antes y dejar de parchear y volver loca a la gente? #Santander @SDR_apiedecalle @SMetrotus @plataforma"/>
    <n v="9"/>
    <n v="9"/>
    <n v="6"/>
    <n v="6"/>
    <n v="0.54570489071445238"/>
  </r>
  <r>
    <n v="0"/>
    <s v="28 mar."/>
    <d v="2018-03-28T00:00:00"/>
    <s v="eldiariocantabria"/>
    <x v="3"/>
    <n v="6727"/>
    <s v="Cantabria, España"/>
    <d v="2015-06-18T08:18:23"/>
    <s v="SANTANDER | La presión social obliga al Ayuntamiento a poner nuevos 'parches' en el #MetroTUS #Transporte #autobus @psoesantander @prcsantanderhttp://www.eldiariocantabria.es/articulo/cantabria/nuevo-parche-metro-tus-costara-mas-60000-euros/20180328200742042869.html …"/>
    <m/>
    <n v="0"/>
    <n v="2"/>
    <n v="2"/>
    <n v="0.78240991192863008"/>
  </r>
  <r>
    <n v="0"/>
    <s v="28 mar."/>
    <d v="2018-03-28T00:00:00"/>
    <s v="eldiariomontanes.es"/>
    <x v="16"/>
    <n v="70207"/>
    <s v="Cantabria"/>
    <d v="2009-07-29T08:08:45"/>
    <s v="Nuevo cambio en los recorridos en el #MetroTUS_x000a_#Santanderhttp://www.eldiariomontanes.es/santander/linea-metrotus-desdoblara-20180328200334-nt.html …"/>
    <n v="1"/>
    <n v="1"/>
    <m/>
    <n v="0"/>
    <n v="0.81748644778324153"/>
  </r>
  <r>
    <n v="0"/>
    <s v="28 mar."/>
    <d v="2018-03-28T00:00:00"/>
    <s v="Laro García González"/>
    <x v="6"/>
    <n v="2050"/>
    <s v="Santander - Cantabria"/>
    <d v="2010-09-19T20:06:18"/>
    <s v="Igual no está de más recordar que el #MetroTUS pasó de ser el trabajo de fin de carrera de un estudiante universitario al proyecto estrella del Ayuntamiento de Santander.  https://www.eldiario.es/_1c592081 "/>
    <n v="12"/>
    <n v="12"/>
    <n v="14"/>
    <n v="14"/>
    <n v="0.68345822494926434"/>
  </r>
  <r>
    <n v="0"/>
    <s v="28 mar."/>
    <d v="2018-03-28T00:00:00"/>
    <s v="Laro García González"/>
    <x v="6"/>
    <n v="2050"/>
    <s v="Santander - Cantabria"/>
    <d v="2010-09-19T20:06:18"/>
    <s v="La implantación del #MetroTUS ha sido tal acierto que en dos meses solo han hecho decenas de cambios. El sistema funciona tan bien que las enésimas modificaciones en las líneas no serán las últimas, me temo..."/>
    <n v="4"/>
    <n v="4"/>
    <n v="8"/>
    <n v="8"/>
    <n v="0.60624037290395616"/>
  </r>
  <r>
    <n v="0"/>
    <s v="28 mar."/>
    <d v="2018-03-28T00:00:00"/>
    <s v="Laro García González"/>
    <x v="6"/>
    <n v="2050"/>
    <s v="Santander - Cantabria"/>
    <d v="2010-09-19T20:06:18"/>
    <s v="El Ayuntamiento anuncia (más) cambios en el #MetroTUS. Y lo hace unos minutos antes de reunirse con la plataforma de afectados. Subirse a un autobús en Santander va a ser como los libros de &quot;elige tu propia aventura&quot;."/>
    <n v="12"/>
    <n v="12"/>
    <n v="24"/>
    <n v="24"/>
    <n v="0.91896067568703776"/>
  </r>
  <r>
    <n v="0"/>
    <s v="28 mar."/>
    <d v="2018-03-28T00:00:00"/>
    <s v="El Faradio"/>
    <x v="72"/>
    <n v="5415"/>
    <m/>
    <d v="2012-09-01T22:51:42"/>
    <s v="PODCAST || Informativo con #DiquesMagdalena y #MetroTUS y entrevistas a @EstefaniaJoaq por su presentación de libro en @libreriagil y a Tristán Mozimán en pleno compás de espera para saber si España jugará el Mundial de #Rugby o debe ir a la repescahttp://www.ivoox.com/informativo-28-03-18-audios-mp3_rf_24903438_1.html …"/>
    <n v="2"/>
    <n v="2"/>
    <n v="2"/>
    <n v="2"/>
    <n v="0.8663901792917641"/>
  </r>
  <r>
    <n v="0"/>
    <s v="29 mar."/>
    <d v="2018-03-29T00:00:00"/>
    <s v="JMP"/>
    <x v="97"/>
    <n v="1791"/>
    <s v="Aquí,siempre,Aquí. "/>
    <d v="2016-11-01T20:33:42"/>
    <s v="Hoy el SG y portavoz del @psoesantander ha vuelto a llevar la voz de los vecinos de #Santander al #plenosdr , la respuesta del PP ha sido no escuchar y enrocarse en su proyectos que no gustan a nadie._x000a_#metroTus #Espigones #Magallanes ... Aquí un resumen https://twitter.com/i/moments/979473058435125249 …"/>
    <n v="8"/>
    <n v="8"/>
    <n v="11"/>
    <n v="11"/>
    <n v="0.66150817437106324"/>
  </r>
  <r>
    <n v="0"/>
    <s v="29 mar."/>
    <d v="2018-03-29T00:00:00"/>
    <s v="eldiariomontanes.es"/>
    <x v="16"/>
    <n v="70207"/>
    <s v="Cantabria"/>
    <d v="2009-07-29T08:08:45"/>
    <s v="La chirigota del #MetroTUS https://youtu.be/3QqpwaiZJb8 pic.twitter.com/Znk2ujFRCm"/>
    <n v="2"/>
    <n v="2"/>
    <n v="6"/>
    <n v="6"/>
    <n v="0.69755574756911709"/>
  </r>
  <r>
    <n v="0"/>
    <s v="29 mar."/>
    <d v="2018-03-29T00:00:00"/>
    <s v="El Faradio"/>
    <x v="72"/>
    <n v="5415"/>
    <m/>
    <d v="2012-09-01T22:51:42"/>
    <s v="2 meses después de su implantación, el concejal de movilidad aún habla de proceso de adaptación, mientras desde la oposición se llega a proclamar la intención de acabar con el #MetroTUS http://www.elfaradio.com/2018/03/29/quiros-no-vamos-a-desechar-un-modelo-que-creemos-que-es-bueno/ …"/>
    <n v="1"/>
    <n v="1"/>
    <n v="1"/>
    <n v="1"/>
    <n v="0.46452101869798929"/>
  </r>
  <r>
    <n v="0"/>
    <s v="29 mar."/>
    <d v="2018-03-29T00:00:00"/>
    <s v="Anonymous"/>
    <x v="66"/>
    <n v="23"/>
    <m/>
    <d v="2017-03-30T11:20:26"/>
    <s v="En Valdecilla, el sistema informático es mierda o es una puerta a mundos paralelos. Primero pone 20 min para el 3, luego pone 41 y al final pone 4. Qué hace el intercambiador? Cambia a las personas con sus versiones del multiverso. Por eso cuesta 7 millones. #metroTUS #Santander pic.twitter.com/qOhp1ckNfI"/>
    <n v="15"/>
    <n v="15"/>
    <n v="15"/>
    <n v="15"/>
    <n v="0.4572365552089952"/>
  </r>
  <r>
    <n v="0"/>
    <s v="29 mar."/>
    <d v="2018-03-29T00:00:00"/>
    <s v="PSOE Santander"/>
    <x v="0"/>
    <n v="2005"/>
    <m/>
    <d v="2010-05-17T14:18:55"/>
    <s v="El PP con el voto de un tránsfuga ha impedido en #plenosdr que se paralicen el #metroTUS o los espigones en La Magdalena. También se han opuesto a la remodelación integral de Magallanes. Así hace ciudad, de espaldas a los intereses de los santanderinos http://www.eldiariomontanes.es/santander/oposicion-logra-detener-20180329141016-nt.html …"/>
    <n v="6"/>
    <n v="6"/>
    <n v="5"/>
    <n v="5"/>
    <n v="0.72918173760471161"/>
  </r>
  <r>
    <n v="0"/>
    <s v="29 mar."/>
    <d v="2018-03-29T00:00:00"/>
    <s v="Mateo"/>
    <x v="223"/>
    <n v="589"/>
    <s v="Cantabria, España"/>
    <d v="2011-11-18T15:04:01"/>
    <s v="Yo lo del #metroTUS de Santander lo leo desde la perspectiva de los abuelitos de los pueblos de la Cantabria profunda que caminan 6 kms para coger un bus e ir al medico, o los peques para ir al cole._x000a_Nieve, llueva o caiga ."/>
    <m/>
    <n v="0"/>
    <n v="3"/>
    <n v="3"/>
    <n v="0.94314677045990403"/>
  </r>
  <r>
    <n v="0"/>
    <s v="29 mar."/>
    <d v="2018-03-29T00:00:00"/>
    <s v="El Faradio"/>
    <x v="72"/>
    <n v="5415"/>
    <m/>
    <d v="2012-09-01T22:51:42"/>
    <s v="El Ayuntamiento plantea mejoras en el #MetroTUS y las asociaciones piden que se apliquen sobre el modelo de transporte anterior http://www.elfaradio.com/2018/03/28/el-ayuntamiento-y-la-plataforma-exponen-sus-posturas-sobre-el-metrotus/ …"/>
    <n v="3"/>
    <n v="3"/>
    <n v="3"/>
    <n v="3"/>
    <n v="0.64543799358940324"/>
  </r>
  <r>
    <n v="0"/>
    <s v="29 mar."/>
    <d v="2018-03-29T00:00:00"/>
    <s v="CaraPizza"/>
    <x v="95"/>
    <n v="51"/>
    <s v="Santander"/>
    <d v="2012-04-11T12:21:33"/>
    <s v="#MetroTUS es la nueva unidad de medida de los #Truños porque menuda puta mierda de invento"/>
    <n v="1"/>
    <n v="1"/>
    <n v="3"/>
    <n v="3"/>
    <n v="0.74768248828361927"/>
  </r>
  <r>
    <n v="0"/>
    <s v="29 mar."/>
    <d v="2018-03-29T00:00:00"/>
    <s v="CaraPizza"/>
    <x v="95"/>
    <n v="51"/>
    <s v="Santander"/>
    <d v="2012-04-11T12:21:33"/>
    <s v="#MetroTUS #MetroCagada como les tenéis cuadrados y pasáis de lo q dice la gente q os den!! Os está costando mucho hecharos para atrás con la puta mierda de paja mental q se hizo un universitario drogado que se inspiró viendo un capítulo de los Simpsons, #AsiNosVa"/>
    <m/>
    <n v="0"/>
    <n v="2"/>
    <n v="2"/>
    <n v="0.75555948759366798"/>
  </r>
  <r>
    <n v="0"/>
    <s v="29 mar."/>
    <d v="2018-03-29T00:00:00"/>
    <s v="Raquel Pascual Antón"/>
    <x v="110"/>
    <n v="892"/>
    <s v="España"/>
    <d v="2011-01-07T15:47:47"/>
    <s v="Llevamos menos de 2 meses con el #MetroTUS y esta semana han vuelto a modificar las líneas y los horarios. Un apaño, una chapuza._x000a_Cada cambio es a peor. Rectificar es de sabios... lo mejor sería volver al sistema anterior al 1F y mejorar las frecuencias._x000a_#Santander #JuevesSanto"/>
    <m/>
    <n v="0"/>
    <m/>
    <n v="0"/>
    <n v="0.32075302816165863"/>
  </r>
  <r>
    <n v="0"/>
    <s v="29 mar."/>
    <d v="2018-03-29T00:00:00"/>
    <s v="Anonymous"/>
    <x v="224"/>
    <n v="58"/>
    <m/>
    <d v="2018-02-09T18:59:50"/>
    <s v="@gemaigual Por favor, tan difícil sería que las líneas 3 y 13 del #TUSSantander vuelvan a tener el recorrido de antes y se dejen de tanto cambio? Son de los sitios más perjudicados con el #MetroTUS Y si no, den una explicación convincente."/>
    <m/>
    <n v="0"/>
    <m/>
    <n v="0"/>
    <n v="0.5068619608973105"/>
  </r>
  <r>
    <n v="0"/>
    <s v="29 mar."/>
    <d v="2018-03-29T00:00:00"/>
    <s v="Guillem Ruisánchez"/>
    <x v="40"/>
    <n v="3912"/>
    <s v="Santander"/>
    <d v="2010-04-28T10:44:47"/>
    <s v="#Plenosdr Ya quiero que terminen el #metrobus ya me cansé #MetroTUS https://twitter.com/Tercer_Tiempo/status/977022696868515840?s=09 …"/>
    <n v="1"/>
    <n v="1"/>
    <n v="2"/>
    <n v="2"/>
    <n v="0.69319253845354134"/>
  </r>
  <r>
    <n v="0"/>
    <s v="29 mar."/>
    <d v="2018-03-29T00:00:00"/>
    <s v="Roberto Martin"/>
    <x v="46"/>
    <n v="372"/>
    <s v="Santander"/>
    <d v="2010-02-08T00:24:14"/>
    <s v="Se nota que están trabajando para mejorar... #smartcity #metroTUS https://twitter.com/AnaBelenGaBa/status/978670078798565376 …"/>
    <n v="1"/>
    <n v="1"/>
    <n v="2"/>
    <n v="2"/>
    <n v="0.85713299909965868"/>
  </r>
  <r>
    <n v="0"/>
    <s v="29 mar."/>
    <d v="2018-03-29T00:00:00"/>
    <s v="prcsantander"/>
    <x v="135"/>
    <n v="977"/>
    <s v="Santander"/>
    <d v="2012-01-22T12:46:52"/>
    <s v="Receso hasta las 16:30 horas en #Plenosdr. El resumen hasta ahora: _x000a_1.- PP y el concejal 14 impiden la paralización de los espigones_x000a_2.- PP y el concejal 14 impiden la pralización del #MetroTUS"/>
    <n v="4"/>
    <n v="4"/>
    <n v="3"/>
    <n v="3"/>
    <n v="0.69143397214810454"/>
  </r>
  <r>
    <n v="0"/>
    <s v="29 mar."/>
    <d v="2018-03-29T00:00:00"/>
    <s v="prcsantander"/>
    <x v="135"/>
    <n v="977"/>
    <s v="Santander"/>
    <d v="2012-01-22T12:46:52"/>
    <s v="Y, de nuevo, los 13 concejales del PP y el ex de C´s impiden la paralización del #MetroTUS #Plenosdr"/>
    <n v="7"/>
    <n v="7"/>
    <n v="3"/>
    <n v="3"/>
    <n v="0.72120081904886402"/>
  </r>
  <r>
    <n v="0"/>
    <s v="29 mar."/>
    <d v="2018-03-29T00:00:00"/>
    <s v="PSOE Santander"/>
    <x v="0"/>
    <n v="2005"/>
    <m/>
    <d v="2010-05-17T14:18:55"/>
    <s v=".@pedro_casares: han gastado 7 millones de euros en el #metrotus. Un proyecto que nadie quería, que nadie pedía y que a nadie beneficia ni satisface #plenosdrpic.twitter.com/fNaLbKKIH3"/>
    <n v="11"/>
    <n v="11"/>
    <n v="15"/>
    <n v="15"/>
    <n v="0.6432815855213152"/>
  </r>
  <r>
    <n v="0"/>
    <s v="29 mar."/>
    <d v="2018-03-29T00:00:00"/>
    <s v="PSOE Santander"/>
    <x v="0"/>
    <n v="2005"/>
    <m/>
    <d v="2010-05-17T14:18:55"/>
    <s v=".@pedro_casares: La verdadera sabiduría está en reconocer la propia ignorancia y rectificar, paralizando el #metroTUS. Los santanderinos quieren y merecen volver a un sistema, que al menos, no les generaba los problemas que tienen hoy para moverse por #Santander #plenosdrpic.twitter.com/GllBbWgMwG"/>
    <n v="8"/>
    <n v="8"/>
    <n v="10"/>
    <n v="10"/>
    <n v="0.72517725685138212"/>
  </r>
  <r>
    <n v="0"/>
    <s v="29 mar."/>
    <d v="2018-03-29T00:00:00"/>
    <s v="prcsantander"/>
    <x v="135"/>
    <n v="977"/>
    <s v="Santander"/>
    <d v="2012-01-22T12:46:52"/>
    <s v="Plano #MetroTUS versión 7385eueor72Okok2casidefinitivo_x000a__x000a_¿Tan difícil es escuchar lo que quieren los vecinos? #Paralización #MetroTUS #Plenosdrpic.twitter.com/tk0oKZOFUZ"/>
    <n v="1"/>
    <n v="1"/>
    <m/>
    <n v="0"/>
    <n v="0.77198070429748034"/>
  </r>
  <r>
    <n v="0"/>
    <s v="29 mar."/>
    <d v="2018-03-29T00:00:00"/>
    <s v="Raúl Huerta"/>
    <x v="175"/>
    <n v="863"/>
    <s v="Santander, España"/>
    <d v="2011-06-03T09:03:15"/>
    <s v="Han hecho tantos cambios en el #Metrotus que no le reconoce ni la madre que le parió."/>
    <m/>
    <n v="0"/>
    <n v="1"/>
    <n v="1"/>
    <n v="0.42797773285853408"/>
  </r>
  <r>
    <n v="0"/>
    <s v="29 mar."/>
    <d v="2018-03-29T00:00:00"/>
    <s v="Raúl Huerta"/>
    <x v="175"/>
    <n v="863"/>
    <s v="Santander, España"/>
    <d v="2011-06-03T09:03:15"/>
    <s v="El PP de Santander reconoce que el sistema de transporte anterior era bueno. Entonces porque lo destrozas y gastas 7 millones para disponer un modelo nefasto. #metrotus"/>
    <n v="7"/>
    <n v="7"/>
    <n v="14"/>
    <n v="14"/>
    <n v="0.2927825260223661"/>
  </r>
  <r>
    <n v="0"/>
    <s v="29 mar."/>
    <d v="2018-03-29T00:00:00"/>
    <s v="Cantabria Noticias"/>
    <x v="211"/>
    <n v="171"/>
    <s v="Ribamontán al Monte, España"/>
    <d v="2018-03-10T19:54:23"/>
    <s v="Dos meses después de su implantación, el concejal de movilidad aún habla de proceso de adaptación, mientras desde la oposición se llega a proclamar la intención de acabar con el #MetroTUS #Santander #Cantabria #transportepublico"/>
    <m/>
    <n v="0"/>
    <m/>
    <n v="0"/>
    <n v="0.5438250567617644"/>
  </r>
  <r>
    <n v="0"/>
    <s v="29 mar."/>
    <d v="2018-03-29T00:00:00"/>
    <s v="museando"/>
    <x v="119"/>
    <n v="7"/>
    <m/>
    <d v="2016-06-13T20:26:56"/>
    <s v="Aquí están mis propuestas concretas sin actitud: Autobuses directos cada 10 minutos desde Monte- Barrio de la Torre al centro por el túnel de Puertochico, en todos los horarios, fácil, no?. Autobuses por los puentes desde Parada Barrio de la Torre a Universidad-Centro #MetroTUS"/>
    <m/>
    <n v="0"/>
    <m/>
    <n v="0"/>
    <n v="0.8890914189747241"/>
  </r>
  <r>
    <n v="0"/>
    <s v="29 mar."/>
    <d v="2018-03-29T00:00:00"/>
    <s v="BeconBdeBea"/>
    <x v="138"/>
    <n v="341"/>
    <s v="Cantabria"/>
    <d v="2010-12-19T13:22:21"/>
    <s v="Desde que hay #MetroTUS no he vuelto a coger el bus porque no se cual tengo que coger... "/>
    <n v="2"/>
    <n v="2"/>
    <n v="2"/>
    <n v="2"/>
    <n v="0.73258979736351948"/>
  </r>
  <r>
    <n v="0"/>
    <s v="29 mar."/>
    <d v="2018-03-29T00:00:00"/>
    <s v="Pedro Casares"/>
    <x v="99"/>
    <n v="4658"/>
    <s v="Santander - España"/>
    <d v="2011-09-23T10:51:47"/>
    <s v="Un nuevo día y un nuevo cambio en el #metroTUS..... ¿cuántos cambios más hasta reconocer el fracaso del modelo? Esto es una tomadura de pelo que nos ha costado 7 millones de euros pic.twitter.com/x149JxbhxJ"/>
    <n v="26"/>
    <n v="26"/>
    <n v="29"/>
    <n v="29"/>
    <n v="0.49016754357321762"/>
  </r>
  <r>
    <n v="0"/>
    <s v="30 mar."/>
    <d v="2018-03-30T00:00:00"/>
    <s v="Elena Puebla Alonso"/>
    <x v="225"/>
    <n v="16"/>
    <s v="Santander, Cantabria,  España"/>
    <d v="2016-09-25T15:46:33"/>
    <s v="#MetroTUS. 7 millones y no funciona. #Bolsasdebasuraazul, para mostrar el rechazo a este proyecto.https://twitter.com/EPCantabria/status/979674644373495809 …"/>
    <m/>
    <n v="0"/>
    <m/>
    <n v="0"/>
    <n v="0.30801726096257509"/>
  </r>
  <r>
    <n v="0"/>
    <s v="30 mar."/>
    <d v="2018-03-30T00:00:00"/>
    <s v="Álvaro Rodríguez"/>
    <x v="27"/>
    <n v="315"/>
    <s v="Cantabria"/>
    <d v="2011-06-21T13:47:51"/>
    <s v="30 minutos esperando a la maravillosa línea central #MetroTus, con varios bailes en los tiempos de llegada, para que luego pase en “fuera de servicio”  #SmartCity #Santander"/>
    <n v="2"/>
    <n v="2"/>
    <n v="2"/>
    <n v="2"/>
    <n v="0.7212458783731851"/>
  </r>
  <r>
    <n v="0"/>
    <s v="30 mar."/>
    <d v="2018-03-30T00:00:00"/>
    <s v="Rosa F. Lastra"/>
    <x v="75"/>
    <n v="943"/>
    <s v="Cantabria "/>
    <d v="2011-06-09T16:17:37"/>
    <s v="Basta de chapuzas!_x000a_Basta de parches!_x000a_Escucha @gemaigual:_x000a_No queremos #MetroTUS_x000a_#NOalMetroTuspic.twitter.com/CPrdsCeQ90"/>
    <n v="7"/>
    <n v="7"/>
    <n v="8"/>
    <n v="8"/>
    <n v="0.75154553617502984"/>
  </r>
  <r>
    <n v="0"/>
    <s v="30 mar."/>
    <d v="2018-03-30T00:00:00"/>
    <s v="eldiariomontanes.es"/>
    <x v="16"/>
    <n v="70207"/>
    <s v="Cantabria"/>
    <d v="2009-07-29T08:08:45"/>
    <s v="«Una metáfora de que algo no funciona», nueva campaña de protestas contra el #MetroTUS_x000a_http://www.eldiariomontanes.es/santander/bolsas-basura-azul-20180330130806-nt.html …"/>
    <n v="3"/>
    <n v="3"/>
    <n v="10"/>
    <n v="10"/>
    <n v="0.17663335130885241"/>
  </r>
  <r>
    <n v="0"/>
    <s v="30 mar."/>
    <d v="2018-03-30T00:00:00"/>
    <s v="José Mario Graña"/>
    <x v="51"/>
    <n v="1562"/>
    <s v="Santander, Cantabria, España"/>
    <d v="2009-07-12T07:40:45"/>
    <s v="Quería ir del Barrio Pesquero a Peñacastillo y ante la aventura de ver como llegar en #MetroTUS decidí ir en taxi. #Santander"/>
    <n v="7"/>
    <n v="7"/>
    <n v="8"/>
    <n v="8"/>
    <n v="0.84741170920775133"/>
  </r>
  <r>
    <n v="0"/>
    <s v="30 mar."/>
    <d v="2018-03-30T00:00:00"/>
    <s v="El Faradio"/>
    <x v="72"/>
    <n v="5415"/>
    <m/>
    <d v="2012-09-01T22:51:42"/>
    <s v="El Ayuntamiento de #Santander admite que las modificaciones en el #MetroTUS no reciben el respaldo de las asociaciones vecinales  http://www.elfaradio.com/2018/03/26/el-pp-admite-que-las-modificaciones-en-el-metrotus-no-cuentan-con-consenso-vecinal/ …"/>
    <n v="4"/>
    <n v="4"/>
    <n v="1"/>
    <n v="1"/>
    <n v="0.41834799447583138"/>
  </r>
  <r>
    <n v="0"/>
    <s v="30 mar."/>
    <d v="2018-03-30T00:00:00"/>
    <s v="eldiariocantabria"/>
    <x v="3"/>
    <n v="6727"/>
    <s v="Cantabria, España"/>
    <d v="2015-06-18T08:18:23"/>
    <s v="SANTANDER | Bolsas de basura azul en las ventanas para mostrar el “descontento” contra el “insufrible” #MetroTUS | @NoalMetroTUShttp://www.eldiariocantabria.es/articulo/cantabria/bolsas-basura-azul-ventanas-mostrar-descontento-insufrible-metro-tus/20180330130349042932.html …"/>
    <n v="10"/>
    <n v="10"/>
    <n v="9"/>
    <n v="9"/>
    <n v="0.2334119388187062"/>
  </r>
  <r>
    <n v="0"/>
    <s v="30 mar."/>
    <d v="2018-03-30T00:00:00"/>
    <s v="JMP"/>
    <x v="97"/>
    <n v="1791"/>
    <s v="Aquí,siempre,Aquí. "/>
    <d v="2016-11-01T20:33:42"/>
    <s v=" Pedro Casares SG del @psoesantander explicando a la alcaldesa y su equipo el fiasco que han supuesto su proyecto de #MetroTUS y las posteriores modificaciones sin plan, proyecto ni objetivo claro._x000a_El corte no tiene desperdicio, es un minuto, escucharlo   aquí  pic.twitter.com/QXjwbpefP4"/>
    <n v="4"/>
    <n v="4"/>
    <n v="13"/>
    <n v="13"/>
    <n v="0.53177808051387387"/>
  </r>
  <r>
    <n v="0"/>
    <s v="30 mar."/>
    <d v="2018-03-30T00:00:00"/>
    <s v="El Faradio"/>
    <x v="72"/>
    <n v="5415"/>
    <m/>
    <d v="2012-09-01T22:51:42"/>
    <s v="Dos meses después de su implantación, el concejal de movilidad aún habla de proceso de adaptación, mientras desde la oposición se llega a manifestar la intención de acabar con el #MetroTUS http://www.elfaradio.com/2018/03/29/quiros-no-vamos-a-desechar-un-modelo-que-creemos-que-es-bueno/ …"/>
    <m/>
    <n v="0"/>
    <n v="1"/>
    <n v="1"/>
    <n v="0.45586534931309097"/>
  </r>
  <r>
    <n v="0"/>
    <s v="30 mar."/>
    <d v="2018-03-30T00:00:00"/>
    <s v="Europa Press"/>
    <x v="208"/>
    <n v="7950"/>
    <m/>
    <d v="2010-12-28T17:04:39"/>
    <s v="Invitan a colocar bolsas de basura azul en ventanas para mostrar &quot;descontento&quot; con el &quot;insufrible&quot; #MetroTUS de Santander http://www.europapress.es/cantabria/noticia-bolsas-basura-azul-ventanas-rechazar-insufrible-metrotus-20180330125125.html …"/>
    <n v="2"/>
    <n v="2"/>
    <n v="1"/>
    <n v="1"/>
    <n v="0.22463342010405629"/>
  </r>
  <r>
    <n v="0"/>
    <s v="31 mar."/>
    <d v="2018-03-31T00:00:00"/>
    <s v="Santander_opina"/>
    <x v="162"/>
    <n v="346"/>
    <s v="Santander, España"/>
    <d v="2015-04-26T14:17:01"/>
    <s v="~Cuando se unen hasta los trabajadores, es que algo falla.~_x000a_#Santander #MetroTUS pic.twitter.com/SL2eQew9ZR"/>
    <n v="32"/>
    <n v="32"/>
    <n v="34"/>
    <n v="34"/>
    <n v="0.59984641933360927"/>
  </r>
  <r>
    <n v="0"/>
    <s v="31 mar."/>
    <d v="2018-03-31T00:00:00"/>
    <s v="gema"/>
    <x v="44"/>
    <n v="76"/>
    <m/>
    <d v="2013-02-26T12:41:50"/>
    <s v="Y espera, que no he perdido el bus esta mañana de puro milagro, que paso a la hora que pasaba antes del #MetroTUS"/>
    <m/>
    <n v="0"/>
    <n v="1"/>
    <n v="1"/>
    <n v="0.56237437009758651"/>
  </r>
  <r>
    <n v="0"/>
    <s v="31 mar."/>
    <d v="2018-03-31T00:00:00"/>
    <s v="pedrotoca"/>
    <x v="226"/>
    <n v="3"/>
    <m/>
    <d v="2018-03-31T12:08:45"/>
    <s v="Al centro del tiron. Cueto en lucha. No queremos #MetroTUS_x000a_#NOalMetroTuspic.twitter.com/ReoG21PCLR"/>
    <n v="1"/>
    <n v="1"/>
    <n v="1"/>
    <n v="1"/>
    <n v="0.68300507801625032"/>
  </r>
  <r>
    <n v="0"/>
    <s v="31 mar."/>
    <d v="2018-03-31T00:00:00"/>
    <s v="Ana"/>
    <x v="29"/>
    <n v="53"/>
    <m/>
    <d v="2010-01-12T20:34:27"/>
    <s v="#MetroTUS 34 minutos de espera Linea Central mas lo q me toque en el intercambiador. Que gran avance. Si pongo a cargar el móvil carga completamente."/>
    <n v="6"/>
    <n v="6"/>
    <n v="4"/>
    <n v="4"/>
    <n v="0.7103064126083124"/>
  </r>
  <r>
    <n v="0"/>
    <s v="31 mar."/>
    <d v="2018-03-31T00:00:00"/>
    <s v="BeconBdeBea"/>
    <x v="138"/>
    <n v="341"/>
    <s v="Cantabria"/>
    <d v="2010-12-19T13:22:21"/>
    <s v="Campaña contra el #MetroTUS en #Santander @gemaigual vas a dejar que la ciudad se convierta en un vertedero por no asumir que es proyecto es un auténtica basura?? #NOMetroTUSpic.twitter.com/ARASHzqETV"/>
    <n v="2"/>
    <n v="2"/>
    <n v="1"/>
    <n v="1"/>
    <n v="0.48658686154134051"/>
  </r>
  <r>
    <n v="0"/>
    <s v="31 mar."/>
    <d v="2018-03-31T00:00:00"/>
    <s v="Pepulegu"/>
    <x v="111"/>
    <n v="55"/>
    <s v="Algún lugar de cierto país"/>
    <d v="2011-05-18T19:00:19"/>
    <s v="#MetroTUS y sus trasbordos fuera de servicio ya! . Mensaje en el intercambiador del Sardinero, premonición de lo que ocurrirá en poco tiempo_x000a_  pic.twitter.com/zXR3EZ2SNx"/>
    <n v="1"/>
    <n v="1"/>
    <m/>
    <n v="0"/>
    <n v="0.73916791974345064"/>
  </r>
  <r>
    <n v="0"/>
    <s v="31 mar."/>
    <d v="2018-03-31T00:00:00"/>
    <s v="Javier Trueba"/>
    <x v="85"/>
    <n v="149"/>
    <s v="Santander"/>
    <d v="2011-05-18T17:41:51"/>
    <s v="Sumarle que el #MetroTUS tiene preferencia, pero al final siempre va en una cola, porque si el autobús de delante sube todo el mundo, el tiene que esperar a que salga de la parada, o sea, tiempo ganado cero"/>
    <m/>
    <n v="0"/>
    <n v="4"/>
    <n v="4"/>
    <n v="0.7531021570375902"/>
  </r>
  <r>
    <n v="0"/>
    <s v="1 abr."/>
    <d v="2018-04-01T00:00:00"/>
    <s v="El Faradio"/>
    <x v="72"/>
    <n v="5415"/>
    <m/>
    <d v="2012-09-01T22:51:42"/>
    <s v="El Ayuntamiento plantea mejoras en el #MetroTUS y las asociaciones piden que se implementen sobre el modelo de transporte que había antes http://www.elfaradio.com/2018/03/28/el-ayuntamiento-y-la-plataforma-exponen-sus-posturas-sobre-el-metrotus/ …"/>
    <n v="4"/>
    <n v="4"/>
    <n v="6"/>
    <n v="6"/>
    <n v="0.70153875090656159"/>
  </r>
  <r>
    <n v="0"/>
    <s v="1 abr."/>
    <d v="2018-04-01T00:00:00"/>
    <s v="El Faradio"/>
    <x v="72"/>
    <n v="5415"/>
    <m/>
    <d v="2012-09-01T22:51:42"/>
    <s v="Dos meses después de su implantación, el concejal de movilidad aún habla de necesidad de adaptación, mientras desde la oposición se llega a proclamar la intención de acabar con el #MetroTUS http://www.elfaradio.com/2018/03/29/quiros-no-vamos-a-desechar-un-modelo-que-creemos-que-es-bueno/ …"/>
    <n v="5"/>
    <n v="5"/>
    <n v="1"/>
    <n v="1"/>
    <n v="0.48981338488331472"/>
  </r>
  <r>
    <n v="0"/>
    <s v="1 abr."/>
    <d v="2018-04-01T00:00:00"/>
    <s v="manuel arce"/>
    <x v="227"/>
    <n v="244"/>
    <s v="Santander - Cantabria"/>
    <d v="2009-09-10T13:53:30"/>
    <s v="Para ellos es igual lo que piensen o digan los ciudadanos, lo importante es seguir con la chapuza de proyecto del #MetroTUS. https://twitter.com/elfaradio/status/980399878483447808 …"/>
    <m/>
    <n v="0"/>
    <m/>
    <n v="0"/>
    <n v="0.83273371424441034"/>
  </r>
  <r>
    <n v="0"/>
    <s v="1 abr."/>
    <d v="2018-04-01T00:00:00"/>
    <s v="El Faradio"/>
    <x v="72"/>
    <n v="5415"/>
    <m/>
    <d v="2012-09-01T22:51:42"/>
    <s v="El equipo de Gobierno de #Santander admite que las modificaciones en el #MetroTUS no reciben el apoyo de las asociaciones vecinales  http://www.elfaradio.com/2018/03/26/el-pp-admite-que-las-modificaciones-en-el-metrotus-no-cuentan-con-consenso-vecinal/ …"/>
    <n v="7"/>
    <n v="7"/>
    <n v="7"/>
    <n v="7"/>
    <n v="0.45876415157584233"/>
  </r>
  <r>
    <n v="0"/>
    <s v="1 abr."/>
    <d v="2018-04-01T00:00:00"/>
    <s v="Pepulegu"/>
    <x v="111"/>
    <n v="55"/>
    <s v="Algún lugar de cierto país"/>
    <d v="2011-05-18T19:00:19"/>
    <s v="El ayuntamiento tiene unas escolleras mentales que son las orejeras del burro que sólo le hacen ir por el carril del #metroTUS pic.twitter.com/whHDMHuXkE"/>
    <m/>
    <n v="0"/>
    <m/>
    <n v="0"/>
    <n v="0.70755756136826264"/>
  </r>
  <r>
    <n v="0"/>
    <s v="2 abr."/>
    <d v="2018-04-02T00:00:00"/>
    <s v="Cantabria ConBici"/>
    <x v="228"/>
    <n v="1706"/>
    <s v="Santander"/>
    <d v="2011-03-28T13:22:35"/>
    <s v="Nosotros también lo hemos pedido para el #MetroTUS pero @gemaigual no ha publicado, después de 1 año el Plan de Movilidad Ciclista de Santander ¿Para cuándo ? @ConBici @RedCiudadesBici @pedalibre @BiciSantander"/>
    <m/>
    <n v="0"/>
    <n v="2"/>
    <n v="2"/>
    <n v="0.59329141632187321"/>
  </r>
  <r>
    <n v="0"/>
    <s v="2 abr."/>
    <d v="2018-04-02T00:00:00"/>
    <s v="Mesas de Movilidad"/>
    <x v="67"/>
    <n v="542"/>
    <s v="Cantabria, España"/>
    <d v="2016-04-05T07:28:00"/>
    <s v="@gemaigual Ignacio Quirós hasta en los propios autobuses os piden &quot;Retirada&quot; del ineficaz e ineficiente #metroTUS @NoalMetroTUS @ConcejoAbiertoS Rectificar es de sabios, aunque poca sabiduría demostrais. En las elecciones de próximo año nos veremos @ppsantander @ppcantabriapic.twitter.com/09z4CgiQtT"/>
    <n v="3"/>
    <n v="3"/>
    <n v="4"/>
    <n v="4"/>
    <n v="0.60184655214719662"/>
  </r>
  <r>
    <n v="0"/>
    <s v="2 abr."/>
    <d v="2018-04-02T00:00:00"/>
    <s v="Mesas de Movilidad"/>
    <x v="67"/>
    <n v="542"/>
    <s v="Cantabria, España"/>
    <d v="2016-04-05T07:28:00"/>
    <s v="¿Aparcamiento disuasorio? ¿Cuál es vuestra idea de ese concepto @gemaigual Ignacio Quirós? #metroTUS si que es un circo, pero los payasos nos hacen reír, vosotros @ppsantander nos poneis de mala leche con vuestra incompetencia @NoalMetroTUS @ConcejoAbiertoSpic.twitter.com/isXrZNgylX"/>
    <n v="9"/>
    <n v="9"/>
    <n v="9"/>
    <n v="9"/>
    <n v="0.39158253427698431"/>
  </r>
  <r>
    <n v="0"/>
    <s v="2 abr."/>
    <d v="2018-04-02T00:00:00"/>
    <s v="Raúl Huerta"/>
    <x v="175"/>
    <n v="863"/>
    <s v="Santander, España"/>
    <d v="2011-06-03T09:03:15"/>
    <s v="Sabemos ya los costes de los cambios del #MetroTus? Todos los cambios están estudiados y avalados por el Departamento de Transportes UC? Hay informes de los cambios y de las propuestas de usuarios, trabajadores y asociaciones de vecinos? #improvisacion #altuntun"/>
    <m/>
    <n v="0"/>
    <n v="1"/>
    <n v="1"/>
    <n v="0.76296674915806106"/>
  </r>
  <r>
    <n v="0"/>
    <s v="2 abr."/>
    <d v="2018-04-02T00:00:00"/>
    <s v="El Faradio"/>
    <x v="72"/>
    <n v="5415"/>
    <m/>
    <d v="2012-09-01T22:51:42"/>
    <s v="Las protestas por el #MetroTUS y #EscollerasMagdalena no se frenan con las festividades y amenazan con prolongar el daño político para el PP en Santanderhttp://www.elfaradio.com/2018/04/01/las-protestas-vecinales-marcan-el-paso-de-la-semana-santa-en-santander/ …"/>
    <n v="2"/>
    <n v="2"/>
    <n v="1"/>
    <n v="1"/>
    <n v="0.67118971178130793"/>
  </r>
  <r>
    <n v="0"/>
    <s v="2 abr."/>
    <d v="2018-04-02T00:00:00"/>
    <s v="Oscar Allende"/>
    <x v="144"/>
    <n v="4325"/>
    <s v="Santander"/>
    <d v="2007-04-22T22:36:00"/>
    <s v="&quot;Con lo bien que estábamos antes y la liada que han montado&quot;, #oidoenelmetrotus #metroTUS"/>
    <n v="1"/>
    <n v="1"/>
    <n v="1"/>
    <n v="1"/>
    <n v="0.95222677755196516"/>
  </r>
  <r>
    <n v="0"/>
    <s v="2 abr."/>
    <d v="2018-04-02T00:00:00"/>
    <s v="PSOE Santander"/>
    <x v="0"/>
    <n v="2005"/>
    <m/>
    <d v="2010-05-17T14:18:55"/>
    <s v="@pedro_casares: La realidad es que los santanderinos antes valoraban bien el servicio de transporte público y desde la implantación del #metroTUS todo el mundo reconoce que está peor y se mueven peor por #Santander #TertuliadePortavocespic.twitter.com/uYQMSAUaQI"/>
    <n v="6"/>
    <n v="6"/>
    <n v="7"/>
    <n v="7"/>
    <n v="0.38030048760051738"/>
  </r>
  <r>
    <n v="0"/>
    <s v="2 abr."/>
    <d v="2018-04-02T00:00:00"/>
    <s v="PSOE Santander"/>
    <x v="0"/>
    <n v="2005"/>
    <m/>
    <d v="2010-05-17T14:18:55"/>
    <s v="@pedro_casares: El PP vive en una burbuja. Nadie quiere el #metroTUS. Los servicios públicos no son un déficit como dice el PP, son un servicio público municipal que han empezado a privatizar como demuestran la gestión de algunas líneas por empresa privada #TertuliaDePortavocespic.twitter.com/IqvO6pfxFx"/>
    <n v="5"/>
    <n v="5"/>
    <n v="5"/>
    <n v="5"/>
    <n v="0.32902168623355033"/>
  </r>
  <r>
    <n v="0"/>
    <s v="2 abr."/>
    <d v="2018-04-02T00:00:00"/>
    <s v="Capital del Pijerío"/>
    <x v="55"/>
    <n v="544"/>
    <s v="Santander, Cantabria"/>
    <d v="2013-09-17T17:51:33"/>
    <s v="Ahí, entre las banderas españolas, podréis encontrar lo que opina la ciudadanía santanderina del #MetroTUS https://twitter.com/DiarioCantabria/status/980742436363358208 …"/>
    <n v="2"/>
    <n v="2"/>
    <n v="2"/>
    <n v="2"/>
    <n v="0.85376465911822985"/>
  </r>
  <r>
    <n v="0"/>
    <s v="2 abr."/>
    <d v="2018-04-02T00:00:00"/>
    <s v="Pedro Casares"/>
    <x v="99"/>
    <n v="4658"/>
    <s v="Santander - España"/>
    <d v="2011-09-23T10:51:47"/>
    <s v="Con el #metroTUS el PP ha hecho más cambios en dos meses que en toda la historia del transporte público en #Santander #TertuliadePortavoces @ondacerocan"/>
    <n v="11"/>
    <n v="11"/>
    <n v="10"/>
    <n v="10"/>
    <n v="0.73696099076449229"/>
  </r>
  <r>
    <n v="0"/>
    <s v="2 abr."/>
    <d v="2018-04-02T00:00:00"/>
    <s v="PSOE Santander"/>
    <x v="0"/>
    <n v="2005"/>
    <m/>
    <d v="2010-05-17T14:18:55"/>
    <s v="@pedro_casares: el principal cambio que introducía el #metroTUS eran los transbordos que ahora se suprimen en hora punta ¿qué sentido tiene entonces el proyecto? @ondacerocan #TertuliadePortavoces"/>
    <n v="6"/>
    <n v="6"/>
    <n v="5"/>
    <n v="5"/>
    <n v="0.28893628565402091"/>
  </r>
  <r>
    <n v="0"/>
    <s v="2 abr."/>
    <d v="2018-04-02T00:00:00"/>
    <s v="eldiariocantabria"/>
    <x v="3"/>
    <n v="6727"/>
    <s v="Cantabria, España"/>
    <d v="2015-06-18T08:18:23"/>
    <s v="SANTANDER | Las bolsas de #basura azul contra el #MetroTUS comienzan a verse en las #ventanas de Santander #Transporte #autobus @psoesantander @prcsantanderhttp://www.eldiariocantabria.es/articulo/cantabria/bolsas-basura-azul-metro-tus-comienzan-verse-ventanas-santander/20180402113707043051.html …"/>
    <n v="4"/>
    <n v="4"/>
    <n v="3"/>
    <n v="3"/>
    <n v="0.56170769080473693"/>
  </r>
  <r>
    <n v="0"/>
    <s v="3 abr."/>
    <d v="2018-04-03T00:00:00"/>
    <s v="miguel puente"/>
    <x v="216"/>
    <n v="504"/>
    <s v="pamplona"/>
    <d v="2009-09-03T14:45:11"/>
    <s v="Se han gastado el dinero de la limpieza en el #MetroTUS y el espigón."/>
    <n v="3"/>
    <n v="3"/>
    <n v="1"/>
    <n v="1"/>
    <n v="0.22637809383184659"/>
  </r>
  <r>
    <n v="0"/>
    <s v="3 abr."/>
    <d v="2018-04-03T00:00:00"/>
    <s v="Pablo Rasines"/>
    <x v="36"/>
    <n v="205"/>
    <m/>
    <d v="2011-07-18T15:14:52"/>
    <s v="Antes del 1 de febrero haría 10 minutos que estaria en casa. Hoy sigo aún en el Sardinero. 7 millones de euros después no quereis bajaros del burro, pero seguiremos protestando hasta que deis marcha atrás porque es una #verguenza @gemaigual @ppsantander #MetroTus #Santanderhttps://twitter.com/PRasines/status/981219477261111297 …"/>
    <n v="1"/>
    <n v="1"/>
    <n v="1"/>
    <n v="1"/>
    <n v="0.3639721078735238"/>
  </r>
  <r>
    <n v="0"/>
    <s v="3 abr."/>
    <d v="2018-04-03T00:00:00"/>
    <s v="Pablo Rasines"/>
    <x v="36"/>
    <n v="205"/>
    <m/>
    <d v="2011-07-18T15:14:52"/>
    <s v="21 minutos de espera en el Sardinero para tomar la línea 9 a Monte. El problema no es tanto ir al centro, sino volver de trabajar. Los que se niegan a hablar de esto son ustedes, los ciudadanos no nos acostumbraremos a esto @gemaigual @ppsantander #MetroTus #Santanderpic.twitter.com/3Aj0F6JcFX"/>
    <n v="4"/>
    <n v="4"/>
    <n v="4"/>
    <n v="4"/>
    <n v="0.35614138005289508"/>
  </r>
  <r>
    <n v="0"/>
    <s v="3 abr."/>
    <d v="2018-04-03T00:00:00"/>
    <s v="SER Cantabria"/>
    <x v="133"/>
    <n v="4813"/>
    <s v="Santander"/>
    <d v="2011-12-07T17:56:51"/>
    <s v="Barrios, vivienda, limpieza viaria, iluminación, #MetroTUS... Si tienes alguna pregunta para @gemaigual, envíala y se la hacemos mañana.http://cadenaser.com/emisora/2018/04/03/radio_santander/1522737691_279340.html …"/>
    <m/>
    <n v="0"/>
    <m/>
    <n v="0"/>
    <n v="0.82545192189963701"/>
  </r>
  <r>
    <n v="0"/>
    <s v="3 abr."/>
    <d v="2018-04-03T00:00:00"/>
    <s v="Anonymous"/>
    <x v="183"/>
    <n v="3314"/>
    <s v="Bania Luka, República Sprska"/>
    <d v="2012-10-15T19:43:03"/>
    <s v="Vaya vaya... por si no tenía bastante con el #MetroTUS ahora esto @IUCantabria @IUsantander @UnidadPopularC @ppcantabria @PSOECantabriahttp://www.elfaradio.com/2018/04/03/la-empresa-del-marido-de-la-alcaldesa-trabaja-en-los-diques-de-la-magdalena/ …"/>
    <n v="8"/>
    <n v="8"/>
    <n v="8"/>
    <n v="8"/>
    <n v="0.84788793852164435"/>
  </r>
  <r>
    <n v="0"/>
    <s v="3 abr."/>
    <d v="2018-04-03T00:00:00"/>
    <s v="Lydia Alegría"/>
    <x v="131"/>
    <n v="715"/>
    <s v="Santander"/>
    <d v="2011-04-28T17:03:37"/>
    <s v="Ya es suficiente! @gemaigual no has dimitido por mentir con tu CV , ni por el #MetroTUS , ni por conceder contratos públicos a empresas públicas... pero estropear el patrimonio de las santanderinas por favorecer la empresa de tu marido... ya no más! http://www.elfaradio.com/2018/04/03/la-empresa-del-marido-de-la-alcaldesa-trabaja-en-los-diques-de-la-magdalena/ …"/>
    <n v="9"/>
    <n v="9"/>
    <n v="8"/>
    <n v="8"/>
    <n v="0.7488581731448356"/>
  </r>
  <r>
    <n v="0"/>
    <s v="3 abr."/>
    <d v="2018-04-03T00:00:00"/>
    <s v="Oposueños"/>
    <x v="193"/>
    <n v="318"/>
    <m/>
    <d v="2017-08-16T07:09:05"/>
    <s v="El honor no debería entregarse a quién es la primera alcaldesa sino a quién cumple eficaz y adecuadamente con su deber, y esta mujer tiene varios proyectos políticos nefastos como por ejemplo el #MetroTUS o la eliminación de la mayoría de aparcamientos en #Santander."/>
    <m/>
    <n v="0"/>
    <m/>
    <n v="0"/>
    <n v="0.90933412929279023"/>
  </r>
  <r>
    <n v="0"/>
    <s v="3 abr."/>
    <d v="2018-04-03T00:00:00"/>
    <s v="Stéphanie Trad."/>
    <x v="222"/>
    <n v="531"/>
    <s v="Santander, España"/>
    <d v="2012-02-09T21:13:16"/>
    <s v="#MetroTus Van a toda hostia, casi chocamos en la rotonda de Puerto Chico."/>
    <n v="2"/>
    <n v="2"/>
    <n v="1"/>
    <n v="1"/>
    <n v="0.78263363628444049"/>
  </r>
  <r>
    <n v="0"/>
    <s v="3 abr."/>
    <d v="2018-04-03T00:00:00"/>
    <s v="Javier Trueba"/>
    <x v="85"/>
    <n v="149"/>
    <s v="Santander"/>
    <d v="2011-05-18T17:41:51"/>
    <s v="#MetroTUS @gemaigual ahora que ha terminado la semana Santa, me gustaría saber la ocupación de cada una de las líneas cada día (saben el número de ticket, por hora, por autobús, por parada) y también si alguien en dos meses ha tocado alguno de los totems de la línea central."/>
    <n v="2"/>
    <n v="2"/>
    <n v="7"/>
    <n v="7"/>
    <n v="0.80634302385774559"/>
  </r>
  <r>
    <n v="0"/>
    <s v="4 abr."/>
    <d v="2018-04-04T00:00:00"/>
    <s v="eldiariocantabria"/>
    <x v="3"/>
    <n v="6727"/>
    <s v="Cantabria, España"/>
    <d v="2015-06-18T08:18:23"/>
    <s v="ENCUESTA | Gema Igual y el #MetroTUS: ¿Crees que basta con pedir perdón? #votacion #Santander #Transporte #POLEMICAhttp://www.eldiariocantabria.es/encuesta/cantabria/gema-igual-metro-tus-crees-basta-pedir-perdon/20180404202727043161.html …"/>
    <n v="3"/>
    <n v="3"/>
    <n v="3"/>
    <n v="3"/>
    <n v="0.8915694191210668"/>
  </r>
  <r>
    <n v="0"/>
    <s v="4 abr."/>
    <d v="2018-04-04T00:00:00"/>
    <s v="Oscar Allende"/>
    <x v="144"/>
    <n v="4325"/>
    <s v="Santander"/>
    <d v="2007-04-22T22:36:00"/>
    <s v="¿Soy yo el único que ve una contradicción entre decir que no hay que ir barrio a barrio sino pensar en modelo general y basar tu estrategia precisamente en las reuniones barrio a barrio en detrimento del colectivo que agrupa a todos? #MetroTUS pic.twitter.com/qM8mXRiVRa"/>
    <n v="3"/>
    <n v="3"/>
    <n v="5"/>
    <n v="5"/>
    <n v="0.90500083375317197"/>
  </r>
  <r>
    <n v="0"/>
    <s v="4 abr."/>
    <d v="2018-04-04T00:00:00"/>
    <s v="Mesas de Movilidad"/>
    <x v="67"/>
    <n v="542"/>
    <s v="Cantabria, España"/>
    <d v="2016-04-05T07:28:00"/>
    <s v="Hoy no han entrado nuestras preguntas en @SER_Cantabria ni @elfaradio pero sabemos que a @gemaigual la encantan las  http://RR.SS . se las hacemos llegar para que responda cuando pueda y ninguna hoy es del #metroTus #EscollerasMagdalena @ConcejoAbiertoS @NoalMetroTUSpic.twitter.com/YcmZfmq0VF"/>
    <m/>
    <n v="0"/>
    <n v="1"/>
    <n v="1"/>
    <n v="0.81190189172123384"/>
  </r>
  <r>
    <n v="0"/>
    <s v="4 abr."/>
    <d v="2018-04-04T00:00:00"/>
    <s v="Raúl Huerta"/>
    <x v="175"/>
    <n v="863"/>
    <s v="Santander, España"/>
    <d v="2011-06-03T09:03:15"/>
    <s v="Reconoce el error del #MetroTus, que estás volviendo locos a los vecinos y qué no das plazos para mejorar el sistema. Vuelve al sistema anterior, que también habéis reconocido que iba bien.  https://m.eldiario.es/norte/cantabria/ultima-hora/Alcaldesa-MetroTUS-original-arreglarlo-preocupa_0_757325187.html …"/>
    <m/>
    <n v="0"/>
    <n v="3"/>
    <n v="3"/>
    <n v="0.39626164714230361"/>
  </r>
  <r>
    <n v="0"/>
    <s v="4 abr."/>
    <d v="2018-04-04T00:00:00"/>
    <s v="BeconBdeBea"/>
    <x v="138"/>
    <n v="341"/>
    <s v="Cantabria"/>
    <d v="2010-12-19T13:22:21"/>
    <s v="Como no tenéis suficiente con el #MetroTUS vas y concedes una obra pública del @AytoSantander a tu marido y pretenderas volver a salir de alcaldesa en próximas elecciones no??"/>
    <m/>
    <n v="0"/>
    <n v="2"/>
    <n v="2"/>
    <n v="0.84873494519580484"/>
  </r>
  <r>
    <n v="0"/>
    <s v="4 abr."/>
    <d v="2018-04-04T00:00:00"/>
    <s v="Ruth Ruiz Toraño"/>
    <x v="160"/>
    <n v="1084"/>
    <s v="Cantabria"/>
    <d v="2011-02-05T20:47:11"/>
    <s v="Se supone que los cargos del ayuntamiento están ahí para tomar decisiones que faciliten la vida a la ciudadanía_x000a_Aquí otro ciudadano encantado con vuestro #MetroTUS _x000a_Enhorabuena @gemaigual habéis logrado poner a todo el mundo en vuestra contra, tiene méritohttps://twitter.com/PRasines/status/981219477261111297 …"/>
    <m/>
    <n v="0"/>
    <n v="2"/>
    <n v="2"/>
    <n v="0.8884983371566969"/>
  </r>
  <r>
    <n v="0"/>
    <s v="5 abr."/>
    <d v="2018-04-05T00:00:00"/>
    <s v="eldiariocantabria"/>
    <x v="3"/>
    <n v="6727"/>
    <s v="Cantabria, España"/>
    <d v="2015-06-18T08:18:23"/>
    <s v="ENCUESTA | Gema Igual y el #MetroTUS : ¿Crees que basta con pedir perdón? #Santander #Transportehttp://www.eldiariocantabria.es/encuesta/cantabria/gema-igual-metro-tus-crees-basta-pedir-perdon/20180404202727043161.html …"/>
    <m/>
    <n v="0"/>
    <m/>
    <n v="0"/>
    <n v="0.88655174906131118"/>
  </r>
  <r>
    <n v="0"/>
    <s v="5 abr."/>
    <d v="2018-04-05T00:00:00"/>
    <s v="eldiariocantabria"/>
    <x v="3"/>
    <n v="6727"/>
    <s v="Cantabria, España"/>
    <d v="2015-06-18T08:18:23"/>
    <s v="SANTANDER | &quot;El último servicio del #MetroTUS antes de volver al sistema anterior debería ser el que llevase a Igual a su casa&quot; @jmfuentespila @prcsantander #Transportehttp://www.eldiariocantabria.es/articulo/cantabria/metro-tus-es-mucho-mas-error-es-delirio-7-millones-euros/20180405185012043203.html …"/>
    <n v="7"/>
    <n v="7"/>
    <n v="8"/>
    <n v="8"/>
    <n v="0.60322324900949609"/>
  </r>
  <r>
    <n v="0"/>
    <s v="5 abr."/>
    <d v="2018-04-05T00:00:00"/>
    <s v="Oscar"/>
    <x v="112"/>
    <n v="206"/>
    <s v="Santander - Cantabria"/>
    <d v="2010-05-10T20:52:36"/>
    <s v="Y quien asume responsabilidades? Alguna noticia del concejal del área? La UC debe seguir gestionando la movilidad? #MetroTUS #ladaigual @gemaigual @pedro_casares @msarodiaz @raulhuerta81 @fergodanihttps://twitter.com/DiarioCantabria/status/981590668391874560 …"/>
    <n v="5"/>
    <n v="5"/>
    <n v="5"/>
    <n v="5"/>
    <n v="0.70222919364339165"/>
  </r>
  <r>
    <n v="0"/>
    <s v="5 abr."/>
    <d v="2018-04-05T00:00:00"/>
    <s v="Anonymous"/>
    <x v="12"/>
    <n v="85"/>
    <s v="Cueva Oscura"/>
    <d v="2016-12-31T10:53:31"/>
    <s v="Me acaban de hacer una encuesta sobre el #MetroTUS :P."/>
    <m/>
    <n v="0"/>
    <m/>
    <n v="0"/>
    <n v="0.63474105549332904"/>
  </r>
  <r>
    <n v="0"/>
    <s v="5 abr."/>
    <d v="2018-04-05T00:00:00"/>
    <s v="PSOE Santander"/>
    <x v="0"/>
    <n v="2005"/>
    <m/>
    <d v="2010-05-17T14:18:55"/>
    <s v="¿Cuántos más cambios va a sufrir el #metroTUS? http://bit.ly/2q76BN4 "/>
    <n v="7"/>
    <n v="7"/>
    <n v="7"/>
    <n v="7"/>
    <n v="0.77040134880755151"/>
  </r>
  <r>
    <n v="0"/>
    <s v="5 abr."/>
    <d v="2018-04-05T00:00:00"/>
    <s v="Javier Antolín"/>
    <x v="169"/>
    <n v="973"/>
    <s v="Santander, España"/>
    <d v="2011-08-01T10:48:59"/>
    <s v="Gema Igual &quot;La Alcaldesa de los líos&quot;.El lío del #MetroTUS El lío de la iluminación led que no alumbra.El lío de las escolleras de la Magdalena.Los líos q son suyos y afectan a todos los ciudadanos de Santander.Líos generados por ella,pagados y remendados con el dinero de todos. https://twitter.com/DiarioCantabria/status/981590668391874560 …"/>
    <n v="3"/>
    <n v="3"/>
    <n v="3"/>
    <n v="3"/>
    <n v="0.6333076359292088"/>
  </r>
  <r>
    <n v="0"/>
    <s v="5 abr."/>
    <d v="2018-04-05T00:00:00"/>
    <s v="Teiba FM"/>
    <x v="109"/>
    <n v="305"/>
    <s v="Santander, Spain"/>
    <d v="2017-02-21T13:09:20"/>
    <s v="https://www.ivoox.com/25122843  #ElPrimerCafé #5Abril _x000a_#entrevista con @DGarciaSaiz secretario Juventudes @prcsantander_x000a_#actualidad #política #Santander #PlanJuventud #MetroTUS y + pic.twitter.com/jNteOuXasO"/>
    <n v="3"/>
    <n v="3"/>
    <n v="2"/>
    <n v="2"/>
    <n v="0.83307409082716455"/>
  </r>
  <r>
    <n v="0"/>
    <s v="5 abr."/>
    <d v="2018-04-05T00:00:00"/>
    <s v="PSOE Santander"/>
    <x v="0"/>
    <n v="2005"/>
    <m/>
    <d v="2010-05-17T14:18:55"/>
    <s v=" Ayer nuestra vicesecretaria general @Ainoaqui participó en La Ventana de @SER_Cantabria analizando la situación del #metroTUS o la inversión de los #PGE2018 en #Cantabria y #Santander. Si no pudiste escucharla puedes hacerlo ahora  http://play.cadenaser.com/audio/1522912292_734927/ …pic.twitter.com/3Jr8pnqeCS"/>
    <n v="7"/>
    <n v="7"/>
    <n v="7"/>
    <n v="7"/>
    <n v="0.90754952391990618"/>
  </r>
  <r>
    <n v="0"/>
    <s v="5 abr."/>
    <d v="2018-04-05T00:00:00"/>
    <s v="SER Cantabria"/>
    <x v="133"/>
    <n v="4813"/>
    <s v="Santander"/>
    <d v="2011-12-07T17:56:51"/>
    <s v="“El #MetroTUS ha sido un error”. http://cadenaser.com/emisora/2018/04/04/radio_santander/1522849104_429812.html?ssm=tw … vía @SER_Cantabria"/>
    <n v="3"/>
    <n v="3"/>
    <m/>
    <n v="0"/>
    <n v="0.69436372443488659"/>
  </r>
  <r>
    <n v="0"/>
    <s v="6 abr."/>
    <d v="2018-04-06T00:00:00"/>
    <s v="El Faradio"/>
    <x v="72"/>
    <n v="5415"/>
    <m/>
    <d v="2012-09-01T22:51:42"/>
    <s v="Las polémicas más activas ahora son #MetroTUS y #DiquesMagdalena , pero el Gobierno municipal lleva mucho tiempo lidiando con temas que lo ponen en entredichohttp://www.elfaradio.com/2018/04/06/santander-se-instala-en-el-gabinete-de-crisis/ …"/>
    <n v="4"/>
    <n v="4"/>
    <n v="1"/>
    <n v="1"/>
    <n v="0.89026359723638759"/>
  </r>
  <r>
    <n v="0"/>
    <s v="6 abr."/>
    <d v="2018-04-06T00:00:00"/>
    <s v="PSOE Santander"/>
    <x v="0"/>
    <n v="2005"/>
    <m/>
    <d v="2010-05-17T14:18:55"/>
    <s v=".@pedro_casares considera que el error del #metroTUS es gastar 7 millones de euros a conciencia para que el transporte público sea peor https://www.google.es/amp/s/m.eldiario.es/norte/cantabria/ultima-hora/PSOE-MetroTUS-millones-conciencia-transporte_0_758025099.amp.html …"/>
    <n v="7"/>
    <n v="7"/>
    <n v="4"/>
    <n v="4"/>
    <n v="0.47735778882589791"/>
  </r>
  <r>
    <n v="0"/>
    <s v="6 abr."/>
    <d v="2018-04-06T00:00:00"/>
    <s v="Pedro Casares"/>
    <x v="99"/>
    <n v="4658"/>
    <s v="Santander - España"/>
    <d v="2011-09-23T10:51:47"/>
    <s v="Es contradictorio que la Alcaldesa diga que el #metroTUS es un error pero a la vez lo mantenga y no rectifique https://www.google.es/amp/s/m.eldiario.es/norte/cantabria/ultima-hora/PSOE-MetroTUS-millones-conciencia-transporte_0_758025099.amp.html …"/>
    <n v="15"/>
    <n v="15"/>
    <n v="14"/>
    <n v="14"/>
    <n v="0.32832313234580801"/>
  </r>
  <r>
    <n v="0"/>
    <s v="6 abr."/>
    <d v="2018-04-06T00:00:00"/>
    <s v="Pedro Casares"/>
    <x v="99"/>
    <n v="4658"/>
    <s v="Santander - España"/>
    <d v="2011-09-23T10:51:47"/>
    <s v="Un error se detecta enseguida, y se reconoce en cuanto se produce, no se tarda dos meses en hacerlo. No tiene credibilidad decir ahora que el #metroTUS es un error y no pararlo https://twitter.com/eldiarioescan/status/981826277513424896 …"/>
    <n v="14"/>
    <n v="14"/>
    <n v="21"/>
    <n v="21"/>
    <n v="3.7059370900674293E-2"/>
  </r>
  <r>
    <n v="0"/>
    <s v="6 abr."/>
    <d v="2018-04-06T00:00:00"/>
    <s v="Elena Díaz"/>
    <x v="30"/>
    <n v="359"/>
    <s v="Asteroide B-612"/>
    <d v="2009-04-29T16:50:51"/>
    <s v="Otra del conductor de #MetroTUS @gemaigual le ha preguntado una señora que Si el 5c1 pasa por Canalejas y le ha dicho que si y cuando he corregido y he dicho que no es cierto el conductor me ha echado un bufido"/>
    <m/>
    <n v="0"/>
    <n v="1"/>
    <n v="1"/>
    <n v="0.57394068876348925"/>
  </r>
  <r>
    <n v="0"/>
    <s v="6 abr."/>
    <d v="2018-04-06T00:00:00"/>
    <s v="Elena Díaz"/>
    <x v="30"/>
    <n v="359"/>
    <s v="Asteroide B-612"/>
    <d v="2009-04-29T16:50:51"/>
    <s v="Siguiendo con los ciscos de #MetroTUS #caca señora @gemaigual en el bus 5 en Jesús de monasterio me acaban de hacer picar la tarjeta dos veces porque el conductor está a setas y no ha visto que he marcado ya una vez. #Santander es una minucia, pero es mi dinero"/>
    <m/>
    <n v="0"/>
    <n v="2"/>
    <n v="2"/>
    <n v="0.43458564594936622"/>
  </r>
  <r>
    <n v="0"/>
    <s v="6 abr."/>
    <d v="2018-04-06T00:00:00"/>
    <s v="Delia FB"/>
    <x v="107"/>
    <n v="336"/>
    <s v="Santander, España"/>
    <d v="2011-11-05T19:37:33"/>
    <s v="Se quieren cargar Santander #MetroTUS #EscolleraDeLaMagdalena #EscalerasMecanicas #CaosTotal"/>
    <n v="1"/>
    <n v="1"/>
    <m/>
    <n v="0"/>
    <n v="0.39806063789294061"/>
  </r>
  <r>
    <n v="0"/>
    <s v="6 abr."/>
    <d v="2018-04-06T00:00:00"/>
    <s v="El Faradio"/>
    <x v="72"/>
    <n v="5415"/>
    <m/>
    <d v="2012-09-01T22:51:42"/>
    <s v="RESUMEN #Metrotus, escolleras, Santurban... Santander se instala en el gabinete de crisis permanente http://www.elfaradio.com/2018/04/06/santander-se-instala-en-el-gabinete-de-crisis/ … vía @elfaradio"/>
    <n v="5"/>
    <n v="5"/>
    <n v="4"/>
    <n v="4"/>
    <n v="0.86078008785797744"/>
  </r>
  <r>
    <n v="0"/>
    <s v="6 abr."/>
    <d v="2018-04-06T00:00:00"/>
    <s v="Marcos Fernández"/>
    <x v="229"/>
    <n v="640"/>
    <s v="Cantabria,mi lugar en el mundo"/>
    <d v="2012-09-18T09:26:34"/>
    <s v="@NoalMetroTUS Si uno creía que #MetroTus #santander era un desastre,experiencia de ir con carrito de bebé al médico y conductores no admitirnos en 5 buses n° 1 ó 2 consecutivos llenos hasta arriba,se la recomiendo a sra. alcaldesa y a &quot;expertos&quot; q contrata para hacer sus estudios"/>
    <n v="6"/>
    <n v="6"/>
    <n v="10"/>
    <n v="10"/>
    <n v="0.4983435981793955"/>
  </r>
  <r>
    <n v="0"/>
    <s v="6 abr."/>
    <d v="2018-04-06T00:00:00"/>
    <s v="Roberto Martin"/>
    <x v="46"/>
    <n v="372"/>
    <s v="Santander"/>
    <d v="2010-02-08T00:24:14"/>
    <s v="En vez de mejorar, lo van empeorando poco a poco, y mira que estaba difícil la cosa... #MetroTUS https://twitter.com/PRasines/status/982142693693206528 …"/>
    <n v="3"/>
    <n v="3"/>
    <n v="2"/>
    <n v="2"/>
    <n v="0.33398896646263698"/>
  </r>
  <r>
    <n v="0"/>
    <s v="6 abr."/>
    <d v="2018-04-06T00:00:00"/>
    <s v="eldiariocantabria"/>
    <x v="3"/>
    <n v="6727"/>
    <s v="Cantabria, España"/>
    <d v="2015-06-18T08:18:23"/>
    <s v="SANTANDER | La Plataforma contra el #MetroTUS se manifestará el último sábado de cada mes si no se cambia “de raíz” el proyecto #TransportePúblico @psoesantander @prcsantander @IUsantander @ppsantander @amm_canthttp://www.eldiariocantabria.es/articulo/cantabria/plataforma-metrotus-convoca-manifestacion-28-abril-cambia-raiz-proyecto/20180406131938043227.html …"/>
    <n v="4"/>
    <n v="4"/>
    <n v="4"/>
    <n v="4"/>
    <n v="0.57123060630167255"/>
  </r>
  <r>
    <n v="0"/>
    <s v="6 abr."/>
    <d v="2018-04-06T00:00:00"/>
    <s v="eldiariocantabria"/>
    <x v="3"/>
    <n v="6727"/>
    <s v="Cantabria, España"/>
    <d v="2015-06-18T08:18:23"/>
    <s v="ENCUESTA | Gema Igual y el #MetroTUS : ¿Crees que basta con pedir perdón? #Santander #Transportehttp://www.eldiariocantabria.es/encuesta/cantabria/gema-igual-metro-tus-crees-basta-pedir-perdon/20180404202727043161.html …"/>
    <m/>
    <n v="0"/>
    <n v="1"/>
    <n v="1"/>
    <n v="0.88655174906131118"/>
  </r>
  <r>
    <n v="0"/>
    <s v="6 abr."/>
    <d v="2018-04-06T00:00:00"/>
    <s v="eldiariocantabria"/>
    <x v="3"/>
    <n v="6727"/>
    <s v="Cantabria, España"/>
    <d v="2015-06-18T08:18:23"/>
    <s v="SANTANDER | Los #trabajadores del #MetroTUS creen que @gemaigual “va hacia delante y va hacia ninguna parte, como alguno de nuestros autobuses” del nuevo sistema #Transporte @CCOOCantabria @psoesantander @prcsantander @IUsantander @amm_canthttp://www.eldiariocantabria.es/articulo/cantabria/trabajadores-metro-tus-creen-igual-va-delante-va-ninguna-parte-alguno-nuestros-autobuses/20180406115525043220.html …"/>
    <n v="17"/>
    <n v="17"/>
    <n v="12"/>
    <n v="12"/>
    <n v="0.78113357063703381"/>
  </r>
  <r>
    <n v="0"/>
    <s v="6 abr."/>
    <d v="2018-04-06T00:00:00"/>
    <s v="CCOO Cantabria"/>
    <x v="1"/>
    <n v="1805"/>
    <s v="Santander"/>
    <d v="2011-12-01T18:13:51"/>
    <s v="Con 'parches' @gemaigual no va a solucionar el caos del #MetroTUS @NoalMetroTUShttps://bit.ly/2JpTWN6 "/>
    <n v="3"/>
    <n v="3"/>
    <n v="3"/>
    <n v="3"/>
    <n v="0.31186835316723949"/>
  </r>
  <r>
    <n v="0"/>
    <s v="6 abr."/>
    <d v="2018-04-06T00:00:00"/>
    <s v="Pablo Cantabria"/>
    <x v="25"/>
    <n v="391"/>
    <s v="La Tierruca"/>
    <d v="2013-01-31T20:29:41"/>
    <s v="Nuevo cambio en el #metrotus y más líos para los usuarios. Seguimos de barbaridad en barbaridad. https://twitter.com/dmontanes/status/982150915808464896 …"/>
    <m/>
    <n v="0"/>
    <n v="1"/>
    <n v="1"/>
    <n v="0.81013270602001486"/>
  </r>
  <r>
    <n v="0"/>
    <s v="6 abr."/>
    <d v="2018-04-06T00:00:00"/>
    <s v="eldiariomontanes.es"/>
    <x v="16"/>
    <n v="70207"/>
    <s v="Cantabria"/>
    <d v="2009-07-29T08:08:45"/>
    <s v="#MetroTUS El martes toca cambios otra vez en los autobuses http://www.eldiariomontanes.es/santander/nueva-linea-suprime-20180406214525-ntvo.html …"/>
    <n v="6"/>
    <n v="6"/>
    <n v="6"/>
    <n v="6"/>
    <n v="0.74105620969859387"/>
  </r>
  <r>
    <n v="0"/>
    <s v="6 abr."/>
    <d v="2018-04-06T00:00:00"/>
    <s v="Pablo Rasines"/>
    <x v="36"/>
    <n v="205"/>
    <m/>
    <d v="2011-07-18T15:14:52"/>
    <s v="¿Desde cuando es lógico que de Correos a Monte pueda tardar menos andando que en el bus con estas nuevas frecuencias por la tarde? Es demencial y una absoluta #verguenza @gemaigual @ppsantander #MetroTus #Santanderhttps://twitter.com/PRasines/status/982148007314386944 …"/>
    <n v="2"/>
    <n v="2"/>
    <m/>
    <n v="0"/>
    <n v="0.57886381597697012"/>
  </r>
  <r>
    <n v="0"/>
    <s v="6 abr."/>
    <d v="2018-04-06T00:00:00"/>
    <s v="Pablo Rasines"/>
    <x v="36"/>
    <n v="205"/>
    <m/>
    <d v="2011-07-18T15:14:52"/>
    <s v="Así que ahora en lugar de esperar 15 minutos tontos en el Sardinero, ¿vamos a esperar 30 para volver a casa por las tardes en la línea 9? No dais una... Escuchad de una vez y tirar esté mal invento a la basura. @gemaigual @ppsantander #MetroTus #Santanderhttps://twitter.com/PRasines/status/982142693693206528 …"/>
    <n v="1"/>
    <n v="1"/>
    <m/>
    <n v="0"/>
    <n v="0.1433986623571667"/>
  </r>
  <r>
    <n v="0"/>
    <s v="6 abr."/>
    <d v="2018-04-06T00:00:00"/>
    <s v="Pablo Rasines"/>
    <x v="36"/>
    <n v="205"/>
    <m/>
    <d v="2011-07-18T15:14:52"/>
    <s v="¿La linea 9 no tendrá frecuencia cada 15 minutos y si la va a tener la linea 8 tal como indica @dmontanes ?Y que las horas punta se acaben a las 15:15, ¿El tiempo libre de los que trabajamos de tarde es menos importante? Os coronáis día tras día  @gemaigual #MetroTus #Santanderpic.twitter.com/0lordLFf2j"/>
    <n v="3"/>
    <n v="3"/>
    <n v="1"/>
    <n v="1"/>
    <n v="0.83186043006404853"/>
  </r>
  <r>
    <n v="0"/>
    <s v="6 abr."/>
    <d v="2018-04-06T00:00:00"/>
    <s v="Cantabria Noticias"/>
    <x v="211"/>
    <n v="171"/>
    <s v="Ribamontán al Monte, España"/>
    <d v="2018-03-10T19:54:23"/>
    <s v="@pedro_casares del @psoesantander considera que el error del #metroTUS en #Santander es gastar 7 millones de euros a conciencia para que el transporte público sea peor #Cantabria"/>
    <n v="3"/>
    <n v="3"/>
    <n v="2"/>
    <n v="2"/>
    <n v="0.46581183123183939"/>
  </r>
  <r>
    <n v="0"/>
    <s v="6 abr."/>
    <d v="2018-04-06T00:00:00"/>
    <s v="El Faradio"/>
    <x v="72"/>
    <n v="5415"/>
    <m/>
    <d v="2012-09-01T22:51:42"/>
    <s v="Las polémicas más activas ahora son #MetroTUS y #DiquesMagdalena , pero el Gobierno municipal lleva ya mucho tiempo lidiando con temas que lo ponen en entredichohttp://www.elfaradio.com/2018/04/06/santander-se-instala-en-el-gabinete-de-crisis/ …"/>
    <m/>
    <n v="0"/>
    <m/>
    <n v="0"/>
    <n v="0.90361734666490623"/>
  </r>
  <r>
    <n v="0"/>
    <s v="7 abr."/>
    <d v="2018-04-07T00:00:00"/>
    <s v="Capital del Pijerío"/>
    <x v="55"/>
    <n v="544"/>
    <s v="Santander, Cantabria"/>
    <d v="2013-09-17T17:51:33"/>
    <s v="Ni vecinos, ni trabajadores, ni nadie que no tenga el carnet del Partido Popular defiende el #MetroTUS... Pero la Alcaldesa tira pa'lante para que no la riña el Ministro. https://twitter.com/DiarioCantabria/status/982196481816870913 …"/>
    <n v="7"/>
    <n v="7"/>
    <n v="11"/>
    <n v="11"/>
    <n v="0.19658986614355939"/>
  </r>
  <r>
    <n v="0"/>
    <s v="7 abr."/>
    <d v="2018-04-07T00:00:00"/>
    <s v="Pepulegu"/>
    <x v="111"/>
    <n v="55"/>
    <s v="Algún lugar de cierto país"/>
    <d v="2011-05-18T19:00:19"/>
    <s v="#MetroTUS Santander en crisis permanente  https://twitter.com/el_pais/status/981945814200324097?s=19 …"/>
    <n v="1"/>
    <n v="1"/>
    <m/>
    <n v="0"/>
    <n v="0.78835779383938542"/>
  </r>
  <r>
    <n v="0"/>
    <s v="7 abr."/>
    <d v="2018-04-07T00:00:00"/>
    <s v="CiberIsthar"/>
    <x v="69"/>
    <n v="8"/>
    <m/>
    <d v="2017-10-30T18:53:32"/>
    <s v="@gemaigual #TUS #MetroTUS resulta que el 5 tiene ruta hasta los osos solo entre semana!! Ya estoy mojándose otra vez , señora alcaldesa. Olé su caos y sus h.....vamos por no acabar con esto YA"/>
    <n v="5"/>
    <n v="5"/>
    <n v="6"/>
    <n v="6"/>
    <n v="0.50904289446811346"/>
  </r>
  <r>
    <n v="0"/>
    <s v="7 abr."/>
    <d v="2018-04-07T00:00:00"/>
    <s v="JMP"/>
    <x v="97"/>
    <n v="1791"/>
    <s v="Aquí,siempre,Aquí. "/>
    <d v="2016-11-01T20:33:42"/>
    <s v="Despilfarros y despropósito tras despropósito : #MetroTUS #ParkingsVacios #WebFitur #EscollerasMagdalena ... y ahora cesión ilegal de trabajadores, según la Dirección General De Trabajo._x000a_131 desempleados siguen en paro &quot;gracias&quot; a las nefastas gestiones del equipo del PP.https://twitter.com/dmontanes/status/982518226587389953 …"/>
    <n v="2"/>
    <n v="2"/>
    <n v="4"/>
    <n v="4"/>
    <n v="0.64471535494672105"/>
  </r>
  <r>
    <n v="0"/>
    <s v="8 abr."/>
    <d v="2018-04-08T00:00:00"/>
    <s v="gema"/>
    <x v="4"/>
    <n v="2282"/>
    <m/>
    <d v="2011-02-02T13:10:27"/>
    <s v="La Plataforma contra el #MetroTUS se manifestará el último sábado de cada mes si no se cambia “de raíz” el proyecto #TransportePúblico @psoesantander @prcsantander @IUsantander @ppsantander @amm_canthttp://www.eldiariocantabria.es/articulo/cantabria/plataforma-metrotus-convoca-manifestacion-28-abril-cambia-raiz-proyecto/20180406131938043227.html …"/>
    <n v="11"/>
    <n v="11"/>
    <n v="5"/>
    <n v="5"/>
    <n v="0.56412467544114908"/>
  </r>
  <r>
    <n v="0"/>
    <s v="9 abr."/>
    <d v="2018-04-09T00:00:00"/>
    <s v="eldiariocantabria"/>
    <x v="3"/>
    <n v="6727"/>
    <s v="Cantabria, España"/>
    <d v="2015-06-18T08:18:23"/>
    <s v="SANTANDER | El nuevo ‘parche’ del #MetroTUS para desdoblar la línea 9 entra en funcionamiento este martes #transportepublico @NoalMetroTUShttp://www.eldiariocantabria.es/articulo/cantabria/nuevo-parche-metrotus-desdoblar-linea-9-entra-funcionamiento-martes/20180409203638043385.html …"/>
    <n v="1"/>
    <n v="1"/>
    <n v="1"/>
    <n v="1"/>
    <n v="0.74548298308973859"/>
  </r>
  <r>
    <n v="0"/>
    <s v="9 abr."/>
    <d v="2018-04-09T00:00:00"/>
    <s v="Raúl Huerta"/>
    <x v="175"/>
    <n v="863"/>
    <s v="Santander, España"/>
    <d v="2011-06-03T09:03:15"/>
    <s v="Los vecinos de #Santander y sus pueblos recuerdan al ministro @idlserna y @gemaigual que no se puede gobernar de espaldas a los ciudadanos. #SendaCostera, #MetroTus o #Espigones son ejemplos de defensa del patrimonio, de la naturaleza y de los servicios públicospic.twitter.com/ReoOA9uTcc"/>
    <m/>
    <n v="0"/>
    <m/>
    <n v="0"/>
    <n v="0.87409165386740706"/>
  </r>
  <r>
    <n v="0"/>
    <s v="9 abr."/>
    <d v="2018-04-09T00:00:00"/>
    <s v="eldiariocantabria"/>
    <x v="3"/>
    <n v="6727"/>
    <s v="Cantabria, España"/>
    <d v="2015-06-18T08:18:23"/>
    <s v="POLÍTICA | #Video de la protesta contra el ministro @idlserna en #Santander #MetroTUS http://www.eldiariocantabria.es/articulo/cantabria/protesta-ministro-serna-santander/20180409140913043368.html …"/>
    <m/>
    <n v="0"/>
    <n v="1"/>
    <n v="1"/>
    <n v="0.76379299671169842"/>
  </r>
  <r>
    <n v="0"/>
    <s v="9 abr."/>
    <d v="2018-04-09T00:00:00"/>
    <s v="Ignacio Madariaga"/>
    <x v="230"/>
    <n v="539"/>
    <s v="Santander"/>
    <d v="2012-01-19T12:43:05"/>
    <s v="Hoy varias personas nos hemos acercado a las inmediaciones del H.Chiqui donde tenía una comida el Ministro Íñigo de la Serna junto a la alcaldesa Gema Igual para reivindicar la paralización de las obras de las escolleras y una solución al MetroTus. #MetroTus #EscollerasMagdalenapic.twitter.com/leJtvtLOew"/>
    <m/>
    <n v="0"/>
    <n v="1"/>
    <n v="1"/>
    <n v="0.91420701726410258"/>
  </r>
  <r>
    <n v="0"/>
    <s v="9 abr."/>
    <d v="2018-04-09T00:00:00"/>
    <s v="COPE Cantabria"/>
    <x v="45"/>
    <n v="3314"/>
    <s v="Cantabria"/>
    <d v="2011-03-30T13:26:17"/>
    <s v="Las Asociaciones de Vecinos de #Santander reiteran que el #MetroTUS no funciona y solicitan a @gemaigual retomar el sistema de transporte anterior: &quot;Hay un caos generalizado, la gente ya no sabe ni a qué hora pasa su autobús&quot;."/>
    <n v="1"/>
    <n v="1"/>
    <n v="3"/>
    <n v="3"/>
    <n v="0.20666699131239211"/>
  </r>
  <r>
    <n v="0"/>
    <s v="9 abr."/>
    <d v="2018-04-09T00:00:00"/>
    <s v="Cantabria Noticias"/>
    <x v="211"/>
    <n v="171"/>
    <s v="Ribamontán al Monte, España"/>
    <d v="2018-03-10T19:54:23"/>
    <s v="Las Asociaciones de Vecinos de #Santander reiteran que el #MetroTUS no funciona y solicitan a @gemaigual retomar el sistema de transporte anterior: Hay un caos generalizado, la gente ya no sabe ni a qué hora pasa su autobús #Cantabria #autobus #transportepublico"/>
    <m/>
    <n v="0"/>
    <m/>
    <n v="0"/>
    <n v="0.21788229613901181"/>
  </r>
  <r>
    <n v="0"/>
    <s v="10 abr."/>
    <d v="2018-04-10T00:00:00"/>
    <s v="Anonymous"/>
    <x v="12"/>
    <n v="85"/>
    <s v="Cueva Oscura"/>
    <d v="2016-12-31T10:53:31"/>
    <s v="Hoy he visto en las cocheras de Cajo un autobús normal en cuyo panel ponía &quot;LC: Intercambiador Valdecilla&quot;. ¿Usarán ahora los articulados para otras líneas (como la 1, la 2 o la 12) y dejarán en esta autobuses normales?  #MetroTUS."/>
    <m/>
    <n v="0"/>
    <m/>
    <n v="0"/>
    <n v="0.77773333859371485"/>
  </r>
  <r>
    <n v="0"/>
    <s v="10 abr."/>
    <d v="2018-04-10T00:00:00"/>
    <s v="Susana"/>
    <x v="126"/>
    <n v="239"/>
    <s v="Cantabria"/>
    <d v="2010-08-03T23:08:56"/>
    <s v="Pues vuestra compi @gemaigual nos está dejando bonito Santander liquidando aparcamientos para poner escaleras mecánicas, #metrotus y peatonalizaciones al tun tun,  vamos que vuestro partido no es ejemplo de nada "/>
    <n v="1"/>
    <n v="1"/>
    <n v="1"/>
    <n v="1"/>
    <n v="0.28311374388008481"/>
  </r>
  <r>
    <n v="0"/>
    <s v="10 abr."/>
    <d v="2018-04-10T00:00:00"/>
    <s v="Unión Profesional"/>
    <x v="231"/>
    <n v="98"/>
    <m/>
    <d v="2016-01-21T13:09:04"/>
    <s v="El Colegio de Arquitectos organiza este miércoles una mesa redonda sobre “Transporte público y ciudad” en la que se analizará el Metro TUS de Santander #MetroTUS #Santanderhttp://unionprofesionalcantabria.es/colegio-arquitectos-organiza-una-mesa-redonda-transporte-publico-ciudad-la-se-analizara-metro-tus-santander/ …"/>
    <n v="2"/>
    <n v="2"/>
    <n v="1"/>
    <n v="1"/>
    <n v="0.84520840613859993"/>
  </r>
  <r>
    <n v="0"/>
    <s v="10 abr."/>
    <d v="2018-04-10T00:00:00"/>
    <s v="Ana"/>
    <x v="29"/>
    <n v="53"/>
    <m/>
    <d v="2010-01-12T20:34:27"/>
    <s v="#MetroTUS Y si dejamos de usar el LC para q vean q no lo queremos?"/>
    <n v="1"/>
    <n v="1"/>
    <m/>
    <n v="0"/>
    <n v="0.3949831196497835"/>
  </r>
  <r>
    <n v="0"/>
    <s v="10 abr."/>
    <d v="2018-04-10T00:00:00"/>
    <s v="Bertinguer"/>
    <x v="115"/>
    <n v="33"/>
    <m/>
    <d v="2009-04-14T16:59:45"/>
    <s v="Es que no se han dignado a colocar ni una señal de estrechamiento de calzada. Ni en bus ni en coche, gracias a @gemaigual y al #MetroTUS todos a #vallerreal y a #elcorteingles"/>
    <m/>
    <n v="0"/>
    <m/>
    <n v="0"/>
    <n v="0.54708140067040378"/>
  </r>
  <r>
    <n v="0"/>
    <s v="10 abr."/>
    <d v="2018-04-10T00:00:00"/>
    <s v="SER Cantabria"/>
    <x v="133"/>
    <n v="4813"/>
    <s v="Santander"/>
    <d v="2011-12-07T17:56:51"/>
    <s v="Nuevos cambios en el #MetroTUS. Desde hoy, afectan a Cueto y Monte. http://cadenaser.com/emisora/2018/04/10/radio_santander/1523337041_241718.html?ssm=tw … vía @SER_Cantabria"/>
    <n v="2"/>
    <n v="2"/>
    <n v="1"/>
    <n v="1"/>
    <n v="0.93762372646345937"/>
  </r>
  <r>
    <n v="0"/>
    <s v="11 abr."/>
    <d v="2018-04-11T00:00:00"/>
    <s v="PSOE Santander"/>
    <x v="0"/>
    <n v="2005"/>
    <m/>
    <d v="2010-05-17T14:18:55"/>
    <s v="Os dejamos unas imágenes  de la mesa redonda esta tarde para analizar la situación del  transporte público en #Santander tras la implantación del #metroTUS pic.twitter.com/FEDM7doMl8"/>
    <n v="6"/>
    <n v="6"/>
    <n v="5"/>
    <n v="5"/>
    <n v="0.81635258414855361"/>
  </r>
  <r>
    <n v="0"/>
    <s v="11 abr."/>
    <d v="2018-04-11T00:00:00"/>
    <s v="Pedro Casares"/>
    <x v="99"/>
    <n v="4658"/>
    <s v="Santander - España"/>
    <d v="2011-09-23T10:51:47"/>
    <s v="El PP se ha gastado 7 millones de euros en el #metroTUS para hacer que el transporte público en #Santander sea peor que antes. Queremos paralizarlo, volver al sistema anterior y consensuar con todos un modelo de movilidad bueno para nuestra ciudad @NoalMetroTUSpic.twitter.com/l1PC3x1sLq"/>
    <n v="13"/>
    <n v="13"/>
    <n v="14"/>
    <n v="14"/>
    <n v="0.7497130612693691"/>
  </r>
  <r>
    <n v="0"/>
    <s v="11 abr."/>
    <d v="2018-04-11T00:00:00"/>
    <s v="Pedro Casares"/>
    <x v="99"/>
    <n v="4658"/>
    <s v="Santander - España"/>
    <d v="2011-09-23T10:51:47"/>
    <s v="El #metroTUS es un problema de todos, porque afecta a toda la ciudad. Gracias a la Plataforma de Transporte de #Santander por hacer posible esta tarde una mesa redonda en la que hablar pero, sobre todo, escuchar a los santanderinospic.twitter.com/3j29f87TtA"/>
    <n v="12"/>
    <n v="12"/>
    <n v="16"/>
    <n v="16"/>
    <n v="0.89766224212439305"/>
  </r>
  <r>
    <n v="0"/>
    <s v="11 abr."/>
    <d v="2018-04-11T00:00:00"/>
    <s v="El Faradio"/>
    <x v="72"/>
    <n v="5415"/>
    <m/>
    <d v="2012-09-01T22:51:42"/>
    <s v="Los comerciantes de Santander también se sienten &quot;castigados&quot; por el #MetroTUS https://bit.ly/2GQUKNx "/>
    <n v="2"/>
    <n v="2"/>
    <n v="4"/>
    <n v="4"/>
    <n v="0.8183070585958615"/>
  </r>
  <r>
    <n v="0"/>
    <s v="11 abr."/>
    <d v="2018-04-11T00:00:00"/>
    <s v="El Faradio"/>
    <x v="72"/>
    <n v="5415"/>
    <m/>
    <d v="2012-09-01T22:51:42"/>
    <s v="La llegada del barco saudí y el #MetroTUS han sido nuestros temas principales del tramo informativo, rematado con los Deportes y nuestra sección de Rugby de los miércoles http://www.ivoox.com/informativo-11-abril-2018-audios-mp3_rf_25294846_1.html …"/>
    <m/>
    <n v="0"/>
    <m/>
    <n v="0"/>
    <n v="0.80500139791590419"/>
  </r>
  <r>
    <n v="0"/>
    <s v="11 abr."/>
    <d v="2018-04-11T00:00:00"/>
    <s v="Anonymous"/>
    <x v="130"/>
    <n v="506"/>
    <s v="Astillero, Cantabria"/>
    <d v="2011-05-19T10:44:02"/>
    <s v="Debatiendo sobre #MovilidadSostenible. Los problemas causados por el #MetroTUS no afectan únicamente a los vecinos de #Santander.pic.twitter.com/Xp3DbTSgbw"/>
    <n v="6"/>
    <n v="6"/>
    <n v="11"/>
    <n v="11"/>
    <n v="0.65226876773764664"/>
  </r>
  <r>
    <n v="0"/>
    <s v="11 abr."/>
    <d v="2018-04-11T00:00:00"/>
    <s v="prcsantander"/>
    <x v="135"/>
    <n v="977"/>
    <s v="Santander"/>
    <d v="2012-01-22T12:46:52"/>
    <s v="Aparcamientos disuasorios, más autobuses, más frecuencias, más conductores, microbuses... No hacían falta 7 millones de euros y un nombre grandilocuente, sólo escuchar a los santanderinos #metroTUS @NoalMetroTUSpic.twitter.com/TYXgbSM52A"/>
    <n v="7"/>
    <n v="7"/>
    <n v="9"/>
    <n v="9"/>
    <n v="0.56235109304669295"/>
  </r>
  <r>
    <n v="0"/>
    <s v="11 abr."/>
    <d v="2018-04-11T00:00:00"/>
    <s v="Raúl Huerta"/>
    <x v="175"/>
    <n v="863"/>
    <s v="Santander, España"/>
    <d v="2011-06-03T09:03:15"/>
    <s v="El proyecto del #metrotus es un total fiasco desde que nos dieron el proyecto y los regionalistas de Santander los avisamos desde 2016."/>
    <n v="2"/>
    <n v="2"/>
    <n v="4"/>
    <n v="4"/>
    <n v="0.77106335181018759"/>
  </r>
  <r>
    <n v="0"/>
    <s v="11 abr."/>
    <d v="2018-04-11T00:00:00"/>
    <s v="PSOE Santander"/>
    <x v="0"/>
    <n v="2005"/>
    <m/>
    <d v="2010-05-17T14:18:55"/>
    <s v=".@pedro_casares recuerda que la Alcaldesa de #Santander ha tardado 2 meses en reconocer que el #metroTUS es un error. Pero si lo considerara de verdad un error, lo habría paralizado. Lo que ha hecho es teatro @NoalMetroTUSpic.twitter.com/F2X511o9pr"/>
    <n v="12"/>
    <n v="12"/>
    <n v="11"/>
    <n v="11"/>
    <n v="0.43104042083649868"/>
  </r>
  <r>
    <n v="0"/>
    <s v="11 abr."/>
    <d v="2018-04-11T00:00:00"/>
    <s v="PSOE Santander"/>
    <x v="0"/>
    <n v="2005"/>
    <m/>
    <d v="2010-05-17T14:18:55"/>
    <s v="Comienza la mesa redonda  organizada para hablar del transporte público en #Santander tras el despropósito que ha supuesto el #metroTUS. Un debate con la ciudadanía en el que participan todos los partidos menos el PP pic.twitter.com/ltl1Buvq66"/>
    <n v="17"/>
    <n v="17"/>
    <n v="17"/>
    <n v="17"/>
    <n v="0.7554270134427975"/>
  </r>
  <r>
    <n v="0"/>
    <s v="11 abr."/>
    <d v="2018-04-11T00:00:00"/>
    <s v="Pedro Casares"/>
    <x v="99"/>
    <n v="4658"/>
    <s v="Santander - España"/>
    <d v="2011-09-23T10:51:47"/>
    <s v="#Cueto está molesto con el #metroTUS y de esta forma lo han mostrado. Esta es la realidad de lo que piensan los vecinos de #Santander. Seguirán el PP y la Alcaldesa sin escuchar a la gente? Hoy tienen una oportunidad en la mesa redonda sobre transporte público, acudirán?pic.twitter.com/nvpqWw3r0g"/>
    <n v="10"/>
    <n v="10"/>
    <n v="12"/>
    <n v="12"/>
    <n v="0.84783092136532701"/>
  </r>
  <r>
    <n v="0"/>
    <s v="11 abr."/>
    <d v="2018-04-11T00:00:00"/>
    <s v="chema"/>
    <x v="232"/>
    <n v="77"/>
    <s v="Santander"/>
    <d v="2010-05-29T17:52:28"/>
    <s v="@gemaigual #tussantander #santander #MetroTUS gracias!!!_x000a_Recorrido “jardines de Pereda” a “Padre Meni”, resumen: 12 minutos en una parada y otros 9 en el intercambiador del sardinero. Tiempo total del trayecto sólo 37 minutos....de nuevo, GRACIAS!!!!!"/>
    <m/>
    <n v="0"/>
    <m/>
    <n v="0"/>
    <n v="0.7711894629991809"/>
  </r>
  <r>
    <n v="0"/>
    <s v="11 abr."/>
    <d v="2018-04-11T00:00:00"/>
    <s v="Raúl Huerta"/>
    <x v="175"/>
    <n v="863"/>
    <s v="Santander, España"/>
    <d v="2011-06-03T09:03:15"/>
    <s v="Y siguen los cambios en el #MetroTus. Para seguir gastando dinero de los vecinos para seguir molestando a los vecinos. Cuando reconocerán que solo quieren que lo quiten. Más conductores, más autobuses más frecuencias. Muy simple Gema. #SMTU #Santander"/>
    <m/>
    <n v="0"/>
    <n v="2"/>
    <n v="2"/>
    <n v="0.62789179897228597"/>
  </r>
  <r>
    <n v="0"/>
    <s v="11 abr."/>
    <d v="2018-04-11T00:00:00"/>
    <s v="Rosa F. Lastra"/>
    <x v="75"/>
    <n v="943"/>
    <s v="Cantabria "/>
    <d v="2011-06-09T16:17:37"/>
    <s v="Paisaje urbano #Santander_x000a_#Noalmetrotus_x000a_#MetroTUS  NO pic.twitter.com/0ZagNNgGg7"/>
    <n v="2"/>
    <n v="2"/>
    <n v="3"/>
    <n v="3"/>
    <n v="0.63339006730314629"/>
  </r>
  <r>
    <n v="0"/>
    <s v="11 abr."/>
    <d v="2018-04-11T00:00:00"/>
    <s v="Paco Gómez Nadal"/>
    <x v="159"/>
    <n v="1205"/>
    <m/>
    <d v="2011-05-09T20:05:58"/>
    <s v="A @gemaigual le deben estar pitando los oídos. 25 personas dedicándole el &quot;Romance de los parches del #metroTUS&quot;"/>
    <m/>
    <n v="0"/>
    <m/>
    <n v="0"/>
    <n v="0.72256396733782202"/>
  </r>
  <r>
    <n v="0"/>
    <s v="11 abr."/>
    <d v="2018-04-11T00:00:00"/>
    <s v="Paco Gómez Nadal"/>
    <x v="159"/>
    <n v="1205"/>
    <m/>
    <d v="2011-05-09T20:05:58"/>
    <s v="En la nueva gran idea de @gemaigual la línea 8 del #MetroTUS que conecta el centro con Cueto a algunas horas hace una patadita de 7 minutos en el intercambiador del Sardinero. ¡Qué buen rollo! @NoalMetroTUS"/>
    <n v="5"/>
    <n v="5"/>
    <n v="5"/>
    <n v="5"/>
    <n v="0.81092049740400762"/>
  </r>
  <r>
    <n v="0"/>
    <s v="11 abr."/>
    <d v="2018-04-11T00:00:00"/>
    <s v="Rodrigo Arrieta"/>
    <x v="233"/>
    <n v="105"/>
    <s v="Santander (Cantabria) España"/>
    <d v="2009-04-27T14:37:38"/>
    <s v="Ya en mi caso, en el 7 para ir al Centro. Las demás, tardo más que ir a Argentina por AeroFlot..._x000a_#MetroTus sucks !"/>
    <m/>
    <n v="0"/>
    <n v="1"/>
    <n v="1"/>
    <n v="0.93159592740428598"/>
  </r>
  <r>
    <n v="0"/>
    <s v="11 abr."/>
    <d v="2018-04-11T00:00:00"/>
    <s v="Rosa F. Lastra"/>
    <x v="75"/>
    <n v="943"/>
    <s v="Cantabria "/>
    <d v="2011-06-09T16:17:37"/>
    <s v="Bolsas de basura en las paradas para que @gemaigual se entere... que no queremos el #metrotus en Santander!_x000a_@NoalMetroTUSpic.twitter.com/fBwJftpYxb"/>
    <n v="4"/>
    <n v="4"/>
    <n v="7"/>
    <n v="7"/>
    <n v="0.60275265293664582"/>
  </r>
  <r>
    <n v="0"/>
    <s v="11 abr."/>
    <d v="2018-04-11T00:00:00"/>
    <s v="eldiariomontanes.es"/>
    <x v="16"/>
    <n v="70207"/>
    <s v="Cantabria"/>
    <d v="2009-07-29T08:08:45"/>
    <s v="#MetroTUS | «Lo que queríamos es que lo dejaran como antes» http://www.eldiariomontanes.es/santander/cambios-cueto-monte-20180411210944-nt.html …"/>
    <n v="5"/>
    <n v="5"/>
    <n v="6"/>
    <n v="6"/>
    <n v="0.7213942832272463"/>
  </r>
  <r>
    <n v="0"/>
    <s v="12 abr."/>
    <d v="2018-04-12T00:00:00"/>
    <s v="Anonymous"/>
    <x v="130"/>
    <n v="506"/>
    <s v="Astillero, Cantabria"/>
    <d v="2011-05-19T10:44:02"/>
    <s v="Los vecinos de #Santander no son los únicos afectados por el #MetroTUS, las que acudimos a la ciudad todos los días a trabajar, estudiar, comprar ...  también hemos sido perjudicados._x000a_#TransporteSocialSosteniblehttps://twitter.com/movilidad_cant/status/984535166285680640 …"/>
    <n v="1"/>
    <n v="1"/>
    <n v="2"/>
    <n v="2"/>
    <n v="0.80110244966200816"/>
  </r>
  <r>
    <n v="0"/>
    <s v="12 abr."/>
    <d v="2018-04-12T00:00:00"/>
    <s v="eldiariocantabria"/>
    <x v="3"/>
    <n v="6727"/>
    <s v="Cantabria, España"/>
    <d v="2015-06-18T08:18:23"/>
    <s v="SANTANDER | La oposición censura que @gemaigual “no escucha” y “no da la cara” ante los vecinos con el #MetroTUS @psoesantander @prcsantanderhttp://www.eldiariocantabria.es/articulo/cantabria/oposicion-censura-igual-escucha-da-cara-vecinos-metrotus/20180412214337043510.html …"/>
    <n v="2"/>
    <n v="2"/>
    <n v="7"/>
    <n v="7"/>
    <n v="0.46667628130637262"/>
  </r>
  <r>
    <n v="0"/>
    <s v="12 abr."/>
    <d v="2018-04-12T00:00:00"/>
    <s v="El Faradio"/>
    <x v="72"/>
    <n v="5415"/>
    <m/>
    <d v="2012-09-01T22:51:42"/>
    <s v="Finalmente, ni el equipo de Gobierno ni los tránsfugas de Ciudadanos acudieron al debate. La oposición se comprometió a dar marcha atrás con el #MetroTUS http://www.elfaradio.com/2018/04/11/los-comerciantes-se-sienten-castigados-por-el-metrocaos/ …"/>
    <n v="3"/>
    <n v="3"/>
    <n v="7"/>
    <n v="7"/>
    <n v="0.62077984432251443"/>
  </r>
  <r>
    <n v="0"/>
    <s v="12 abr."/>
    <d v="2018-04-12T00:00:00"/>
    <s v="El Faradio"/>
    <x v="72"/>
    <n v="5415"/>
    <m/>
    <d v="2012-09-01T22:51:42"/>
    <s v="PODCAST || El tramo informativo de esta mañana ha tenido el debate sobre el #MetroTUS y la llegada del barco saudí a #Santander como temas principaleshttp://www.ivoox.com/informativo-12-abril-2018-audios-mp3_rf_25310370_1.html …"/>
    <n v="1"/>
    <n v="1"/>
    <n v="2"/>
    <n v="2"/>
    <n v="0.77717585169291159"/>
  </r>
  <r>
    <n v="0"/>
    <s v="12 abr."/>
    <d v="2018-04-12T00:00:00"/>
    <s v="Antonio Mantecón"/>
    <x v="191"/>
    <n v="421"/>
    <s v="Santander, España"/>
    <d v="2012-06-10T11:35:50"/>
    <s v="Ayer Santander Si Puede @santandersp participó en la mesa redonda organizada por la Plataforma Transporte Santander @NoalMetroTUS. Nos comprometimos a echar abajo el #metroTUS y desarrollar un modelo de movilidad y transporte público para #santander consensuado con los vecinos.pic.twitter.com/aa6icptSOJ"/>
    <n v="1"/>
    <n v="1"/>
    <n v="5"/>
    <n v="5"/>
    <n v="0.81947122774577652"/>
  </r>
  <r>
    <n v="0"/>
    <s v="12 abr."/>
    <d v="2018-04-12T00:00:00"/>
    <s v="prcsantander"/>
    <x v="135"/>
    <n v="977"/>
    <s v="Santander"/>
    <d v="2012-01-22T12:46:52"/>
    <s v="Quien ha impuesto un sistema de 7 millones de euros que NO QUIERE NADIE acusa ahora a los demás de no querer escuchar! #metroTUS http://prc.es/municipio/santander/actualidad/el-prc-cree-que-es-igual-quien-no-escucha-a-los-vecinos-que-han-dejado-claro-que-no-quieren-el-metro-tus.html …_x000a_http://www.europapress.es/cantabria/noticia-pp-no-acudio-debate-metro-porque-cree-no-quieren-escuchar-explicaciones-20180412125807.html …pic.twitter.com/YL6qUfN5rg"/>
    <n v="3"/>
    <n v="3"/>
    <n v="6"/>
    <n v="6"/>
    <n v="0.52187180664185784"/>
  </r>
  <r>
    <n v="0"/>
    <s v="12 abr."/>
    <d v="2018-04-12T00:00:00"/>
    <s v="Mesas de Movilidad"/>
    <x v="67"/>
    <n v="542"/>
    <s v="Cantabria, España"/>
    <d v="2016-04-05T07:28:00"/>
    <s v="El #metroTUS es una pieza fundamental en la #MovilidadSostenible pero hay que sacar los coches de la ciudad. Los coches&quot;Matan&quot; envenenan nuestras ciudades: ¡Políticos! Cambiad el chip @pedro_casares @jmfuentespila @amm_cant @msarodiaz @SantanderCs @ppsantander @santandersppic.twitter.com/2G6xTEC9b8"/>
    <n v="1"/>
    <n v="1"/>
    <n v="2"/>
    <n v="2"/>
    <n v="0.81163379926064105"/>
  </r>
  <r>
    <n v="0"/>
    <s v="12 abr."/>
    <d v="2018-04-12T00:00:00"/>
    <s v="Javier Trueba"/>
    <x v="85"/>
    <n v="149"/>
    <s v="Santander"/>
    <d v="2011-05-18T17:41:51"/>
    <s v="#metroTUS voy en el 5C1, lleno hasta la bandera, y creo que nadie, ni ayuntamiento ni universidad a podido opinión a estos usuarios. Son todos gente mayor, hablando, sin mirar el móvil, porque es posible que la única que forma de saber las cosas es por el periódico."/>
    <n v="3"/>
    <n v="3"/>
    <n v="3"/>
    <n v="3"/>
    <n v="0.667186838256002"/>
  </r>
  <r>
    <n v="0"/>
    <s v="12 abr."/>
    <d v="2018-04-12T00:00:00"/>
    <s v="Tomás Ortiz"/>
    <x v="14"/>
    <n v="1726"/>
    <s v="santander"/>
    <d v="2011-05-16T13:28:00"/>
    <s v="@gemaigual buenos días Sra alcaldesa tantas calles cortadas en el centro parecen demasiadas,debería dar un empujón a la de Lope de Vega,se la ve muy parada y tic,tac,..llega el verano y lo que implica a ver si la va a pasar como con el #metroTUS pic.twitter.com/vggYLqR0wD"/>
    <m/>
    <n v="0"/>
    <n v="2"/>
    <n v="2"/>
    <n v="0.52247023682876648"/>
  </r>
  <r>
    <n v="0"/>
    <s v="12 abr."/>
    <d v="2018-04-12T00:00:00"/>
    <s v="Elena Díaz"/>
    <x v="30"/>
    <n v="359"/>
    <s v="Asteroide B-612"/>
    <d v="2009-04-29T16:50:51"/>
    <s v="Y seguimos con las incidencias de #metroTUS #santander Hoy me he dado cuenta que el 5c1 ha suprimido su salida de las 8 am y ahora hay salida a las 7:50 y a las 8:10. Veo que las frecuencias mejoran por momentos @gemaigual #aytosantander"/>
    <m/>
    <n v="0"/>
    <n v="1"/>
    <n v="1"/>
    <n v="0.7471251822238959"/>
  </r>
  <r>
    <n v="0"/>
    <s v="13 abr."/>
    <d v="2018-04-13T00:00:00"/>
    <s v="eldiariocantabria"/>
    <x v="3"/>
    <n v="6727"/>
    <s v="Cantabria, España"/>
    <d v="2015-06-18T08:18:23"/>
    <s v="SANTANDER | La Plataforma contra el #MetroTUS pide entrevistarse con Revilla | @NoalMetroTUShttp://www.eldiariocantabria.es/articulo/cantabria/plataforma-metro-tus-pide-entrevistarse-revilla/20180413213009043559.html …"/>
    <n v="5"/>
    <n v="5"/>
    <n v="5"/>
    <n v="5"/>
    <n v="0.52196817791981698"/>
  </r>
  <r>
    <n v="0"/>
    <s v="13 abr."/>
    <d v="2018-04-13T00:00:00"/>
    <s v="PSOE Santander"/>
    <x v="0"/>
    <n v="2005"/>
    <m/>
    <d v="2010-05-17T14:18:55"/>
    <s v=" @dmontanes recoge nuestra respuesta a las excusas del PP para no dar la cara en la mesa redonda organizada por Plataforma Transporte #Santander. No fueron porque no tienen argumentos para defender el #metroTUS pic.twitter.com/QKoW8ZzHS3"/>
    <n v="14"/>
    <n v="14"/>
    <n v="9"/>
    <n v="9"/>
    <n v="0.68528847029313322"/>
  </r>
  <r>
    <n v="0"/>
    <s v="13 abr."/>
    <d v="2018-04-13T00:00:00"/>
    <s v="SDR, ¿viva y limpia?"/>
    <x v="234"/>
    <n v="214"/>
    <s v="Santander"/>
    <d v="2011-12-04T15:21:34"/>
    <s v="Los mapas del #metroTUS @SMetrotus no hay por donde cogerlos. El Norte está a la derecha. BRAVO "/>
    <n v="3"/>
    <n v="3"/>
    <n v="3"/>
    <n v="3"/>
    <n v="0.63104658870046726"/>
  </r>
  <r>
    <n v="0"/>
    <s v="13 abr."/>
    <d v="2018-04-13T00:00:00"/>
    <s v="PSOE Santander"/>
    <x v="0"/>
    <n v="2005"/>
    <m/>
    <d v="2010-05-17T14:18:55"/>
    <s v=" El PP no quiso escuchar a los vecinos el miércoles en una mesa redonda organizada por @NoalMetroTUS. Demuestran no tener argumentos y no dar la cara para defender el #metroTUS pic.twitter.com/pABNKfBJgq"/>
    <n v="6"/>
    <n v="6"/>
    <n v="5"/>
    <n v="5"/>
    <n v="0.34760935800871817"/>
  </r>
  <r>
    <n v="0"/>
    <s v="13 abr."/>
    <d v="2018-04-13T00:00:00"/>
    <s v="Anonymous"/>
    <x v="12"/>
    <n v="85"/>
    <s v="Cueva Oscura"/>
    <d v="2016-12-31T10:53:31"/>
    <s v="Esto mejora por momentos #MetroTUS pic.twitter.com/Uz6qDoM5WT"/>
    <m/>
    <n v="0"/>
    <m/>
    <n v="0"/>
    <n v="0.78290235271605935"/>
  </r>
  <r>
    <n v="0"/>
    <s v="13 abr."/>
    <d v="2018-04-13T00:00:00"/>
    <s v="Anonymous"/>
    <x v="12"/>
    <n v="85"/>
    <s v="Cueva Oscura"/>
    <d v="2016-12-31T10:53:31"/>
    <s v="Me meo con la frecuencia del 9 a Repuente #MetroTUS pic.twitter.com/QncPT1uw2z"/>
    <m/>
    <n v="0"/>
    <m/>
    <n v="0"/>
    <n v="0.81312275390304767"/>
  </r>
  <r>
    <n v="0"/>
    <s v="13 abr."/>
    <d v="2018-04-13T00:00:00"/>
    <s v="Mar Sol"/>
    <x v="235"/>
    <n v="252"/>
    <m/>
    <d v="2013-08-15T19:37:12"/>
    <s v="Como alcaldesa es la máxima responsable de esta chapuza y tiene la poca vergüenza de negarse a escuchar._x000a_Retrasos, transbordos, pérdida de tiempo..._x000a_NO QUEREMOS #METROTUS!"/>
    <m/>
    <n v="0"/>
    <n v="2"/>
    <n v="2"/>
    <n v="0.28237891040457791"/>
  </r>
  <r>
    <n v="0"/>
    <s v="14 abr."/>
    <d v="2018-04-14T00:00:00"/>
    <s v="Pablo Zuloaga"/>
    <x v="236"/>
    <n v="1829"/>
    <s v="Santa Cruz de Bezana"/>
    <d v="2011-11-05T11:58:04"/>
    <s v="Un gran trabajo que estan realizando con @pedro_casares al frente denunciando atropellos como el #metroTus o el atentado ecológico de los diques de la Magdalena, entre otros muchos problemas por la nefasta gestión del Partido Popular #AhoraMunicipalismo"/>
    <n v="22"/>
    <n v="22"/>
    <n v="21"/>
    <n v="21"/>
    <n v="0.81548573238780164"/>
  </r>
  <r>
    <n v="0"/>
    <s v="14 abr."/>
    <d v="2018-04-14T00:00:00"/>
    <s v="Anonymous"/>
    <x v="12"/>
    <n v="85"/>
    <s v="Cueva Oscura"/>
    <d v="2016-12-31T10:53:31"/>
    <s v="PERO POR QUÉ COÑO FUNCIONA TAN MAL LA INFORMACIÓN DEL AYUNTAMIENTO #MetroTUS pic.twitter.com/2srlFRilHD"/>
    <m/>
    <n v="0"/>
    <n v="1"/>
    <n v="1"/>
    <n v="0.53044552571890446"/>
  </r>
  <r>
    <n v="0"/>
    <s v="15 abr."/>
    <d v="2018-04-15T00:00:00"/>
    <s v="Cantabria ConBici"/>
    <x v="228"/>
    <n v="1706"/>
    <s v="Santander"/>
    <d v="2011-03-28T13:22:35"/>
    <s v="@gemaigual sentimos envidia. Tienes muchos frentes abiertos #MetroTUS #nodiquesmagdalena pero seguiremos preguntando por Plan Ciclista de #Santander y las vías ciclistas planeadas ¡sácalo del cajon! @RedCiudadesBici @ConBici @psoesantander @prcsantander @IUsantander @santandersp"/>
    <n v="1"/>
    <n v="1"/>
    <n v="1"/>
    <n v="1"/>
    <n v="0.80033672411657286"/>
  </r>
  <r>
    <n v="0"/>
    <s v="15 abr."/>
    <d v="2018-04-15T00:00:00"/>
    <s v="El Faradio"/>
    <x v="72"/>
    <n v="5415"/>
    <m/>
    <d v="2012-09-01T22:51:42"/>
    <s v="Finalmente, ni el equipo de Gobierno ni los tránsfugas de Ciudadanos acudieron a la charla. La oposición se compromete a dar marcha atrás con el #MetroTUS http://www.elfaradio.com/2018/04/11/los-comerciantes-se-sienten-castigados-por-el-metrocaos/ …"/>
    <m/>
    <n v="0"/>
    <m/>
    <n v="0"/>
    <n v="0.62761065114525538"/>
  </r>
  <r>
    <n v="0"/>
    <s v="16 abr."/>
    <d v="2018-04-16T00:00:00"/>
    <s v="Antonio Mantecón"/>
    <x v="191"/>
    <n v="421"/>
    <s v="Santander, España"/>
    <d v="2012-06-10T11:35:50"/>
    <s v="Lo dije el pasado miércoles en la mesa redonda organizada por @NoalMetroTUS. El PP de #Santander estába esperando esta decisión para intentar rescatar su funesto PGOU anulado en 2016. El mismo que nos ha llevado a la disparatada situción actual con proyectos como el #MetroTUS https://twitter.com/LPdeCos/status/985425515271086080 …"/>
    <n v="4"/>
    <n v="4"/>
    <n v="4"/>
    <n v="4"/>
    <n v="0.80994625288310385"/>
  </r>
  <r>
    <n v="0"/>
    <s v="17 abr."/>
    <d v="2018-04-17T00:00:00"/>
    <s v="El Faradio"/>
    <x v="72"/>
    <n v="5415"/>
    <m/>
    <d v="2012-09-01T22:51:42"/>
    <s v="INVESTIGACIÓN || El Ayto asume la culpabilidad del retraso por la necesidad de hacer un cambio en las instalaciones, y así la empresa no recibe sanción económica alguna #MetroTUS http://www.elfaradio.com/2018/04/17/retraso-en-las-obras-de-la-base-del-tus-adjudicadas-a-la-baja/ …"/>
    <n v="5"/>
    <n v="5"/>
    <n v="5"/>
    <n v="5"/>
    <n v="0.67146474280190371"/>
  </r>
  <r>
    <n v="0"/>
    <s v="17 abr."/>
    <d v="2018-04-17T00:00:00"/>
    <s v="El Faradio"/>
    <x v="72"/>
    <n v="5415"/>
    <m/>
    <d v="2012-09-01T22:51:42"/>
    <s v="OPINIÓN || Pedro González, exalcalde de Cueto, escribe sobre ejemplos de políticas del Ayuntamiento de #Santander que han dado de lado a los habitantes de la periferia, además del #MetroTUS http://www.elfaradio.com/2018/04/17/los-marginados-del-extrarradio-de-santander/ …"/>
    <m/>
    <n v="0"/>
    <n v="1"/>
    <n v="1"/>
    <n v="0.74393698714331002"/>
  </r>
  <r>
    <n v="0"/>
    <s v="17 abr."/>
    <d v="2018-04-17T00:00:00"/>
    <s v="Marieta"/>
    <x v="237"/>
    <n v="6"/>
    <m/>
    <d v="2017-02-14T16:51:02"/>
    <s v="@gemaigual @metrotus 14 h, parada Jesús Monasterio, así funciona el #metrotus #santander 20 mn esperapic.twitter.com/DPsX1t3a8P"/>
    <n v="2"/>
    <n v="2"/>
    <n v="1"/>
    <n v="1"/>
    <n v="0.75128713294396898"/>
  </r>
  <r>
    <n v="0"/>
    <s v="17 abr."/>
    <d v="2018-04-17T00:00:00"/>
    <s v="Nelson Fig"/>
    <x v="238"/>
    <n v="351"/>
    <s v="España"/>
    <d v="2011-08-31T22:25:40"/>
    <s v="En el 5C2 charlando con más de 20 señoras perjudicadas por el #METROTUS,  me comentan que la nueva trayectoria del 5 por los osos no tiene sentido, ahora pasan más buses que antes por aqui. Movilizais un bus entero para que en 2 paradas suban y bajen una media de 2-3 personas"/>
    <n v="4"/>
    <n v="4"/>
    <n v="5"/>
    <n v="5"/>
    <n v="0.67951035289493034"/>
  </r>
  <r>
    <n v="0"/>
    <s v="18 abr."/>
    <d v="2018-04-18T00:00:00"/>
    <s v="Pablo Cantabria"/>
    <x v="25"/>
    <n v="391"/>
    <s v="La Tierruca"/>
    <d v="2013-01-31T20:29:41"/>
    <s v="Para una línea que no habían movido con el #MetroTUS (la 5) y que era una de las que mejor funcionaban van y la cambian en los ajustes posteriores, en un cambio que no tiene además ninguna utilidad. Es de chiste."/>
    <m/>
    <n v="0"/>
    <n v="1"/>
    <n v="1"/>
    <n v="0.49728750559265628"/>
  </r>
  <r>
    <n v="0"/>
    <s v="18 abr."/>
    <d v="2018-04-18T00:00:00"/>
    <s v="El Faradio"/>
    <x v="72"/>
    <n v="5415"/>
    <m/>
    <d v="2012-09-01T22:51:42"/>
    <s v="El informativo de hoy ha vuelto a incidir en el #MetroTUS pero también ha echado un vistazo fuera de #Cantabria por la situación de #Cifuenteshttp://www.ivoox.com/informativo-18-04-18-audios-mp3_rf_25476353_1.html …"/>
    <n v="1"/>
    <n v="1"/>
    <m/>
    <n v="0"/>
    <n v="0.64304549980066983"/>
  </r>
  <r>
    <n v="0"/>
    <s v="18 abr."/>
    <d v="2018-04-18T00:00:00"/>
    <s v="El Faradio"/>
    <x v="72"/>
    <n v="5415"/>
    <m/>
    <d v="2012-09-01T22:51:42"/>
    <s v="OPINIÓN || Pedro González, exalcalde de Cueto, relata ejemplos de políticas del Ayuntamiento de #Santander que han dado de lado a los habitantes de la periferia #MetroTUS http://www.elfaradio.com/2018/04/17/los-marginados-del-extrarradio-de-santander/ …"/>
    <n v="1"/>
    <n v="1"/>
    <n v="1"/>
    <n v="1"/>
    <n v="0.74575268115073201"/>
  </r>
  <r>
    <n v="0"/>
    <s v="18 abr."/>
    <d v="2018-04-18T00:00:00"/>
    <s v="Ana Arce"/>
    <x v="87"/>
    <n v="327"/>
    <s v="Madrid, Comunidad de Madrid"/>
    <d v="2010-08-03T21:48:35"/>
    <s v="Ya se para que hicieron el intercambiador... para cuando haga mucho calor te refugias en él y coges un resfriado... #idealparaverano #grandesideas #Santander #metrotus"/>
    <n v="1"/>
    <n v="1"/>
    <n v="3"/>
    <n v="3"/>
    <n v="0.64552832864973919"/>
  </r>
  <r>
    <n v="0"/>
    <s v="18 abr."/>
    <d v="2018-04-18T00:00:00"/>
    <s v="Anonymous"/>
    <x v="2"/>
    <n v="3141"/>
    <s v="Entre Invernabria y Moderdonia"/>
    <d v="2014-02-05T18:46:30"/>
    <s v="El urbanismo es oscuro y alberga horrores. #Santander, donde viven los monstruos. #SDR #MetroTUS pic.twitter.com/Qu51Qu0DiN"/>
    <n v="1"/>
    <n v="1"/>
    <n v="6"/>
    <n v="6"/>
    <n v="0.76525896786860881"/>
  </r>
  <r>
    <n v="0"/>
    <s v="18 abr."/>
    <d v="2018-04-18T00:00:00"/>
    <s v="El Faradio"/>
    <x v="72"/>
    <n v="5415"/>
    <m/>
    <d v="2012-09-01T22:51:42"/>
    <s v="PODCAST || El informativo de hoy ha vuelto a incidir en el #MetroTUS pero también ha echado un vistazo fuera de Cantabria por la situación de #Cifuenteshttp://www.ivoox.com/informativo-18-04-18-audios-mp3_rf_25476353_1.html …"/>
    <m/>
    <n v="0"/>
    <m/>
    <n v="0"/>
    <n v="0.65904286257370759"/>
  </r>
  <r>
    <n v="0"/>
    <s v="18 abr."/>
    <d v="2018-04-18T00:00:00"/>
    <s v="El Faradio"/>
    <x v="72"/>
    <n v="5415"/>
    <m/>
    <d v="2012-09-01T22:51:42"/>
    <s v="OPINIÓN || Pedro González, exalcalde de Cueto, relata otros ejemplos de políticas del Ayuntamiento de #Santander que han dado de lado a los habitantes de la periferia #MetroTUS http://www.elfaradio.com/2018/04/17/los-marginados-del-extrarradio-de-santander/ …"/>
    <m/>
    <n v="0"/>
    <m/>
    <n v="0"/>
    <n v="0.74866889242239809"/>
  </r>
  <r>
    <n v="0"/>
    <s v="18 abr."/>
    <d v="2018-04-18T00:00:00"/>
    <s v="El Faradio"/>
    <x v="72"/>
    <n v="5415"/>
    <m/>
    <d v="2012-09-01T22:51:42"/>
    <s v="INVESTIGACIÓN || El Ayuntamiento asume la culpabilidad del retraso por la necesidad de hacer un cambio en las instalaciones, y así ASCAN no recibe sanción económica alguna #MetroTUS http://www.elfaradio.com/2018/04/17/retraso-en-las-obras-de-la-base-del-tus-adjudicadas-a-la-baja/ …"/>
    <n v="3"/>
    <n v="3"/>
    <n v="2"/>
    <n v="2"/>
    <n v="0.66729049591000344"/>
  </r>
  <r>
    <n v="0"/>
    <s v="19 abr."/>
    <d v="2018-04-19T00:00:00"/>
    <s v="Anonymous"/>
    <x v="12"/>
    <n v="85"/>
    <s v="Cueva Oscura"/>
    <d v="2016-12-31T10:53:31"/>
    <s v="Mira que hay razones para criticar el #MetroTUS pero está la gente criticando un cambio &quot;absurdo&quot; (según ellos) en la línea 5 cuando ese cambio lo reclamaron vecinos y ahora resulta que nadie quiere ese cambio. ¿Pero en qué quedamos?"/>
    <m/>
    <n v="0"/>
    <n v="1"/>
    <n v="1"/>
    <n v="0.36016629401149269"/>
  </r>
  <r>
    <n v="0"/>
    <s v="20 abr."/>
    <d v="2018-04-20T00:00:00"/>
    <s v="Anonymous"/>
    <x v="12"/>
    <n v="85"/>
    <s v="Cueva Oscura"/>
    <d v="2016-12-31T10:53:31"/>
    <s v="De hecho, muchas veces los autobuses de las líneas 8 (Cueto-Sardinero-Estaciones) y 9 (Monte-Sardinero-Estaciones) ni aparecen. Mira el otro día el 7c1 #MetroTUS https://twitter.com/Wobbuffet_CANT/status/985073011605766144?s=19 …"/>
    <m/>
    <n v="0"/>
    <m/>
    <n v="0"/>
    <n v="0.39936940469837912"/>
  </r>
  <r>
    <n v="0"/>
    <s v="20 abr."/>
    <d v="2018-04-20T00:00:00"/>
    <s v="Anonymous"/>
    <x v="12"/>
    <n v="85"/>
    <s v="Cueva Oscura"/>
    <d v="2016-12-31T10:53:31"/>
    <s v="Le he preguntado a un conductor y la frecuencia es la de los horarios. Los paneles están mal. El problema es que el sistema GPS de los autobuses falla y no detecta algunos. Pero eso ya no es problema en sí del #MetroTUS sino de la tecnología de los propios autobuses."/>
    <m/>
    <n v="0"/>
    <m/>
    <n v="0"/>
    <n v="0.20174273334678319"/>
  </r>
  <r>
    <n v="0"/>
    <s v="20 abr."/>
    <d v="2018-04-20T00:00:00"/>
    <s v="Ana"/>
    <x v="29"/>
    <n v="53"/>
    <m/>
    <d v="2010-01-12T20:34:27"/>
    <s v="#MetroTUS Mejorando las comunicaciones. Pues igual llego hoy a mi casa. @gemaigualpic.twitter.com/CTMoIOHcST"/>
    <n v="4"/>
    <n v="4"/>
    <n v="2"/>
    <n v="2"/>
    <n v="0.8633484163008015"/>
  </r>
  <r>
    <n v="0"/>
    <s v="20 abr."/>
    <d v="2018-04-20T00:00:00"/>
    <s v="lek"/>
    <x v="239"/>
    <n v="52"/>
    <s v="Santander, España"/>
    <d v="2016-03-11T10:28:04"/>
    <s v="De verdad que todas estas ideas felices las teníais que sufrir en vuestras carnes, como el #metroTus de mierda en Santander. Vuestro nuevo sistema de tarjeta parece pensado por un psicópata"/>
    <m/>
    <n v="0"/>
    <n v="2"/>
    <n v="2"/>
    <n v="0.83594547705362254"/>
  </r>
  <r>
    <n v="0"/>
    <s v="20 abr."/>
    <d v="2018-04-20T00:00:00"/>
    <s v="Miguel Martíngranizo"/>
    <x v="221"/>
    <n v="635"/>
    <s v="///Peino camas/// "/>
    <d v="2014-03-05T12:09:55"/>
    <s v="Reformada plz. Estaciones #Santander #Cantabria 4 meses después, sigue sin señalización vertical! No se sabe pa donde tirar!! Y el desastre del #metrotus, y la senda costera abandonada, y las escolleras de la bahía, y... La herencia! #FelizViernes #FelizFinde @eldiarioes #PPpic.twitter.com/i8vMfNNjKw"/>
    <n v="1"/>
    <n v="1"/>
    <n v="2"/>
    <n v="2"/>
    <n v="0.16261940091985891"/>
  </r>
  <r>
    <n v="0"/>
    <s v="20 abr."/>
    <d v="2018-04-20T00:00:00"/>
    <s v="Tomás Ortiz"/>
    <x v="14"/>
    <n v="1726"/>
    <s v="santander"/>
    <d v="2011-05-16T13:28:00"/>
    <s v="Seńora Alcaldesa,desde que puso a funcionar la #turborrotonda de la marga tiene Sainz de la Maza atascada a todas horas..a ver si esto va a ser como el #metrotus..que afición a tocar la que funciona para ponerlo peor "/>
    <n v="10"/>
    <n v="10"/>
    <n v="21"/>
    <n v="21"/>
    <n v="0.73361435196832259"/>
  </r>
  <r>
    <n v="0"/>
    <s v="21 abr."/>
    <d v="2018-04-21T00:00:00"/>
    <s v="Manugez"/>
    <x v="31"/>
    <n v="288"/>
    <s v="Peñacastillo,  Rep. Cantabria "/>
    <d v="2011-04-19T15:56:22"/>
    <s v="Desde que está el #MetroTUS me está quedando tipo, que tardó menos andando que en bus, es la única ventaja que le he visto de momento @NoalMetroTUS"/>
    <n v="7"/>
    <n v="7"/>
    <n v="6"/>
    <n v="6"/>
    <n v="0.89882003884011552"/>
  </r>
  <r>
    <n v="0"/>
    <s v="21 abr."/>
    <d v="2018-04-21T00:00:00"/>
    <s v="El Faradio"/>
    <x v="72"/>
    <n v="5415"/>
    <m/>
    <d v="2012-09-01T22:51:42"/>
    <s v="OPINIÓN || Pedro González, exalcalde de Cueto, relata ejemplos, además del #MetroTUS , de políticas del Ayuntamiento de #Santander que han dado de lado a los habitantes de la periferiahttp://www.elfaradio.com/2018/04/17/los-marginados-del-extrarradio-de-santander/ …"/>
    <n v="1"/>
    <n v="1"/>
    <m/>
    <n v="0"/>
    <n v="0.78391084982949644"/>
  </r>
  <r>
    <n v="0"/>
    <s v="21 abr."/>
    <d v="2018-04-21T00:00:00"/>
    <s v="Tomás Ortiz"/>
    <x v="14"/>
    <n v="1726"/>
    <s v="santander"/>
    <d v="2011-05-16T13:28:00"/>
    <s v="Pero reservado para taxis,ambulancias,repartidores..según el proyecto que he visto no pone nada de tráfico general.Que gracia lo de smarTusalcaldesa jajajaja.Lo han diseñado los mismos que el #metrotus y la #turborrotonda"/>
    <m/>
    <n v="0"/>
    <m/>
    <n v="0"/>
    <n v="0.23062766910778459"/>
  </r>
  <r>
    <n v="0"/>
    <s v="21 abr."/>
    <d v="2018-04-21T00:00:00"/>
    <s v="Tomás Ortiz"/>
    <x v="14"/>
    <n v="1726"/>
    <s v="santander"/>
    <d v="2011-05-16T13:28:00"/>
    <s v="Va a ser del pelo del #metrotus y encima en verano"/>
    <m/>
    <n v="0"/>
    <n v="2"/>
    <n v="2"/>
    <n v="0.75520321443928573"/>
  </r>
  <r>
    <n v="0"/>
    <s v="23 abr."/>
    <d v="2018-04-23T00:00:00"/>
    <s v="Pedro Casares"/>
    <x v="99"/>
    <n v="4658"/>
    <s v="Santander - España"/>
    <d v="2011-09-23T10:51:47"/>
    <s v="El PP hipoteca la ciudad, sus inversiones y el futuro con caprichos como cinco autobuses dobles para el #metroTUS. Gestionan mal #Santanderhttp://www.psc-psoe.es/noticias/agrupaciones/santander/el-psoe-denuncia-que-el-pp-tiene-que-aprobar-un-plan-economico--financiero-en-santander-tras-incumpl …"/>
    <n v="15"/>
    <n v="15"/>
    <n v="18"/>
    <n v="18"/>
    <n v="0.73980787294038086"/>
  </r>
  <r>
    <n v="0"/>
    <s v="23 abr."/>
    <d v="2018-04-23T00:00:00"/>
    <s v="Alex Alvarez"/>
    <x v="240"/>
    <n v="742"/>
    <s v="Santander"/>
    <d v="2011-09-21T19:33:48"/>
    <s v="Si pensáis que lo del #MetroTUS y la #Turborrotonda es un caos, ya vereis qué risas cuando hagan peatonal la calle Cervantes...#Santander"/>
    <n v="1"/>
    <n v="1"/>
    <n v="3"/>
    <n v="3"/>
    <n v="0.57565886569255764"/>
  </r>
  <r>
    <n v="0"/>
    <s v="23 abr."/>
    <d v="2018-04-23T00:00:00"/>
    <s v="Pablo Cantabria"/>
    <x v="25"/>
    <n v="391"/>
    <s v="La Tierruca"/>
    <d v="2013-01-31T20:29:41"/>
    <s v="Y pienso yo, ¿lo de la chapuza de la #Turborrotonda no será una estrategia de la señora alcaldesa para tapar del desastre del #metroTUS ?"/>
    <m/>
    <n v="0"/>
    <n v="1"/>
    <n v="1"/>
    <n v="0.31401148501180809"/>
  </r>
  <r>
    <n v="0"/>
    <s v="23 abr."/>
    <d v="2018-04-23T00:00:00"/>
    <s v="eldiariocantabria"/>
    <x v="3"/>
    <n v="6727"/>
    <s v="Cantabria, España"/>
    <d v="2015-06-18T08:18:23"/>
    <s v="SANTANDER | La #Turborrotonda de #ValdecillaSur… ¿un nuevo #metrotus? #Traficohttp://www.eldiariocantabria.es/articulo/cantabria/turborrotonda-valdecilla-sur-nuevo-metrotus/20180423131613043956.html …"/>
    <n v="1"/>
    <n v="1"/>
    <m/>
    <n v="0"/>
    <n v="0.82562468370909325"/>
  </r>
  <r>
    <n v="0"/>
    <s v="24 abr."/>
    <d v="2018-04-24T00:00:00"/>
    <s v="Pablo Cantabria"/>
    <x v="25"/>
    <n v="391"/>
    <s v="La Tierruca"/>
    <d v="2013-01-31T20:29:41"/>
    <s v="El Ayuntamiento de Santander de la señora @gemaigual va a &quot;probar&quot; durante las obras de la Calle Cervantes a ver como van los atascos y luego ya pues van a improvisar una solución. Y lo dicen y se quedan tan anchos. Con esto van a hacer bueno al #MetroTUS http://www.eldiariomontanes.es/santander/transformacion-calle-cervantes-20180424145510-nt.html …"/>
    <n v="1"/>
    <n v="1"/>
    <n v="4"/>
    <n v="4"/>
    <n v="0.73065634016795211"/>
  </r>
  <r>
    <n v="0"/>
    <s v="24 abr."/>
    <d v="2018-04-24T00:00:00"/>
    <s v="Anonymous"/>
    <x v="12"/>
    <n v="85"/>
    <s v="Cueva Oscura"/>
    <d v="2016-12-31T10:53:31"/>
    <s v="El sábado a las 12:00 hay concentración contra el #MetroTUS y yo salgo a la 13:00 de trabajar desde el Sardinero. El sábado pasado tardé 40 minutos en llegar a la Estación because atascos y tráfico, me voy a cagar en todo como no llegue a por mi bus a Zaragoza de las 14:00."/>
    <m/>
    <n v="0"/>
    <m/>
    <n v="0"/>
    <n v="0.55684583978846747"/>
  </r>
  <r>
    <n v="0"/>
    <s v="24 abr."/>
    <d v="2018-04-24T00:00:00"/>
    <s v="Mabel Ojeda"/>
    <x v="140"/>
    <n v="775"/>
    <s v="Cantabria"/>
    <d v="2012-01-22T12:21:52"/>
    <s v="En #SanRomán reunión informativa y debate sobre el #MetroTus en el colegio Manuel Cacicedo convocadada por Plataforma Tus San Román_x000a_Jueves 26 abril 20 h _x000a__x000a_CONCENTRACIÓN: _x000a_Sábado 28 de abril a las 12 h en la Plaza del Ayuntamiento de #Santander _x000a_Convoca @NoalMetroTUSpic.twitter.com/gId7s4dpFN"/>
    <n v="6"/>
    <n v="6"/>
    <n v="6"/>
    <n v="6"/>
    <n v="0.70753929441796171"/>
  </r>
  <r>
    <n v="0"/>
    <s v="24 abr."/>
    <d v="2018-04-24T00:00:00"/>
    <s v="concha gonzález"/>
    <x v="241"/>
    <n v="146"/>
    <m/>
    <d v="2011-08-13T15:48:38"/>
    <s v="#MetroTUS cada día peor @gemaigual"/>
    <m/>
    <n v="0"/>
    <n v="1"/>
    <n v="1"/>
    <n v="0.19404612341941879"/>
  </r>
  <r>
    <n v="0"/>
    <s v="24 abr."/>
    <d v="2018-04-24T00:00:00"/>
    <s v="concha gonzález"/>
    <x v="241"/>
    <n v="146"/>
    <m/>
    <d v="2011-08-13T15:48:38"/>
    <s v="#metrotus Esto cada día va a peor, cada vez esperando más en las paradas. Supongo que @gemaigual no los cogerá nunca, por eso solo habla de pequeños problemas repararlos."/>
    <m/>
    <n v="0"/>
    <m/>
    <n v="0"/>
    <n v="0.1230914332711892"/>
  </r>
  <r>
    <n v="0"/>
    <s v="25 abr."/>
    <d v="2018-04-25T00:00:00"/>
    <s v="Pablo Cantabria"/>
    <x v="25"/>
    <n v="391"/>
    <s v="La Tierruca"/>
    <d v="2013-01-31T20:29:41"/>
    <s v="Hombre comparadas con el #metroTUS las turborrotondas son la putísima hostia. "/>
    <m/>
    <n v="0"/>
    <n v="1"/>
    <n v="1"/>
    <n v="0.5645091802373553"/>
  </r>
  <r>
    <n v="0"/>
    <s v="25 abr."/>
    <d v="2018-04-25T00:00:00"/>
    <s v="ErChani"/>
    <x v="242"/>
    <n v="203"/>
    <s v="Desubicación"/>
    <d v="2011-07-03T16:31:41"/>
    <s v="Mientras tanto, recuerden que la alcaldesa del #MetroTUS ya pasó de puntillas por aquello de mentir en su Curriculum ..."/>
    <m/>
    <n v="0"/>
    <m/>
    <n v="0"/>
    <n v="0.82730970228046818"/>
  </r>
  <r>
    <n v="0"/>
    <s v="25 abr."/>
    <d v="2018-04-25T00:00:00"/>
    <s v="Bertinguer"/>
    <x v="115"/>
    <n v="33"/>
    <m/>
    <d v="2009-04-14T16:59:45"/>
    <s v="Al Cesar lo que es del Cesar. El #MetroTus No funciona y ha sido un gasto desproporcionado. Pero la #turborrotonda obliga a la gente ha conducir como se debiera conducir en una rotonda normal. Y el gasto en pintura ha sido irrisorio. Ojalá todas acaben siendo así."/>
    <m/>
    <n v="0"/>
    <m/>
    <n v="0"/>
    <n v="0.2519738034814849"/>
  </r>
  <r>
    <n v="0"/>
    <s v="25 abr."/>
    <d v="2018-04-25T00:00:00"/>
    <s v="Rafael Pérez"/>
    <x v="170"/>
    <n v="418"/>
    <m/>
    <d v="2009-06-30T17:41:10"/>
    <s v="Puede que sólo sea semipeatonalización (más caos aún), y el estudio lo está haciendo la UC, como el #MetroTUS: &quot;Las obras de peatonalización de la calle Cervantes comenzarán en septiembre con un año de retraso&quot; https://www.eldiario.es/_2d8ea782  vía @eldiarioescan"/>
    <m/>
    <n v="0"/>
    <n v="1"/>
    <n v="1"/>
    <n v="0.78018199937532418"/>
  </r>
  <r>
    <n v="0"/>
    <s v="27 abr."/>
    <d v="2018-04-27T00:00:00"/>
    <s v="Anonymous"/>
    <x v="12"/>
    <n v="85"/>
    <s v="Cueva Oscura"/>
    <d v="2016-12-31T10:53:31"/>
    <s v="Esta tarde en el Transbordador de Valdecilla. Los conductores se quejan de realizar las expediciones seguidas sin descanso (hasta 4 horas seguidas conduciendo sin parar), siendo estas las más problemáticas al respecto #MetroTUS. pic.twitter.com/KkvpC9Iq3R"/>
    <n v="1"/>
    <n v="1"/>
    <m/>
    <n v="0"/>
    <n v="0.84903287953655804"/>
  </r>
  <r>
    <n v="0"/>
    <s v="27 abr."/>
    <d v="2018-04-27T00:00:00"/>
    <s v="eldiariocantabria"/>
    <x v="3"/>
    <n v="6727"/>
    <s v="Cantabria, España"/>
    <d v="2015-06-18T08:18:23"/>
    <s v="SANTANDER | Conductores del #MetroTUS reclaman cambios en tres líneas por sufrir “problemas psicológicos y mentales” #Transporte #laboral @psoesantander @prcsantanderhttp://www.eldiariocantabria.es/articulo/cantabria/conductores-metrotus-reclaman-cambios-lineas-porque-estan-provocando-problemas-psicologicos-mentales/20180427133809044154.html …"/>
    <n v="1"/>
    <n v="1"/>
    <n v="1"/>
    <n v="1"/>
    <n v="0.66746099558613026"/>
  </r>
  <r>
    <n v="0"/>
    <s v="27 abr."/>
    <d v="2018-04-27T00:00:00"/>
    <s v="Lydia Alegría"/>
    <x v="131"/>
    <n v="715"/>
    <s v="Santander"/>
    <d v="2011-04-28T17:03:37"/>
    <s v="La mala gestión del #MetroTUS nos afecta a todas; a trabajadores y a vecinas. Hoy los trabajadores lo han dicho bien claro en el Ayuntamiento para defender sus derechos y nuestro servicio público. Todo el apoyo! pic.twitter.com/fjUmMYGT6w"/>
    <n v="11"/>
    <n v="11"/>
    <n v="17"/>
    <n v="17"/>
    <n v="0.80918352733102394"/>
  </r>
  <r>
    <n v="0"/>
    <s v="28 abr."/>
    <d v="2018-04-28T00:00:00"/>
    <s v="Cantabria Noticias"/>
    <x v="211"/>
    <n v="171"/>
    <s v="Ribamontán al Monte, España"/>
    <d v="2018-03-10T19:54:23"/>
    <s v="Hoy nos hemos encontrado con la solicitud de firmas para la mejoria del #MetroTUS_x000a_#Santander_x000a_#Cantabria_x000a_#transportepublico_x000a_Firma la petición https://chn.ge/2r7RLFB  vía @change_es"/>
    <m/>
    <n v="0"/>
    <m/>
    <n v="0"/>
    <n v="0.80317823321315374"/>
  </r>
  <r>
    <n v="0"/>
    <s v="28 abr."/>
    <d v="2018-04-28T00:00:00"/>
    <s v="Anonymous"/>
    <x v="243"/>
    <n v="4421"/>
    <s v="Cantabria"/>
    <d v="2014-05-28T21:49:04"/>
    <s v="Concentración en el ayuntamiento de Santander contra la estafa del Metro-Tus a los ciudadanos de la periferia de Santander #MetroTUS pic.twitter.com/hiiwl67QEN"/>
    <n v="8"/>
    <n v="8"/>
    <n v="7"/>
    <n v="7"/>
    <n v="0.71401494307757696"/>
  </r>
  <r>
    <n v="0"/>
    <s v="28 abr."/>
    <d v="2018-04-28T00:00:00"/>
    <s v="PSOE Santander"/>
    <x v="0"/>
    <n v="2005"/>
    <m/>
    <d v="2010-05-17T14:18:55"/>
    <s v="Hoy #Santander ha vuelto a salir a la calle a exigir que se paralice el #metrotus!!! Queremos un transporte público digno para los santanderinos!!! pic.twitter.com/NtzoqXwVzU"/>
    <n v="1"/>
    <n v="1"/>
    <n v="4"/>
    <n v="4"/>
    <n v="0.88271779299312836"/>
  </r>
  <r>
    <n v="0"/>
    <s v="28 abr."/>
    <d v="2018-04-28T00:00:00"/>
    <s v="Comunistas de Cantabria"/>
    <x v="244"/>
    <n v="212"/>
    <s v="Cantabria"/>
    <d v="2018-02-28T17:28:30"/>
    <s v="#Santander_x000a_ Presentes junto a los @CJC_Cantabria en la concentración de esta mañana contra el #MetroTUS._x000a__x000a_ De nuevo los barrios donde reside la clase obrera y el pueblo trabajador son los más afectados por las medidas antipopulares del Ayto de Santander. pic.twitter.com/D2QIicfhtn"/>
    <n v="2"/>
    <n v="2"/>
    <n v="2"/>
    <n v="2"/>
    <n v="0.83956819548589778"/>
  </r>
  <r>
    <n v="0"/>
    <s v="28 abr."/>
    <d v="2018-04-28T00:00:00"/>
    <s v="Mesas de Movilidad"/>
    <x v="67"/>
    <n v="542"/>
    <s v="Cantabria, España"/>
    <d v="2016-04-05T07:28:00"/>
    <s v="La política y estilo de @marianorajoy de dejar pasar las cosas, ya no funciona @gemaigual #MetroTus"/>
    <m/>
    <n v="0"/>
    <n v="1"/>
    <n v="1"/>
    <n v="0.34970128804839318"/>
  </r>
  <r>
    <n v="0"/>
    <s v="28 abr."/>
    <d v="2018-04-28T00:00:00"/>
    <s v="Mesas de Movilidad"/>
    <x v="67"/>
    <n v="542"/>
    <s v="Cantabria, España"/>
    <d v="2016-04-05T07:28:00"/>
    <s v="Las protestas contra el #MetroTus siguen más vivas que nunca @gemaigual Las bolsas de basura se van a seguir acumulando en el Ayuntamiento de #Santander hasta que hagas bien las cosas @NoalMetroTUS @ArenalesAAVV @IUsantander @psoesantander @prcsantander @SantanderCs @santandersppic.twitter.com/9wUvzVVxvN"/>
    <n v="21"/>
    <n v="21"/>
    <n v="21"/>
    <n v="21"/>
    <n v="0.7703229737875652"/>
  </r>
  <r>
    <n v="0"/>
    <s v="28 abr."/>
    <d v="2018-04-28T00:00:00"/>
    <s v="Santanderapiedecalle"/>
    <x v="96"/>
    <n v="164"/>
    <s v="Santander, España"/>
    <d v="2017-02-08T16:34:30"/>
    <s v="Plantada de trabajadores del TUS en el ayuntamiento de #Santander contra la mala gestión del #MetroTUS_x000a_http://www.eldiariomontanes.es//cambios-provocan-problemas-20180427143001-nt.html …"/>
    <n v="5"/>
    <n v="5"/>
    <n v="2"/>
    <n v="2"/>
    <n v="0.60732892867044186"/>
  </r>
  <r>
    <n v="0"/>
    <s v="28 abr."/>
    <d v="2018-04-28T00:00:00"/>
    <s v="Rosa F. Lastra"/>
    <x v="75"/>
    <n v="943"/>
    <s v="Cantabria "/>
    <d v="2011-06-09T16:17:37"/>
    <s v="Bolsas de basura en el ayuntamiento para que @gemaigual se entere lo que nos parece el #MetroTUS #NoalMetroTuspic.twitter.com/hpuKYotSXf"/>
    <n v="11"/>
    <n v="11"/>
    <n v="14"/>
    <n v="14"/>
    <n v="0.54910463235289653"/>
  </r>
  <r>
    <n v="0"/>
    <s v="28 abr."/>
    <d v="2018-04-28T00:00:00"/>
    <s v="Javier Antolín"/>
    <x v="169"/>
    <n v="973"/>
    <s v="Santander, España"/>
    <d v="2011-08-01T10:48:59"/>
    <s v="#Santander se concentra contra el #MetroTUS y pide al equipo de gobierno la retirada del proyecto. https://twitter.com/eldiarioescan/status/990173397844979712 …"/>
    <m/>
    <n v="0"/>
    <m/>
    <n v="0"/>
    <n v="0.62121435026765714"/>
  </r>
  <r>
    <n v="0"/>
    <s v="28 abr."/>
    <d v="2018-04-28T00:00:00"/>
    <s v="eldiariocantabria"/>
    <x v="3"/>
    <n v="6727"/>
    <s v="Cantabria, España"/>
    <d v="2015-06-18T08:18:23"/>
    <s v="SANTANDER | Cientos de personas vuelven a exigir al Ayuntamiento que arregle “el desaguisado” del #MetroTUS | @NoalMetroTUShttp://www.eldiariocantabria.es/articulo/cantabria/cientos-personas-vuelven-exigir-ayuntamiento-arregle-desaguisado-metro-tus/20180428133501044212.html …"/>
    <n v="7"/>
    <n v="7"/>
    <n v="11"/>
    <n v="11"/>
    <n v="0.66272670525640243"/>
  </r>
  <r>
    <n v="0"/>
    <s v="28 abr."/>
    <d v="2018-04-28T00:00:00"/>
    <s v="Raúl Huerta"/>
    <x v="175"/>
    <n v="863"/>
    <s v="Santander, España"/>
    <d v="2011-06-03T09:03:15"/>
    <s v="No al #metrotus. Ni los cambios ni las promesas valen. Recuperar el sistema anterior y empezar a mejorarlo. #Santander #Movilidadpic.twitter.com/FgZKc2yOvq"/>
    <n v="3"/>
    <n v="3"/>
    <n v="2"/>
    <n v="2"/>
    <n v="0.42680982339376711"/>
  </r>
  <r>
    <n v="0"/>
    <s v="28 abr."/>
    <d v="2018-04-28T00:00:00"/>
    <s v="PCE Cantabria"/>
    <x v="79"/>
    <n v="545"/>
    <s v="Cantabria"/>
    <d v="2015-02-01T18:38:31"/>
    <s v="Una vez más el rechazo al #MetroTUS queda patente_x000a_Un modelo despilfarrador, que empeora los problemas ya existentes y que se olvida de los barrios, las trabajadoras y los estudiantes pic.twitter.com/QalwXuTML4"/>
    <n v="8"/>
    <n v="8"/>
    <n v="8"/>
    <n v="8"/>
    <n v="0.85487825141832463"/>
  </r>
  <r>
    <n v="0"/>
    <s v="28 abr."/>
    <d v="2018-04-28T00:00:00"/>
    <s v="Anonymous"/>
    <x v="161"/>
    <n v="321"/>
    <s v="Cortiguera, Suances, Cantabria"/>
    <d v="2017-07-21T15:25:55"/>
    <s v="No al #MetroTUS en #Santander._x000a_@IUCantabria @IUsantander @Xlopublico @movilidad_cantpic.twitter.com/aPDmeOOoRd"/>
    <n v="4"/>
    <n v="4"/>
    <n v="5"/>
    <n v="5"/>
    <n v="0.61135168505161852"/>
  </r>
  <r>
    <n v="0"/>
    <s v="28 abr."/>
    <d v="2018-04-28T00:00:00"/>
    <s v="Anonymous"/>
    <x v="188"/>
    <n v="2508"/>
    <s v="Cantabria"/>
    <d v="2011-12-30T09:05:20"/>
    <s v="Nos concentramos para decir ¡NO! al #MetroTUS._x000a_Queremos mejorar el sistema de transporte antiguo y no este fracaso que empeora la vida de las personas y desconecta todavía más los barrios y pueblos periféricos. pic.twitter.com/2LyfxGFsAb"/>
    <n v="11"/>
    <n v="11"/>
    <n v="15"/>
    <n v="15"/>
    <n v="0.56387098911106526"/>
  </r>
  <r>
    <n v="0"/>
    <s v="28 abr."/>
    <d v="2018-04-28T00:00:00"/>
    <s v="Cs Santander"/>
    <x v="203"/>
    <n v="783"/>
    <s v="Santander, España"/>
    <d v="2015-09-10T09:26:29"/>
    <s v="Asistimos a la manifestación, junto a los vecinos, para protestar por el despropósito y mal funcionamiento del #MetroTUS en Santander. pic.twitter.com/ghxrHiwCqD"/>
    <n v="16"/>
    <n v="16"/>
    <n v="18"/>
    <n v="18"/>
    <n v="0.57601017691376377"/>
  </r>
  <r>
    <n v="0"/>
    <s v="28 abr."/>
    <d v="2018-04-28T00:00:00"/>
    <s v="Ruth Ruiz Toraño"/>
    <x v="160"/>
    <n v="1084"/>
    <s v="Cantabria"/>
    <d v="2011-02-05T20:47:11"/>
    <s v="A las doce la @NoalMetroTUS ha convocado una nueva concentración en la plaza del ayuntamiento de Santander contra el #MetroTUS pic.twitter.com/vkWXMtmmwA"/>
    <n v="11"/>
    <n v="11"/>
    <n v="7"/>
    <n v="7"/>
    <n v="0.86372637959861731"/>
  </r>
  <r>
    <n v="0"/>
    <s v="28 abr."/>
    <d v="2018-04-28T00:00:00"/>
    <s v="Anonymous"/>
    <x v="188"/>
    <n v="2508"/>
    <s v="Cantabria"/>
    <d v="2011-12-30T09:05:20"/>
    <s v="Nos vemos en la plaza del Ayto. de Santander a las 12h._x000a_¡No queremos #MetroTUS! pic.twitter.com/mHN47r4WsJ"/>
    <n v="3"/>
    <n v="3"/>
    <n v="2"/>
    <n v="2"/>
    <n v="0.72805537770534245"/>
  </r>
  <r>
    <n v="0"/>
    <s v="28 abr."/>
    <d v="2018-04-28T00:00:00"/>
    <s v="Podemos Cantabria"/>
    <x v="197"/>
    <n v="2481"/>
    <s v="Cantabria, España"/>
    <d v="2015-02-22T22:39:29"/>
    <s v=" Estamos hartas del ninguneo del Ayuntamiento de Santander. Hoy, volvemos a salir a la calle para mostrar nuestra repulsa al #MetroTUS que en vez de facilitarnos la vida nos la complica con un sistema de transporte totalmente ineficaz. _x000a_Convoca: @NoalMetroTUSpic.twitter.com/IEgRFy5O28"/>
    <n v="1"/>
    <n v="1"/>
    <n v="2"/>
    <n v="2"/>
    <n v="0.82466908839374853"/>
  </r>
  <r>
    <n v="0"/>
    <s v="28 abr."/>
    <d v="2018-04-28T00:00:00"/>
    <s v="Mesas de Movilidad"/>
    <x v="67"/>
    <n v="542"/>
    <s v="Cantabria, España"/>
    <d v="2016-04-05T07:28:00"/>
    <s v="Las protestas contra el #MetroTus siguen más vivas que nunca Gema Igual Ortiz   _x000a_Las bolsas de basura se van a seguir acumulando en el Ayuntamiento de #Santander hasta que hagas bien las cosas Plataforma TUS... https://www.facebook.com/MovilidadCantabria/posts/1641643199216081 …"/>
    <m/>
    <n v="0"/>
    <n v="6"/>
    <n v="6"/>
    <n v="0.76680792873625214"/>
  </r>
  <r>
    <n v="0"/>
    <s v="28 abr."/>
    <d v="2018-04-28T00:00:00"/>
    <s v="CantabriaXloPúblico"/>
    <x v="245"/>
    <n v="494"/>
    <m/>
    <d v="2012-03-05T08:36:20"/>
    <s v="Nos concentramos contra el #MetroTUS, que empeora la vida de las personas y desconecta todavía más los barrios y pueblos de la periferia. https://www.facebook.com/CantabriaXloPublico/videos/1372434912858549/ …"/>
    <n v="6"/>
    <n v="6"/>
    <n v="11"/>
    <n v="11"/>
    <n v="0.79545437532283447"/>
  </r>
  <r>
    <n v="0"/>
    <s v="28 abr."/>
    <d v="2018-04-28T00:00:00"/>
    <s v="Anonymous"/>
    <x v="161"/>
    <n v="321"/>
    <s v="Cortiguera, Suances, Cantabria"/>
    <d v="2017-07-21T15:25:55"/>
    <s v="No al #MetroTUS en #Santanderpic.twitter.com/IKTN2CWNyl"/>
    <n v="1"/>
    <n v="1"/>
    <n v="1"/>
    <n v="1"/>
    <n v="0.57600999431449063"/>
  </r>
  <r>
    <n v="0"/>
    <s v="29 abr."/>
    <d v="2018-04-29T00:00:00"/>
    <s v="Capital del Pijerío"/>
    <x v="55"/>
    <n v="544"/>
    <s v="Santander, Cantabria"/>
    <d v="2013-09-17T17:51:33"/>
    <s v="¿Amenazas a los que siguen denunciando el #MetroTUS? Pues qué cosa más rara porque, según el Ayuntamiento, la ciudadanía ya tendría que estar dando palmas con las orejas ante el nuevo servicio... https://twitter.com/DiarioCantabria/status/990609175645474816 …"/>
    <n v="4"/>
    <n v="4"/>
    <n v="3"/>
    <n v="3"/>
    <n v="0.70387169147491768"/>
  </r>
  <r>
    <n v="0"/>
    <s v="29 abr."/>
    <d v="2018-04-29T00:00:00"/>
    <s v="Nelson Fig"/>
    <x v="238"/>
    <n v="351"/>
    <s v="España"/>
    <d v="2011-08-31T22:25:40"/>
    <s v="No vuelves en bus con nosotros? #METROTUS @SMetrotus @NoalMetroTUS"/>
    <n v="1"/>
    <n v="1"/>
    <n v="4"/>
    <n v="4"/>
    <n v="0.53477988409446009"/>
  </r>
  <r>
    <n v="0"/>
    <s v="29 abr."/>
    <d v="2018-04-29T00:00:00"/>
    <s v="Ana Arce"/>
    <x v="87"/>
    <n v="327"/>
    <s v="Madrid, Comunidad de Madrid"/>
    <d v="2010-08-03T21:48:35"/>
    <s v="He cogido el súper #metrotus @gemaigual he llegado al intercambiador, ahora tengo que ir andando que tardo lo mismo, cerca de 20 minutos y es que el 9 ni aparece... el 8 no me sirve. A lo mejor tengo suerte ¿y me vienes a buscar en tu súper coche oficial @gemaigual ? #Santander pic.twitter.com/rllU8kcMz7"/>
    <n v="1"/>
    <n v="1"/>
    <n v="2"/>
    <n v="2"/>
    <n v="0.65745127385273672"/>
  </r>
  <r>
    <n v="0"/>
    <s v="30 abr."/>
    <d v="2018-04-30T00:00:00"/>
    <s v="Ana Arce"/>
    <x v="87"/>
    <n v="327"/>
    <s v="Madrid, Comunidad de Madrid"/>
    <d v="2010-08-03T21:48:35"/>
    <s v="Cuando venga a #Santander @marianorajoy móntase en el autobús y acercase a Valdenoja que le invito a unas rabas, que le acompañe la alcaldesa que se le ha olvidado coger el #metrotus ya verá qué excursión más bonita y más cálida. #NoalMertoTus"/>
    <m/>
    <n v="0"/>
    <m/>
    <n v="0"/>
    <n v="0.92351076971015511"/>
  </r>
  <r>
    <n v="0"/>
    <s v="30 abr."/>
    <d v="2018-04-30T00:00:00"/>
    <s v="PSOE Santander"/>
    <x v="0"/>
    <n v="2005"/>
    <m/>
    <d v="2010-05-17T14:18:55"/>
    <s v=" @pedro_casares: “La Alcaldesa de #Santander ha dicho que no es una prioridad solucionar los problemas de los trabajadores del #TUS porque ahora hay que arreglar primero los problemas del #metrotus, que ha generado el PP” pic.twitter.com/4rIXf7YCJz"/>
    <n v="10"/>
    <n v="10"/>
    <n v="8"/>
    <n v="8"/>
    <n v="0.73482744035437964"/>
  </r>
  <r>
    <n v="0"/>
    <s v="1 may."/>
    <d v="2018-05-01T00:00:00"/>
    <s v="Pepulegu"/>
    <x v="111"/>
    <n v="55"/>
    <s v="Algún lugar de cierto país"/>
    <d v="2011-05-18T19:00:19"/>
    <s v="La única manera de que revirtiesen  el #metrotus es que a la Sra Igual, la alcaldesa, se le estropease el coche y tuviera que ir en bus a todos los desplazamientos como tenemos que hacer muchos en Santander @NoalMetroTUS @movilidad_cantpic.twitter.com/HgZsSEOtDe"/>
    <n v="4"/>
    <n v="4"/>
    <n v="6"/>
    <n v="6"/>
    <n v="0.78068200628187967"/>
  </r>
  <r>
    <n v="0"/>
    <s v="1 may."/>
    <d v="2018-05-01T00:00:00"/>
    <s v="eldiariomontanes.es"/>
    <x v="16"/>
    <n v="70207"/>
    <s v="Cantabria"/>
    <d v="2009-07-29T08:08:45"/>
    <s v="Hasta que las miles de matrículas de los vehículos autorizados (autobuses, taxis y motos) no estén incluidas en el sistema informático no se podrán activar las cámaras #Santander #MetroTUS_x000a_http://www.eldiariomontanes.es/santander/camaras-vigilan-carril-20180501221245-ntvo.html#comments …"/>
    <n v="2"/>
    <n v="2"/>
    <n v="4"/>
    <n v="4"/>
    <n v="0.59799032583513145"/>
  </r>
  <r>
    <n v="0"/>
    <s v="1 may."/>
    <d v="2018-05-01T00:00:00"/>
    <s v="Pablo Cantabria"/>
    <x v="25"/>
    <n v="391"/>
    <s v="La Tierruca"/>
    <d v="2013-01-31T20:29:41"/>
    <s v="#MetroTUS 7 millones de euros después @gemaigual http://www.eldiariomontanes.es/santander/camaras-vigilan-carril-20180501221245-ntvo.html …"/>
    <m/>
    <n v="0"/>
    <n v="2"/>
    <n v="2"/>
    <n v="0.74001911213944771"/>
  </r>
  <r>
    <n v="0"/>
    <s v="1 may."/>
    <d v="2018-05-01T00:00:00"/>
    <s v="Cantabria Noticias"/>
    <x v="211"/>
    <n v="171"/>
    <s v="Ribamontán al Monte, España"/>
    <d v="2018-03-10T19:54:23"/>
    <s v="Las 41 #cámaras que #vigilan el #carril bus todavía no están en funcionamiento #Santander #Cantabria #metrotus"/>
    <m/>
    <n v="0"/>
    <m/>
    <n v="0"/>
    <n v="0.61341041817074626"/>
  </r>
  <r>
    <n v="0"/>
    <s v="3 may."/>
    <d v="2018-05-03T00:00:00"/>
    <s v="El Faradio"/>
    <x v="72"/>
    <n v="5415"/>
    <m/>
    <d v="2012-09-01T22:51:42"/>
    <s v="El Intercambiador de Valdecilla ha sido el lugar elegido para la protesta. Varios ciudadanos llegaron en autobús con 40 minutos de retraso #MetroTUS http://www.elfaradio.com/2018/05/03/los-vecinos-del-extrarradio-protestan-contra-el-metrotus/ …"/>
    <n v="4"/>
    <n v="4"/>
    <n v="10"/>
    <n v="10"/>
    <n v="0.78094440390377462"/>
  </r>
  <r>
    <n v="0"/>
    <s v="3 may."/>
    <d v="2018-05-03T00:00:00"/>
    <s v="Raúl Huerta"/>
    <x v="175"/>
    <n v="863"/>
    <s v="Santander, España"/>
    <d v="2011-06-03T09:03:15"/>
    <s v="Los vecinos siguen reclamando eliminar el #MetroTus. Entretanto la alcaldesa @gemaigual sigue empeñada en mantenerlo y desviar la atención con ataques estériles a @RevillaMiguelA @NoalMetroTUSpic.twitter.com/uPr29VRdUN"/>
    <n v="4"/>
    <n v="4"/>
    <n v="9"/>
    <n v="9"/>
    <n v="0.83544458374710751"/>
  </r>
  <r>
    <n v="0"/>
    <s v="3 may."/>
    <d v="2018-05-03T00:00:00"/>
    <s v="ANGEL"/>
    <x v="148"/>
    <n v="1273"/>
    <s v="Santander"/>
    <d v="2010-05-13T11:40:57"/>
    <s v="Pues cómo cuando había que aprender a usar el #MetroTUS .."/>
    <m/>
    <n v="0"/>
    <m/>
    <n v="0"/>
    <n v="0.85692998006938237"/>
  </r>
  <r>
    <n v="0"/>
    <s v="3 may."/>
    <d v="2018-05-03T00:00:00"/>
    <s v="Pedro Casares"/>
    <x v="99"/>
    <n v="4658"/>
    <s v="Santander - España"/>
    <d v="2011-09-23T10:51:47"/>
    <s v="¿Qué más necesita la Alcaldesa para darse cuenta del malestar de los vecinos de #Santander 3 meses después y paralizar ya el #metroTUS? http://www.eldiariomontanes.es/santander/vecinos-penacastillo-suben-20180503211937-nt.html …"/>
    <n v="25"/>
    <n v="25"/>
    <n v="27"/>
    <n v="27"/>
    <n v="0.80674252043674843"/>
  </r>
  <r>
    <n v="0"/>
    <s v="3 may."/>
    <d v="2018-05-03T00:00:00"/>
    <s v="El Faradio"/>
    <x v="72"/>
    <n v="5415"/>
    <m/>
    <d v="2012-09-01T22:51:42"/>
    <s v="PODCAST || En el informativo de hoy hemos celebrado el #DíaDeLaLibertadDePrensa y también hemos hablado sobre Revilla y el #MetroTUS , el Servicio Cántabro de Salud, Salvador Blanco... http://www.ivoox.com/informativo-03-05-2018-audios-mp3_rf_25764598_1.html …"/>
    <m/>
    <n v="0"/>
    <m/>
    <n v="0"/>
    <n v="0.81028334353755893"/>
  </r>
  <r>
    <n v="0"/>
    <s v="3 may."/>
    <d v="2018-05-03T00:00:00"/>
    <s v="Manugez"/>
    <x v="31"/>
    <n v="288"/>
    <s v="Peñacastillo,  Rep. Cantabria "/>
    <d v="2011-04-19T15:56:22"/>
    <s v="#MetroTUS Pues eso pasa cuando realizas cambios sin consultar con los usuarios, que te pueden colapsar una línea pic.twitter.com/p9bwgaJnnA"/>
    <n v="12"/>
    <n v="12"/>
    <n v="8"/>
    <n v="8"/>
    <n v="0.69793005212872983"/>
  </r>
  <r>
    <n v="0"/>
    <s v="3 may."/>
    <d v="2018-05-03T00:00:00"/>
    <s v="Miguel López Cadavieco"/>
    <x v="246"/>
    <n v="469"/>
    <s v="Santander, España"/>
    <d v="2013-05-23T07:50:05"/>
    <s v="Demasiadas cosas raras están pasando últimamente en #Cantabria #Sanidad #MetroTus #Presupuestos #Masters. Hemos tenido que ir incluso a por los #BuscadoresDeFantasmas..Nos están llevando a alguna parte..#YNoSabemosADonde pic.twitter.com/Q1yZ2z1dnf"/>
    <m/>
    <n v="0"/>
    <n v="2"/>
    <n v="2"/>
    <n v="0.5542126228765667"/>
  </r>
  <r>
    <n v="0"/>
    <s v="3 may."/>
    <d v="2018-05-03T00:00:00"/>
    <s v="SER Cantabria"/>
    <x v="133"/>
    <n v="4813"/>
    <s v="Santander"/>
    <d v="2011-12-07T17:56:51"/>
    <s v="Revilla llevará al Parlamento el #MetroTUS para que el Ayuntamiento de #Santander rectifique la &quot;chapuza&quot; que ha hecho con el transporte urbano. http://cadenaser.com/emisora/2018/05/03/radio_santander/1525328290_774711.html?ssm=tw … vía @SER_Cantabria"/>
    <m/>
    <n v="0"/>
    <m/>
    <n v="0"/>
    <n v="0.63648415080403009"/>
  </r>
  <r>
    <n v="0"/>
    <s v="4 may."/>
    <d v="2018-05-04T00:00:00"/>
    <s v="Mabel Ojeda"/>
    <x v="140"/>
    <n v="775"/>
    <s v="Cantabria"/>
    <d v="2012-01-22T12:21:52"/>
    <s v="Es que no se trata de hacer cambios al #MetroTUS sino volver al sistema anterior que funcionaba y el dinero de todxs lxs vecinxs de #Santander malgastado!"/>
    <n v="3"/>
    <n v="3"/>
    <n v="6"/>
    <n v="6"/>
    <n v="0.24092535205553789"/>
  </r>
  <r>
    <n v="0"/>
    <s v="4 may."/>
    <d v="2018-05-04T00:00:00"/>
    <s v="El Faradio"/>
    <x v="72"/>
    <n v="5415"/>
    <m/>
    <d v="2012-09-01T22:51:42"/>
    <s v="El Intercambiador de Valdecilla fue el lugar elegido para la protesta. Varios manifestantes llegaron en autobús con 40 minutos de retraso #MetroTUS http://www.elfaradio.com/2018/05/03/los-vecinos-del-extrarradio-protestan-contra-el-metrotus/ …"/>
    <n v="7"/>
    <n v="7"/>
    <n v="11"/>
    <n v="11"/>
    <n v="0.74622988903418752"/>
  </r>
  <r>
    <n v="0"/>
    <s v="4 may."/>
    <d v="2018-05-04T00:00:00"/>
    <s v="eldiariocantabria"/>
    <x v="3"/>
    <n v="6727"/>
    <s v="Cantabria, España"/>
    <d v="2015-06-18T08:18:23"/>
    <s v="SANTANDER | El Ayuntamiento no dará marcha atrás al #MetroTUS “por más que se manifiesten” @NoalMetroTUS @psoesantander @prcsantander #transporte #autobuseshttp://www.eldiariocantabria.es/articulo/cantabria/ayuntamiento-sigue-dar-marcha-atras-metrotus-mucho-manifiesten-estudiara-nuevos-parches/20180504175900044503.html …"/>
    <n v="3"/>
    <n v="3"/>
    <n v="3"/>
    <n v="3"/>
    <n v="0.64117790549623255"/>
  </r>
  <r>
    <n v="0"/>
    <s v="4 may."/>
    <d v="2018-05-04T00:00:00"/>
    <s v="Pedro Casares"/>
    <x v="99"/>
    <n v="4658"/>
    <s v="Santander - España"/>
    <d v="2011-09-23T10:51:47"/>
    <s v="Despreciar el rechazo y las manifestaciones de los santanderinos al #metroTUS es una muestra más de soberbia. Hay quienes creen que están por encima de todo y de todos... http://www.eldiariomontanes.es/santander/igual-manifiesten-vamos-20180504134518-nt.html …"/>
    <n v="21"/>
    <n v="21"/>
    <n v="23"/>
    <n v="23"/>
    <n v="0.8048796035939435"/>
  </r>
  <r>
    <n v="0"/>
    <s v="4 may."/>
    <d v="2018-05-04T00:00:00"/>
    <s v="Mabel Ojeda"/>
    <x v="140"/>
    <n v="775"/>
    <s v="Cantabria"/>
    <d v="2012-01-22T12:21:52"/>
    <s v="Eso es!!! _x000a_Políticxs al servicio de los ciudadanxs!!!_x000a_#MetroTUS_x000a_#Santanderhttps://twitter.com/stvsantander/status/992386635454087175 …"/>
    <n v="3"/>
    <n v="3"/>
    <n v="5"/>
    <n v="5"/>
    <n v="0.6860035565906718"/>
  </r>
  <r>
    <n v="0"/>
    <s v="4 may."/>
    <d v="2018-05-04T00:00:00"/>
    <s v="El Faradio"/>
    <x v="72"/>
    <n v="5415"/>
    <m/>
    <d v="2012-09-01T22:51:42"/>
    <s v="PODCAST || El tramo informativo con la disolución de ETA, pero también con #MetroTUS o la posible comisión de investigación en el @parlacan como temas de Cantabriahttp://www.ivoox.com/informativo-04-05-18-audios-mp3_rf_25780308_1.html …"/>
    <n v="3"/>
    <n v="3"/>
    <n v="4"/>
    <n v="4"/>
    <n v="0.84646634579985192"/>
  </r>
  <r>
    <n v="0"/>
    <s v="4 may."/>
    <d v="2018-05-04T00:00:00"/>
    <s v="Cantabria Noticias"/>
    <x v="211"/>
    <n v="171"/>
    <s v="Ribamontán al Monte, España"/>
    <d v="2018-03-10T19:54:23"/>
    <s v="Declaraciones de la alcaldesa de #Santander @gemaigual: Por más que se manifiesten no vamos a dejar de ver opciones para el #MetroTUS #Cantabria"/>
    <n v="4"/>
    <n v="4"/>
    <n v="4"/>
    <n v="4"/>
    <n v="0.85517278489988935"/>
  </r>
  <r>
    <n v="0"/>
    <s v="4 may."/>
    <d v="2018-05-04T00:00:00"/>
    <s v="Tomás Ortiz"/>
    <x v="14"/>
    <n v="1726"/>
    <s v="santander"/>
    <d v="2011-05-16T13:28:00"/>
    <s v="Pero ya es mayorcita para saber lo que va y lo que no.Lo de el impuesto de circulación es culpa de http://ella.Es  el fin de un ciclo y como no podía ser de otra forma en Santander tenía que ser así con una gran cargada #MetroTUS ,museo,.."/>
    <m/>
    <n v="0"/>
    <m/>
    <n v="0"/>
    <n v="0.90781687561887736"/>
  </r>
  <r>
    <n v="0"/>
    <s v="4 may."/>
    <d v="2018-05-04T00:00:00"/>
    <s v="Oscar"/>
    <x v="112"/>
    <n v="206"/>
    <s v="Santander - Cantabria"/>
    <d v="2010-05-10T20:52:36"/>
    <s v="Lo que deseamos es que el #MetroTUS tenga conexión con una red ciclista."/>
    <m/>
    <n v="0"/>
    <m/>
    <n v="0"/>
    <n v="0.75085208010669768"/>
  </r>
  <r>
    <n v="0"/>
    <s v="4 may."/>
    <d v="2018-05-04T00:00:00"/>
    <s v="eldiariocantabria"/>
    <x v="3"/>
    <n v="6727"/>
    <s v="Cantabria, España"/>
    <d v="2015-06-18T08:18:23"/>
    <s v="SANTANDER | Las protestas contra el #MetroTUS llenan dos #autobuses de la línea 3 @NoalMetroTUS @psoesantander @prcsantanderhttp://www.eldiariocantabria.es/articulo/cantabria/protestas-metrotus-llenan-autobuses-linea-3/20180504115228044489.html …"/>
    <n v="5"/>
    <n v="5"/>
    <n v="7"/>
    <n v="7"/>
    <n v="0.74933762584210684"/>
  </r>
  <r>
    <n v="0"/>
    <s v="4 may."/>
    <d v="2018-05-04T00:00:00"/>
    <s v="Anonymous"/>
    <x v="188"/>
    <n v="2508"/>
    <s v="Cantabria"/>
    <d v="2011-12-30T09:05:20"/>
    <s v="Las familias y trabajadores siguen protestando por un #MetroTUS que empeora sus desplazamientos._x000a_Queremos mejorar el bus a partir de la etapa anterior. pic.twitter.com/9wTJFQyvQ1"/>
    <n v="9"/>
    <n v="9"/>
    <n v="5"/>
    <n v="5"/>
    <n v="0.73837678049679167"/>
  </r>
  <r>
    <n v="0"/>
    <s v="4 may."/>
    <d v="2018-05-04T00:00:00"/>
    <s v="O.O"/>
    <x v="247"/>
    <n v="45"/>
    <s v="Pallejà, España"/>
    <d v="2013-08-30T13:48:19"/>
    <s v="Es un boicot a la bici para que uséis el #Metrotus. Que sois unos desagradecidos, hombre ya."/>
    <m/>
    <n v="0"/>
    <m/>
    <n v="0"/>
    <n v="0.74107836531848381"/>
  </r>
  <r>
    <n v="0"/>
    <s v="5 may."/>
    <d v="2018-05-05T00:00:00"/>
    <s v="Pablo Cantabria"/>
    <x v="25"/>
    <n v="391"/>
    <s v="La Tierruca"/>
    <d v="2013-01-31T20:29:41"/>
    <s v="@gemaigual dice: &quot;Tengo la sensación que para el señor Revilla, Santander no es Cantabria y los santanderinos no son cántabros&quot;. La señora alcaldesa ha puesto en boca de Revilla lo que en realidad ella piensa. Menuda pillada.  #MetroTUS http://cadenaser.com/emisora/2018/05/03/radio_santander/1525354380_933840.html …"/>
    <m/>
    <n v="0"/>
    <m/>
    <n v="0"/>
    <n v="0.266033554284128"/>
  </r>
  <r>
    <n v="0"/>
    <s v="5 may."/>
    <d v="2018-05-05T00:00:00"/>
    <s v="concha gonzález"/>
    <x v="241"/>
    <n v="146"/>
    <m/>
    <d v="2011-08-13T15:48:38"/>
    <s v="#MetroTUS El que no estemos todos los días y a todas horas manjfestándonos en contra del #MetroTUS,que es lo que nos pide el cuerpo, no quiere decir que el malestar se haya reducido sino que tenemos menos tiempo porque nos cuesta más viajar por la ciudad @gemaigual"/>
    <m/>
    <n v="0"/>
    <m/>
    <n v="0"/>
    <n v="0.82177390715611709"/>
  </r>
  <r>
    <n v="0"/>
    <s v="5 may."/>
    <d v="2018-05-05T00:00:00"/>
    <s v="Mabel Ojeda"/>
    <x v="140"/>
    <n v="775"/>
    <s v="Cantabria"/>
    <d v="2012-01-22T12:21:52"/>
    <s v="Nuevos cambios... _x000a_Siguen sin escuchar a los vecinos de #Santander, no quieren nuevos cambios, quieren que lo dejen como estaba, que parte no entienden?._x000a_Nos ha costado una pasta y encima para empeorar un servicio que funcionaba bastante bien._x000a_@gemaigual_x000a_#MetroTus https://twitter.com/eldiarioescan/status/992715528006348800 …"/>
    <m/>
    <n v="0"/>
    <n v="4"/>
    <n v="4"/>
    <n v="0.55708932018959123"/>
  </r>
  <r>
    <n v="0"/>
    <s v="5 may."/>
    <d v="2018-05-05T00:00:00"/>
    <s v="Dani Fdez Gomez"/>
    <x v="121"/>
    <n v="661"/>
    <s v="Cantabria"/>
    <d v="2015-01-05T19:52:47"/>
    <s v="Al final van a conseguir que nadie suba en el #TUS con tanto cambio!!! La gente no quiere más cambios, rectificaciones e improvisaciones sino volver al sistema anterior #metrotus https://twitter.com/eldiarioescan/status/992715528006348800 …"/>
    <n v="6"/>
    <n v="6"/>
    <n v="6"/>
    <n v="6"/>
    <n v="0.7376942394412237"/>
  </r>
  <r>
    <n v="0"/>
    <s v="6 may."/>
    <d v="2018-05-06T00:00:00"/>
    <s v="El Faradio"/>
    <x v="72"/>
    <n v="5415"/>
    <m/>
    <d v="2012-09-01T22:51:42"/>
    <s v="El Intercambiador de Valdecilla fue el lugar elegido para la protesta. Varios ciudadanos llegaron en autobús, pero con más retraso del habitual #MetroTUS http://www.elfaradio.com/2018/05/03/los-vecinos-del-extrarradio-protestan-contra-el-metrotus/ …"/>
    <n v="3"/>
    <n v="3"/>
    <n v="4"/>
    <n v="4"/>
    <n v="0.80447409542441894"/>
  </r>
  <r>
    <n v="0"/>
    <s v="7 may."/>
    <d v="2018-05-07T00:00:00"/>
    <s v="Pepulegu"/>
    <x v="111"/>
    <n v="55"/>
    <s v="Algún lugar de cierto país"/>
    <d v="2011-05-18T19:00:19"/>
    <s v="Turborotondas a ninguna parte, #metrotus sin rumbo, escolleras a la deriva, cartas de pago que no llegan, luces que se cambian para volverlas a cambiar. No es un gobierno es el Titanic. @NoalMetroTUS @ConcejoAbiertoS @movilidad_cantpic.twitter.com/hL8QAXvt9C"/>
    <n v="3"/>
    <n v="3"/>
    <n v="4"/>
    <n v="4"/>
    <n v="0.43865967678552192"/>
  </r>
  <r>
    <n v="0"/>
    <s v="8 may."/>
    <d v="2018-05-08T00:00:00"/>
    <s v="Javier Trueba"/>
    <x v="85"/>
    <n v="149"/>
    <s v="Santander"/>
    <d v="2011-05-18T17:41:51"/>
    <s v="No se debe peatonalizar Cervantes. No si realizar un estudio completo y no una solución a medida de la empresa constructora. Si el #MetroTUS ha causado daño a la ciudad, esto lo terminará de rematar. No hay un estudio serio. Es otro estudio de la universidad. A medida"/>
    <m/>
    <n v="0"/>
    <n v="3"/>
    <n v="3"/>
    <n v="0.3573660956708245"/>
  </r>
  <r>
    <n v="0"/>
    <s v="10 may."/>
    <d v="2018-05-10T00:00:00"/>
    <s v="AndrewPatrick"/>
    <x v="42"/>
    <n v="186"/>
    <s v="Santander, España"/>
    <d v="2017-01-14T20:03:40"/>
    <s v="Pues eso, empiezo a perder la paciencia con los intercambiadores y mira que soy defensor del transporte público_x000a_#TUSSantander #MetroTUS"/>
    <m/>
    <n v="0"/>
    <n v="2"/>
    <n v="2"/>
    <n v="0.51904574071172283"/>
  </r>
  <r>
    <n v="0"/>
    <s v="11 may."/>
    <d v="2018-05-11T00:00:00"/>
    <s v="Ayla"/>
    <x v="248"/>
    <n v="114"/>
    <s v="Nauru (Santander)"/>
    <d v="2007-10-24T17:40:40"/>
    <s v="#TUSSantander_x000a_6, 17 Y 18 A la vez en la parada.  Los 3 van a las estaciones. ¿No sería mejor separarlos x 5 minutos o algo así? #MetroTUS"/>
    <m/>
    <n v="0"/>
    <m/>
    <n v="0"/>
    <n v="0.48428556404573242"/>
  </r>
  <r>
    <n v="0"/>
    <s v="11 may."/>
    <d v="2018-05-11T00:00:00"/>
    <s v="Sergio Mongil"/>
    <x v="249"/>
    <n v="111"/>
    <s v="Santander"/>
    <d v="2014-12-11T11:46:54"/>
    <s v="20' después.... #TUSSantander #santander #smartcity los cojones mucho #metrotus y sigue habiendo el mismo problema pic.twitter.com/pW3Hqe4Ubq"/>
    <n v="7"/>
    <n v="7"/>
    <n v="8"/>
    <n v="8"/>
    <n v="0.57138322941584563"/>
  </r>
  <r>
    <n v="0"/>
    <s v="11 may."/>
    <d v="2018-05-11T00:00:00"/>
    <s v="Manugez"/>
    <x v="31"/>
    <n v="288"/>
    <s v="Peñacastillo,  Rep. Cantabria "/>
    <d v="2011-04-19T15:56:22"/>
    <s v="Ni #metrotus ni leches, el día a día en nuevo parque en la parada del bus. ¿Aquí también podrías poner cámaras para multar no? @gemaigualpic.twitter.com/2B0Gm6bxbu"/>
    <n v="2"/>
    <n v="2"/>
    <m/>
    <n v="0"/>
    <n v="0.84084600538985776"/>
  </r>
  <r>
    <n v="0"/>
    <s v="12 may."/>
    <d v="2018-05-12T00:00:00"/>
    <s v="Cantabria ConBici"/>
    <x v="228"/>
    <n v="1706"/>
    <s v="Santander"/>
    <d v="2011-03-28T13:22:35"/>
    <s v="A la alcaldesa de #Santander @gemaigual el #MetroTus la tiene desbordada y se ha olvidado de Plan Movilidad Ciclista y ordenanza, que están en el cajón, a pesar de decir, hace 1 año, que ya se publicaba ¿Cuándo @gemaigual ? @ppsantander @psoesantander @IUsantander @prcsantander"/>
    <n v="12"/>
    <n v="12"/>
    <n v="6"/>
    <n v="6"/>
    <n v="0.69828751222050134"/>
  </r>
  <r>
    <n v="0"/>
    <s v="13 may."/>
    <d v="2018-05-13T00:00:00"/>
    <s v="Ana Arce"/>
    <x v="87"/>
    <n v="327"/>
    <s v="Madrid, Comunidad de Madrid"/>
    <d v="2010-08-03T21:48:35"/>
    <s v="¡¡Esto es lo que tengo que esperar para ir al centro!! #metrotus ¿Alcaldesa de #Santander me vienes a buscar con tu súper coche oficial? Ya que si tengo que esperar al bus ya no bajo al centro.. ya no voy a consumir... que pena para los bares... #Nometrotuspic.twitter.com/uxcwZqLA3v"/>
    <n v="1"/>
    <n v="1"/>
    <n v="1"/>
    <n v="1"/>
    <n v="0.78576723778164803"/>
  </r>
  <r>
    <n v="0"/>
    <s v="15 may."/>
    <d v="2018-05-15T00:00:00"/>
    <s v="Ana Arce"/>
    <x v="87"/>
    <n v="327"/>
    <s v="Madrid, Comunidad de Madrid"/>
    <d v="2010-08-03T21:48:35"/>
    <s v="Cómo veis, no hago comentarios por aquí porque ya no bajo al centro... gracias #metrotus por facilitarme el ir a las tiendas del centro de #Santander ahora compro online... no tengo que esperar una hora en coger los buses... gracias @gemaigual @idlserna @PPopular"/>
    <n v="5"/>
    <n v="5"/>
    <n v="4"/>
    <n v="4"/>
    <n v="0.69375743461972839"/>
  </r>
  <r>
    <n v="0"/>
    <s v="16 may."/>
    <d v="2018-05-16T00:00:00"/>
    <s v="Concha G. González"/>
    <x v="179"/>
    <n v="47"/>
    <s v="Santander, España"/>
    <d v="2018-01-12T21:06:14"/>
    <s v="Para pasear por Peñacastillo porque lo de llegar al centro de Santander esta cómplicado con el fabuloso #MetroTUS @gemaigualhttps://twitter.com/gemaigual/status/995979248111378432 …"/>
    <n v="1"/>
    <n v="1"/>
    <m/>
    <n v="0"/>
    <n v="0.80159664540364162"/>
  </r>
  <r>
    <n v="0"/>
    <s v="16 may."/>
    <d v="2018-05-16T00:00:00"/>
    <s v="JMP"/>
    <x v="97"/>
    <n v="1791"/>
    <s v="Aquí,siempre,Aquí. "/>
    <d v="2016-11-01T20:33:42"/>
    <s v="Un paseo por #Santander deja bien clara la situación del #MetroTUS _x000a_Calles llenas de bolsas de basura azules en señal de repulsa e intercambiadores vacíos de personas._x000a_7 Millones € de l@s Santanderin@s tirados a la basura pero a #GemaLeDaIgualpic.twitter.com/cj05RiG4Bb"/>
    <n v="6"/>
    <n v="6"/>
    <n v="6"/>
    <n v="6"/>
    <n v="0.37830863446608892"/>
  </r>
  <r>
    <n v="0"/>
    <s v="16 may."/>
    <d v="2018-05-16T00:00:00"/>
    <s v="Silchuss"/>
    <x v="250"/>
    <n v="57"/>
    <m/>
    <d v="2014-06-18T19:31:34"/>
    <s v="@oscar_allende infórmanos, los conductores y conductoras van sin uniforme, crea un poco de desconcierto  no sé  si montarme o pensar que han secuestrado el bus ¿alguien sabe? #TUSsantander #MetroTUS"/>
    <m/>
    <n v="0"/>
    <m/>
    <n v="0"/>
    <n v="0.54297612156223474"/>
  </r>
  <r>
    <n v="0"/>
    <s v="16 may."/>
    <d v="2018-05-16T00:00:00"/>
    <s v="Nacho"/>
    <x v="251"/>
    <n v="277"/>
    <s v="Santander / Oviedo"/>
    <d v="2014-01-23T20:09:03"/>
    <s v="#Santander Línea 7c1 ... marca 30 minutos de espera para ir al Rectorado de la Universidad... y aparece cdo le da la gana  Servicio caótico para el bus que cubre la Avenida de los Castros  #TUSSantander #MetroTUS"/>
    <m/>
    <n v="0"/>
    <m/>
    <n v="0"/>
    <n v="0.62442818967587277"/>
  </r>
  <r>
    <n v="0"/>
    <s v="17 may."/>
    <d v="2018-05-17T00:00:00"/>
    <s v="mg"/>
    <x v="252"/>
    <n v="2"/>
    <m/>
    <d v="2015-10-01T09:08:29"/>
    <s v="#MetroTus seguro q las lineas amarillas son para aparcar autobuses? Cuando habra control de velocidad y de aparcamiento indebido en la parada del metrotus del Sardinero? pic.twitter.com/974yCP0qV2"/>
    <m/>
    <n v="0"/>
    <n v="1"/>
    <n v="1"/>
    <n v="0.71404504716992834"/>
  </r>
  <r>
    <n v="0"/>
    <s v="17 may."/>
    <d v="2018-05-17T00:00:00"/>
    <s v="Elena Díaz"/>
    <x v="30"/>
    <n v="359"/>
    <s v="Asteroide B-612"/>
    <d v="2009-04-29T16:50:51"/>
    <s v="Pues nada, aquí estoy en un bus parada sin conductor desde hace 10 minutos esperando a que saliese (salía de la cabecera a las 7:50 y son las 8:01) y el conductor se ha pirado y nos ha dejado solos. No son maneras #metrotus #santander"/>
    <m/>
    <n v="0"/>
    <m/>
    <n v="0"/>
    <n v="0.43492559418596349"/>
  </r>
  <r>
    <n v="0"/>
    <s v="18 may."/>
    <d v="2018-05-18T00:00:00"/>
    <s v="Isra en Bélgica"/>
    <x v="150"/>
    <n v="541"/>
    <m/>
    <d v="2011-12-28T17:19:30"/>
    <s v="Va en sintonía con la política local y el ejemplo más claro es el #MetroTUS que abandona a la periferia, es decir, los pueblos de Santander: San Román, Monte, Cueto y Peñacastillo."/>
    <n v="1"/>
    <n v="1"/>
    <n v="3"/>
    <n v="3"/>
    <n v="0.79299674441534884"/>
  </r>
  <r>
    <n v="0"/>
    <s v="18 may."/>
    <d v="2018-05-18T00:00:00"/>
    <s v="Ana Arce"/>
    <x v="87"/>
    <n v="327"/>
    <s v="Madrid, Comunidad de Madrid"/>
    <d v="2010-08-03T21:48:35"/>
    <s v="Hoy he cogido el #metrotus , no me ha quedado más remedio... la tarde perdida... En #Santander para coger el bus tienes que saber esperar y aprender a tener paciencia... eso sí! nunca llegarás a tiempo a ningún sitio.Gracias @gemaigual Gracias #pp por hacerme la vida más fácil."/>
    <n v="1"/>
    <n v="1"/>
    <n v="1"/>
    <n v="1"/>
    <n v="0.82951910556442776"/>
  </r>
  <r>
    <n v="0"/>
    <s v="18 may."/>
    <d v="2018-05-18T00:00:00"/>
    <s v="Pablo Cantabria"/>
    <x v="25"/>
    <n v="391"/>
    <s v="La Tierruca"/>
    <d v="2013-01-31T20:29:41"/>
    <s v="@gemaigual se echa atrás en uno de los &quot;proyectos estrellas&quot; de la legislatura. Normal, no quiere otro #MetroTUS a un año de las elecciones. http://www.eldiariomontanes.es/santander/carril-bici-alameda-20180518220839-ntvo.html …"/>
    <m/>
    <n v="0"/>
    <m/>
    <n v="0"/>
    <n v="0.63252738915532436"/>
  </r>
  <r>
    <n v="0"/>
    <s v="19 may."/>
    <d v="2018-05-19T00:00:00"/>
    <s v="Look up"/>
    <x v="253"/>
    <n v="12"/>
    <m/>
    <d v="2007-04-07T19:42:11"/>
    <s v="@gemaigual no me extraña el cariño hacia tu gestión en relación con el #MetroTus , 25 minutos de espera y ahora excursión de otros 25, ¿Por qué no pones un servicio de bocatas y refrescos en los autobuses? @NoalMetroTUS"/>
    <n v="3"/>
    <n v="3"/>
    <n v="12"/>
    <n v="12"/>
    <n v="0.62519419068947912"/>
  </r>
  <r>
    <n v="0"/>
    <s v="21 may."/>
    <d v="2018-05-21T00:00:00"/>
    <s v="CiberIsthar"/>
    <x v="69"/>
    <n v="8"/>
    <m/>
    <d v="2017-10-30T18:53:32"/>
    <s v="En #Santander hay tal caos de #MetroTUS por la plaza de las estaciones que te tienen que pitar los oídos @gemaigual como pitan los conductores y los que vamos en bus. Esto en verano solo irá a peor. #yonovendréalcentro"/>
    <n v="1"/>
    <n v="1"/>
    <m/>
    <n v="0"/>
    <n v="0.46788500876329869"/>
  </r>
  <r>
    <n v="0"/>
    <s v="21 may."/>
    <d v="2018-05-21T00:00:00"/>
    <s v="Guillem Ruisánchez"/>
    <x v="40"/>
    <n v="3912"/>
    <s v="Santander"/>
    <d v="2010-04-28T10:44:47"/>
    <s v="Habrá lucido más el paseo después de retirar las bolsas de basura en señal de protesta por el #MetroTUS a los cinco minutos de que las colocaran, esta misma mañana. La pancarta no ha corrido igual suerte, aunque no creo que la haya visto la comitiva  ;) pic.twitter.com/raOSmCDLwg"/>
    <n v="4"/>
    <n v="4"/>
    <n v="7"/>
    <n v="7"/>
    <n v="0.46496179285370381"/>
  </r>
  <r>
    <n v="0"/>
    <s v="21 may."/>
    <d v="2018-05-21T00:00:00"/>
    <s v="Javier Trueba"/>
    <x v="85"/>
    <n v="149"/>
    <s v="Santander"/>
    <d v="2011-05-18T17:41:51"/>
    <s v="#MetroTUS volvemos de rally en la línea 8 por el centro de Santander. Casi caigo por segunda vez consecutiva. Frenazos, acelerones, todo ello con bebés a bordo."/>
    <n v="2"/>
    <n v="2"/>
    <n v="4"/>
    <n v="4"/>
    <n v="0.81785754405634392"/>
  </r>
  <r>
    <n v="0"/>
    <s v="21 may."/>
    <d v="2018-05-21T00:00:00"/>
    <s v="eldiariocantabria"/>
    <x v="3"/>
    <n v="6727"/>
    <s v="Cantabria, España"/>
    <d v="2015-06-18T08:18:23"/>
    <s v="SANTANDER | La Mesa de Movilidad Ciclista pide que las bicis puedan circular por el carril del #MetroTUS #Transporte #bicicleta @NoalMetroTUShttp://www.eldiariocantabria.es/articulo/cantabria/mesa-movilidad-ciclista-pide-bicis-puedan-circular-carril-metrotus/20180521125144045170.html …"/>
    <n v="2"/>
    <n v="2"/>
    <n v="2"/>
    <n v="2"/>
    <n v="0.65299186841139356"/>
  </r>
  <r>
    <n v="0"/>
    <s v="21 may."/>
    <d v="2018-05-21T00:00:00"/>
    <s v="El Faradio"/>
    <x v="72"/>
    <n v="5415"/>
    <m/>
    <d v="2012-09-01T22:51:42"/>
    <s v="El líder socialista habla sobre #MetroTUS y la necesidad de aparcamientos disuasorios en #Santander Y también deja algún recado para el ministro De la Sernahttp://www.elfaradio.com/2018/05/19/casares-advierte-de-que-el-futuro-en-santander-pasa-por-el-acuerdo-entre-distintas-fuerzas/ …"/>
    <m/>
    <n v="0"/>
    <n v="1"/>
    <n v="1"/>
    <n v="0.89999492688349769"/>
  </r>
  <r>
    <n v="0"/>
    <s v="22 may."/>
    <d v="2018-05-22T00:00:00"/>
    <s v="PSOE Santander"/>
    <x v="0"/>
    <n v="2005"/>
    <m/>
    <d v="2010-05-17T14:18:55"/>
    <s v="En San Román lo tienen claro, el #metroTUS es culpa de la cerrazón de la Alcaldesa que se niega a echar marcha atrás a un mal proyecto para #Santander que ha perjudicado a muchos vecinos en su día a díapic.twitter.com/2zG7ijkjfq"/>
    <n v="11"/>
    <n v="11"/>
    <n v="9"/>
    <n v="9"/>
    <n v="0.81667695443830168"/>
  </r>
  <r>
    <n v="0"/>
    <s v="22 may."/>
    <d v="2018-05-22T00:00:00"/>
    <s v="Anonymous"/>
    <x v="254"/>
    <n v="4969"/>
    <s v="Santander, Cantabria"/>
    <d v="2007-04-13T09:43:17"/>
    <s v="Aventuritas #metrotus : intentar  llegar a la Univerdad desde el centro... a esta hora... DESPROPÓSITO. Cuanto más conozco el nuevo sistema más echo de menos el anterior #Santander @SMetrotus @NoalMetroTUSpic.twitter.com/WkMMXTohKd"/>
    <n v="5"/>
    <n v="5"/>
    <n v="8"/>
    <n v="8"/>
    <n v="0.69574207639391328"/>
  </r>
  <r>
    <n v="0"/>
    <s v="23 may."/>
    <d v="2018-05-23T00:00:00"/>
    <s v="Anonymous"/>
    <x v="255"/>
    <n v="109"/>
    <s v="Cantabria, España"/>
    <d v="2012-07-17T19:17:46"/>
    <s v="La nueva movilización contra el #MetroTUS será el sábado a las 12 en la plaza del Ayuntamiento.  @NoalMetroTUShttp://www.elfaradio.com/2018/05/23/el-ayuntamiento-no-permite-que-la-plataforma-transporte-santander-use-megafonia-para-anunciar-su-protesta/ …"/>
    <m/>
    <n v="0"/>
    <m/>
    <n v="0"/>
    <n v="0.54074305911755427"/>
  </r>
  <r>
    <n v="0"/>
    <s v="23 may."/>
    <d v="2018-05-23T00:00:00"/>
    <s v="Antonio Mantecón"/>
    <x v="191"/>
    <n v="421"/>
    <s v="Santander, España"/>
    <d v="2012-06-10T11:35:50"/>
    <s v="@gemaigual ...¿te suena Pablo Neruda y aquello de &quot;podran cortar las flores, pero no podran detener la primavera? ...pues eso #Santander #metrotus http://www.elfaradio.com/2018/05/23/el-ayuntamiento-no-permite-que-la-plataforma-transporte-santander-use-megafonia-para-anunciar-su-protesta/ …"/>
    <m/>
    <n v="0"/>
    <m/>
    <n v="0"/>
    <n v="0.43937378911933889"/>
  </r>
  <r>
    <n v="0"/>
    <s v="23 may."/>
    <d v="2018-05-23T00:00:00"/>
    <s v="El Diario Mentiroñes"/>
    <x v="256"/>
    <n v="307"/>
    <m/>
    <d v="2015-08-30T13:18:15"/>
    <s v="ÚLTIMA HORA Tras alcanzan los 50 km/h en el carril bus el #MetroTus viajó al futuro. Tras regresar el conductor declaró: “Pues no os lo vais a creer pero el PP sigue gobernando” continúa “El Racing va a jugar la final de champions” pic.twitter.com/lq7FKrHppo"/>
    <n v="4"/>
    <n v="4"/>
    <n v="7"/>
    <n v="7"/>
    <n v="0.51232795167630218"/>
  </r>
  <r>
    <n v="0"/>
    <s v="23 may."/>
    <d v="2018-05-23T00:00:00"/>
    <s v="eldiariocantabria"/>
    <x v="3"/>
    <n v="6727"/>
    <s v="Cantabria, España"/>
    <d v="2015-06-18T08:18:23"/>
    <s v="SANTANDER | El Ayuntamiento prohíbe la #megafonía para convocar a la concentración contra el #MetroTUS del sábado #Transporte #manifestación @NoalMetroTUS @psoesantander @prcsantanderhttp://www.eldiariocantabria.es/articulo/cantabria/ayuntamiento-prohibe-utilizar-megafonia-convocar-concentracion-metrotus-sabado/20180523143213045250.html …"/>
    <n v="14"/>
    <n v="14"/>
    <n v="11"/>
    <n v="11"/>
    <n v="0.78635178247143855"/>
  </r>
  <r>
    <n v="0"/>
    <s v="23 may."/>
    <d v="2018-05-23T00:00:00"/>
    <s v="eldiariomontanes.es"/>
    <x v="16"/>
    <n v="70207"/>
    <s v="Cantabria"/>
    <d v="2009-07-29T08:08:45"/>
    <s v="Nueva protesta contra el #metrotus http://www.eldiariomontanes.es/santander/nueva-protesta-metrotus-20180523223225-ntvo.html …"/>
    <n v="5"/>
    <n v="5"/>
    <n v="8"/>
    <n v="8"/>
    <n v="0.77744938350107406"/>
  </r>
  <r>
    <n v="0"/>
    <s v="24 may."/>
    <d v="2018-05-24T00:00:00"/>
    <s v="Raúl Huerta"/>
    <x v="175"/>
    <n v="863"/>
    <s v="Santander, España"/>
    <d v="2011-06-03T09:03:15"/>
    <s v="La mayor defensora del #metroTus es @gemaigual  y no se ha leído ni el proyecto que ellos mismos mandaron redactar. Desconocimiento, improvisación, parcheo y prepotencia para no reconocer su fracaso @NoalMetroTUS #Santanderhttp://www.eldiarioalerta.com/articulo/cabecera-santander/prc-pregunta-igual-ha-leido-proyecto-metro-tus/20180524214255028737.html …"/>
    <n v="6"/>
    <n v="6"/>
    <n v="11"/>
    <n v="11"/>
    <n v="0.46980841401988738"/>
  </r>
  <r>
    <n v="0"/>
    <s v="24 may."/>
    <d v="2018-05-24T00:00:00"/>
    <s v="prcsantander"/>
    <x v="135"/>
    <n v="977"/>
    <s v="Santander"/>
    <d v="2012-01-22T12:46:52"/>
    <s v="¿Ha leído Gema Igual el proyecto del #MetroTUS? ¿A qué juegan? Esto es lo que pone en el proyecto de marzo de 2016. http://prc.es/prc.php/web/noticias/el-prc-pregunta-a-igual-si-ha-leido-el-proyecto-del-metro-tus-que-siempre-contemplo-el-trayecto-por-reina-victoria-en-verano?m=1&amp;p=1 …pic.twitter.com/D3Ii8j5QRt"/>
    <n v="2"/>
    <n v="2"/>
    <n v="3"/>
    <n v="3"/>
    <n v="0.8491899557390773"/>
  </r>
  <r>
    <n v="0"/>
    <s v="24 may."/>
    <d v="2018-05-24T00:00:00"/>
    <s v="PSOE Santander"/>
    <x v="0"/>
    <n v="2005"/>
    <m/>
    <d v="2010-05-17T14:18:55"/>
    <s v="¿Qué broma es esta? Cada día anuncian un cambio en el #metroTUS. Ahora el PP no sabe si los autobuses de la Línea Central llegarán a la playa en verano ... http://cadenaser.com/emisora/2018/05/24/radio_santander/1527180107_787059.html …"/>
    <n v="6"/>
    <n v="6"/>
    <n v="5"/>
    <n v="5"/>
    <n v="0.67466960652896979"/>
  </r>
  <r>
    <n v="0"/>
    <s v="24 may."/>
    <d v="2018-05-24T00:00:00"/>
    <s v="PSOE Santander"/>
    <x v="0"/>
    <n v="2005"/>
    <m/>
    <d v="2010-05-17T14:18:55"/>
    <s v=".@pedro_casares pide a la Alcaldesa que deje de tomar el pelo a los santanderinos con los cambios en el #metroTUS http://www.psc-psoe.es/noticias/agrupaciones/santander/el-psoe-pide-a-la-alcaldesa-que-deje-de-tomar-el-pelo-a-los-santanderinos-con-los-cambios-en-el-metr …"/>
    <n v="11"/>
    <n v="11"/>
    <n v="8"/>
    <n v="8"/>
    <n v="0.77996995768577382"/>
  </r>
  <r>
    <n v="0"/>
    <s v="24 may."/>
    <d v="2018-05-24T00:00:00"/>
    <s v="Podemos Cantabria"/>
    <x v="197"/>
    <n v="2481"/>
    <s v="Cantabria, España"/>
    <d v="2015-02-22T22:39:29"/>
    <s v=" Nueva movilización ciudadana contra el #MetroTUS de @gemaigual_x000a_ Sábado, 26 de mayo_x000a_ Plaza del Ayuntamiento_x000a_ 12 hspic.twitter.com/f1YTOrIrC0"/>
    <n v="3"/>
    <n v="3"/>
    <n v="3"/>
    <n v="3"/>
    <n v="0.71114943942560993"/>
  </r>
  <r>
    <n v="0"/>
    <s v="25 may."/>
    <d v="2018-05-25T00:00:00"/>
    <s v="Ruth Ruiz Toraño"/>
    <x v="160"/>
    <n v="1084"/>
    <s v="Cantabria"/>
    <d v="2011-02-05T20:47:11"/>
    <s v="Concentración frente al ayuntamiento de Santander contra el #metrotus pic.twitter.com/GPj3UUNthY"/>
    <m/>
    <n v="0"/>
    <n v="1"/>
    <n v="1"/>
    <n v="0.85617295694474227"/>
  </r>
  <r>
    <n v="0"/>
    <s v="25 may."/>
    <d v="2018-05-25T00:00:00"/>
    <s v="SER Cantabria"/>
    <x v="133"/>
    <n v="4813"/>
    <s v="Santander"/>
    <d v="2011-12-07T17:56:51"/>
    <s v="#MetroTUS El Ayuntamiento de Santander estudia que los autobuses articulados circulen por Reina Victoria en verano para dar servicio a las playas. http://cadenaser.com/emisora/2018/05/24/radio_santander/1527180107_787059.html …"/>
    <m/>
    <n v="0"/>
    <m/>
    <n v="0"/>
    <n v="0.85201663486562129"/>
  </r>
  <r>
    <n v="0"/>
    <s v="26 may."/>
    <d v="2018-05-26T00:00:00"/>
    <s v="Rosa F. Lastra"/>
    <x v="75"/>
    <n v="943"/>
    <s v="Cantabria "/>
    <d v="2011-06-09T16:17:37"/>
    <s v="Al centro de Santander _x000a_queremos ir de un tirón _x000a_no queremos sube y baja _x000a_en ningún transbordador._x000a_Basta ya!_x000a_#metrotus NO._x000a_@NoalMetroTUSpic.twitter.com/yM3JflNPW1"/>
    <n v="7"/>
    <n v="7"/>
    <n v="14"/>
    <n v="14"/>
    <n v="0.63091044498251203"/>
  </r>
  <r>
    <n v="0"/>
    <s v="26 may."/>
    <d v="2018-05-26T00:00:00"/>
    <s v="Anonymous"/>
    <x v="66"/>
    <n v="23"/>
    <m/>
    <d v="2017-03-30T11:20:26"/>
    <s v="Pasan los días y la chapuza del #MetroTUS sigue igual. ¿No lo entiendes PP? Es una basura. pic.twitter.com/w6dw0wwvGj"/>
    <n v="2"/>
    <n v="2"/>
    <n v="1"/>
    <n v="1"/>
    <n v="0.19439848184698441"/>
  </r>
  <r>
    <n v="0"/>
    <s v="26 may."/>
    <d v="2018-05-26T00:00:00"/>
    <s v="eldiariomontanes.es"/>
    <x v="16"/>
    <n v="70207"/>
    <s v="Cantabria"/>
    <d v="2009-07-29T08:08:45"/>
    <s v="Otra manifestación más contra el #MetroTUS http://www.eldiariomontanes.es/santander/cientos-personas-vuelven-20180526132632-nt.html …"/>
    <n v="2"/>
    <n v="2"/>
    <n v="2"/>
    <n v="2"/>
    <n v="0.79201934299956589"/>
  </r>
  <r>
    <n v="0"/>
    <s v="26 may."/>
    <d v="2018-05-26T00:00:00"/>
    <s v="eldiariocantabria"/>
    <x v="3"/>
    <n v="6727"/>
    <s v="Cantabria, España"/>
    <d v="2015-06-18T08:18:23"/>
    <s v="SANTANDER | “No nos cansaremos de manifestarnos hasta que vuelva el sistema a lo que había el 31 de enero” #MetroTUS #transportepublico #autobus #Protestas @NoalMetroTUS @SMetrotus @psoesantander @prcsantanderhttp://www.eldiariocantabria.es/articulo/cantabria/nos-cansaremos-manifestarnos-vuelva-sistema-habia-31-enero/20180526132317045366.html …"/>
    <n v="10"/>
    <n v="10"/>
    <n v="17"/>
    <n v="17"/>
    <n v="0.45147474396843662"/>
  </r>
  <r>
    <n v="0"/>
    <s v="26 may."/>
    <d v="2018-05-26T00:00:00"/>
    <s v="Lydia Alegría"/>
    <x v="131"/>
    <n v="715"/>
    <s v="Santander"/>
    <d v="2011-04-28T17:03:37"/>
    <s v="Mientras @gemaigual no rectifique el #MetroTus y escuche a las vecinas y vecinos, seguirá teniendo la plaza del Ayuntamiento llena. pic.twitter.com/Tnl1zXQMwB"/>
    <n v="19"/>
    <n v="19"/>
    <n v="26"/>
    <n v="26"/>
    <n v="0.63331532461802742"/>
  </r>
  <r>
    <n v="0"/>
    <s v="26 may."/>
    <d v="2018-05-26T00:00:00"/>
    <s v="prcsantander"/>
    <x v="135"/>
    <n v="977"/>
    <s v="Santander"/>
    <d v="2012-01-22T12:46:52"/>
    <s v="Una vez más nos sumamos al NO al #metrotus. 14 personas no pueden seguir perjudicando a toda una ciudad. ¿Hasta cuándo? #Santanderpic.twitter.com/AbtwrpbH67"/>
    <n v="10"/>
    <n v="10"/>
    <n v="17"/>
    <n v="17"/>
    <n v="0.68025925559304312"/>
  </r>
  <r>
    <n v="0"/>
    <s v="26 may."/>
    <d v="2018-05-26T00:00:00"/>
    <s v="Anonymous"/>
    <x v="91"/>
    <n v="2011"/>
    <s v="Cantabria se defiende"/>
    <d v="2012-04-09T16:27:29"/>
    <s v="Hoy a las doce en la Plaza del Ayuntamiento de Santander nueva concentración convocada por la plataforma contra el #metrotus _x000a_Con o sin megafonía se harán oír._x000a_http://www.elfaradio.com/ …/el-ayuntamiento-no-permite-que-…/"/>
    <n v="1"/>
    <n v="1"/>
    <n v="1"/>
    <n v="1"/>
    <n v="0.70650831638797118"/>
  </r>
  <r>
    <n v="0"/>
    <s v="27 may."/>
    <d v="2018-05-27T00:00:00"/>
    <s v="Anonymous"/>
    <x v="12"/>
    <n v="85"/>
    <s v="Cueva Oscura"/>
    <d v="2016-12-31T10:53:31"/>
    <s v="Los fabricantes de bolsas de basura azules se estarán forrando con las protestas contra el #MetroTUS "/>
    <m/>
    <n v="0"/>
    <n v="1"/>
    <n v="1"/>
    <n v="0.66359335495839356"/>
  </r>
  <r>
    <n v="0"/>
    <s v="27 may."/>
    <d v="2018-05-27T00:00:00"/>
    <s v="eldiariocantabria"/>
    <x v="3"/>
    <n v="6727"/>
    <s v="Cantabria, España"/>
    <d v="2015-06-18T08:18:23"/>
    <s v="SANTANDER | El Ayuntamiento instala unas mamparas en el #intercambiador de #Valdecilla que no resguarda del frío #MetroTUS @NoalMetroTUS @psoesantander @prcsantanderhttp://www.eldiariocantabria.es/articulo/cantabria/ayuntamiento-instala-mampara-intercambiador-valdecilla-resguarda-frio/20180527173109045406.html …"/>
    <n v="3"/>
    <n v="3"/>
    <m/>
    <n v="0"/>
    <n v="0.74706291068912845"/>
  </r>
  <r>
    <n v="0"/>
    <s v="27 may."/>
    <d v="2018-05-27T00:00:00"/>
    <s v="Pepulegu"/>
    <x v="111"/>
    <n v="55"/>
    <s v="Algún lugar de cierto país"/>
    <d v="2011-05-18T19:00:19"/>
    <s v="Pudrir los problemas no es la solución, si ya se ha reconocido el error lo que toca es rectificar. Rectificar es de sabios, aunque parece que de sabiduría andan un poco escasos en el equipo de gobierno._x000a_#MetroTus_x000a_@movilidad_cant_x000a_@NoalMetroTUSpic.twitter.com/o9VApsWCwV"/>
    <n v="2"/>
    <n v="2"/>
    <n v="3"/>
    <n v="3"/>
    <n v="0.32154930743422078"/>
  </r>
  <r>
    <n v="0"/>
    <s v="27 may."/>
    <d v="2018-05-27T00:00:00"/>
    <s v="CANTABRIANonGratos"/>
    <x v="257"/>
    <n v="31"/>
    <s v="Cantabria, España"/>
    <d v="2018-04-03T19:18:05"/>
    <s v="SANTANDER | “No nos cansaremos de manifestarnos hasta que vuelva el sistema a lo que había el 31 de enero” #MetroTUS.-_x000a_------------_x000a_http://www.eldiariocantabria.es/articulo/cantabria/nos-cansaremos-manifestarnos-vuelva-sistema-habia-31-enero/20180526132317045366 ….pic.twitter.com/ZKyhF9lRYd"/>
    <m/>
    <n v="0"/>
    <m/>
    <n v="0"/>
    <n v="0.53452714866175921"/>
  </r>
  <r>
    <n v="0"/>
    <s v="28 may."/>
    <d v="2018-05-28T00:00:00"/>
    <s v="Tomás Ortiz"/>
    <x v="14"/>
    <n v="1726"/>
    <s v="santander"/>
    <d v="2011-05-16T13:28:00"/>
    <s v="@gemaigual pero que ha hecho con la parada de Taxi de Francisco de Quevedo? Después del #metrotus las paradas de taxi"/>
    <m/>
    <n v="0"/>
    <m/>
    <n v="0"/>
    <n v="0.60193635347256336"/>
  </r>
  <r>
    <n v="0"/>
    <s v="28 may."/>
    <d v="2018-05-28T00:00:00"/>
    <s v="eldiariomontanes.es"/>
    <x v="16"/>
    <n v="70207"/>
    <s v="Cantabria"/>
    <d v="2009-07-29T08:08:45"/>
    <s v="Los intercambiadores del #metrotus mejoran con la instalación de cristaleras. Costarán 70.000 euros más #Santanderhttp://www.eldiariomontanes.es/santander/intercambiadores-metrotus-mejoran-20180528203243-nt.html …"/>
    <m/>
    <n v="0"/>
    <n v="1"/>
    <n v="1"/>
    <n v="0.85138931374844795"/>
  </r>
  <r>
    <n v="0"/>
    <s v="29 may."/>
    <d v="2018-05-29T00:00:00"/>
    <s v="Jeeves Mcguffin"/>
    <x v="258"/>
    <n v="188"/>
    <s v="Donde haya una grulla"/>
    <d v="2011-05-24T07:23:25"/>
    <s v="Espero que esto haga reflexionar a @gemaigual acerca de los inconvenientes del #metrotus cualquier día tenemos un susto en los intercambiadores https://twitter.com/Guille_FerRam/status/1001192462398914567 …"/>
    <m/>
    <n v="0"/>
    <m/>
    <n v="0"/>
    <n v="0.83607843268312332"/>
  </r>
  <r>
    <n v="0"/>
    <s v="29 may."/>
    <d v="2018-05-29T00:00:00"/>
    <s v="Raúl Huerta"/>
    <x v="175"/>
    <n v="863"/>
    <s v="Santander, España"/>
    <d v="2011-06-03T09:03:15"/>
    <s v="Improvisación y desconocimiento del Proyecto #metroTus. Mejor estar callados, si cada vez que anuncias cambios lo empeoras. Línea central invernal y estival a la vez: Hay visos que este verano #Santander sea un caos la ciudad @NoalMetroTUS @prcsantanderhttp://www.eldiarioalerta.com/articulo/cabecera-santander/carrancio-ve-logicas-dimisiones-scs/20180529182942029490.html …"/>
    <n v="1"/>
    <n v="1"/>
    <n v="1"/>
    <n v="1"/>
    <n v="0.74438501682499081"/>
  </r>
  <r>
    <n v="0"/>
    <s v="29 may."/>
    <d v="2018-05-29T00:00:00"/>
    <s v="eldiariocantabria"/>
    <x v="3"/>
    <n v="6727"/>
    <s v="Cantabria, España"/>
    <d v="2015-06-18T08:18:23"/>
    <s v="SANTANDER | El @prcsantander critica que el #PP ha adecuado paradas para el #metrotus para el verano que ahora “no sabe” si utilizarán @NoalMetroTUS #transportepublico #autobuseshttp://www.eldiariocantabria.es/articulo/cantabria/prc-critica-pp-ha-adecuado-paradas-metrotus-ahora-sabe-utilizaran-verano/20180529210306045523.html …"/>
    <n v="1"/>
    <n v="1"/>
    <n v="2"/>
    <n v="2"/>
    <n v="0.83354889573257429"/>
  </r>
  <r>
    <n v="0"/>
    <s v="30 may."/>
    <d v="2018-05-30T00:00:00"/>
    <s v="El Faradio"/>
    <x v="72"/>
    <n v="5415"/>
    <m/>
    <d v="2012-09-01T22:51:42"/>
    <s v="Los consumidores no entienden que se persista en el error y dicen que es evidente el &quot;malestar que ha generado el nuevo sistema entre los usuarios&quot;_x000a_#MetroTUS http://www.elfaradio.com/2018/05/30/el-frente-contra-el-metrotus-sigue-sumando-tras-los-comerciantes-la-union-de-consumidores-solicita-restablecer-las-lineas-de-autobus-anteriores-al-metrotus/ …"/>
    <n v="4"/>
    <n v="4"/>
    <n v="5"/>
    <n v="5"/>
    <n v="0.38801385746725259"/>
  </r>
  <r>
    <n v="0"/>
    <s v="30 may."/>
    <d v="2018-05-30T00:00:00"/>
    <s v="PSOE Santander"/>
    <x v="0"/>
    <n v="2005"/>
    <m/>
    <d v="2010-05-17T14:18:55"/>
    <s v="El PP no cambia el recorrido de la Línea Central en verano porque evidenciaría el fracaso del #metroTUS https://www.google.es/amp/s/m.eldiario.es/norte/cantabria/ultima-hora/PSOE-PP-Linea-Central-Metro-TUS_0_776923311.amp.html …"/>
    <n v="3"/>
    <n v="3"/>
    <n v="2"/>
    <n v="2"/>
    <n v="0.43397555256919501"/>
  </r>
  <r>
    <n v="0"/>
    <s v="30 may."/>
    <d v="2018-05-30T00:00:00"/>
    <s v="Mabel Ojeda"/>
    <x v="140"/>
    <n v="775"/>
    <s v="Cantabria"/>
    <d v="2012-01-22T12:21:52"/>
    <s v="En #SanRomán mis clientes usaban el #MetroTus ahora ya no llegan, trasbordos, malestar... _x000a_Viernes 1 de junio a las 18 h desde #Corbán nueva acción de protesta._x000a_@gemaigual eres alcaldesa de TODOS LOS VECINOS de #Santander, si no escuchas no representas a la ciudadanía.pic.twitter.com/SMJIi5CfRp"/>
    <n v="7"/>
    <n v="7"/>
    <n v="10"/>
    <n v="10"/>
    <n v="0.73667799816903723"/>
  </r>
  <r>
    <n v="0"/>
    <s v="30 may."/>
    <d v="2018-05-30T00:00:00"/>
    <s v="Mesas de Movilidad"/>
    <x v="67"/>
    <n v="542"/>
    <s v="Cantabria, España"/>
    <d v="2016-04-05T07:28:00"/>
    <s v="@gemaigual el carril bici Puertochico-Valdecilla es imprescindible para la movilidad en #Santander, reducir el vehículo particular y favorecer al #MetroTus @psoesantander @IUsantander @prcsantander @SantanderCs @santandersp @mejorenbicihttp://www.cantabria24horas.com/noticias/Demandan-al-Ayuntamiento-el-carril-bici-Puertochico---Valdecilla/72684 …"/>
    <n v="10"/>
    <n v="10"/>
    <n v="11"/>
    <n v="11"/>
    <n v="0.78312883688784385"/>
  </r>
  <r>
    <n v="0"/>
    <s v="30 may."/>
    <d v="2018-05-30T00:00:00"/>
    <s v="Europa Press"/>
    <x v="208"/>
    <n v="7950"/>
    <m/>
    <d v="2010-12-28T17:04:39"/>
    <s v="La línea central del #MetroTUS se mantendrá en verano y se reforzará la asistencia a las playas http://www.europapress.es/cantabria/noticia-linea-central-metro-mantendra-verano-reforzara-asistencia-playas-20180530122333.html …"/>
    <m/>
    <n v="0"/>
    <m/>
    <n v="0"/>
    <n v="0.68292871318235837"/>
  </r>
  <r>
    <n v="0"/>
    <s v="31 may."/>
    <d v="2018-05-31T00:00:00"/>
    <s v="El Faradio"/>
    <x v="72"/>
    <n v="5415"/>
    <m/>
    <d v="2012-09-01T22:51:42"/>
    <s v="Los consumidores no entienden que se insista en el error y dicen que es evidente el &quot;malestar que ha generado el nuevo sistema entre los usuarios&quot;_x000a_#MetroTUS http://www.elfaradio.com/2018/05/30/el-frente-contra-el-metrotus-sigue-sumando-tras-los-comerciantes-la-union-de-consumidores-solicita-restablecer-las-lineas-de-autobus-anteriores-al-metrotus/ …"/>
    <n v="1"/>
    <n v="1"/>
    <n v="1"/>
    <n v="1"/>
    <n v="0.38801385746725259"/>
  </r>
  <r>
    <n v="0"/>
    <s v="1 jun."/>
    <d v="2018-06-01T00:00:00"/>
    <s v="eldiariocantabria"/>
    <x v="3"/>
    <n v="6727"/>
    <s v="Cantabria, España"/>
    <d v="2015-06-18T08:18:23"/>
    <s v="SANTANDER | Nueva protesta contra el #MetroTUS: Más de 150 vecinos “llena” un autobús de la “olvidada” línea 17 http://www.eldiariocantabria.es/articulo/cantabria/mas-centenar-vecinos-llena-autobus-olvidada-linea-17-protesta-metrotus/20180601203543045658.html …"/>
    <n v="2"/>
    <n v="2"/>
    <n v="3"/>
    <n v="3"/>
    <n v="0.82555489234448909"/>
  </r>
  <r>
    <n v="0"/>
    <s v="1 jun."/>
    <d v="2018-06-01T00:00:00"/>
    <s v="Rosa F. Lastra"/>
    <x v="75"/>
    <n v="943"/>
    <s v="Cantabria "/>
    <d v="2011-06-09T16:17:37"/>
    <s v="Gente de San Román y La Albericia llenan un bus como protesta al #MetroTUS_x000a_#Noalmetrotuspic.twitter.com/hzUhltbzaN"/>
    <n v="6"/>
    <n v="6"/>
    <n v="15"/>
    <n v="15"/>
    <n v="0.77853159484683221"/>
  </r>
  <r>
    <n v="0"/>
    <s v="1 jun."/>
    <d v="2018-06-01T00:00:00"/>
    <s v="Podemos Cantabria"/>
    <x v="197"/>
    <n v="2481"/>
    <s v="Cantabria, España"/>
    <d v="2015-02-22T22:39:29"/>
    <s v="Hoy, a partir de las seis, nueva acción de protesta contra el #MetroTUS de @gemaigual _x000a_Los vecinos y vecinas del municipio de Santander se merecen un transporte de calidad._x000a__x000a_Organiza: @NoalMetroTUS pic.twitter.com/FyEvz2EyYc"/>
    <n v="3"/>
    <n v="3"/>
    <n v="7"/>
    <n v="7"/>
    <n v="0.85368467408547632"/>
  </r>
  <r>
    <n v="0"/>
    <s v="1 jun."/>
    <d v="2018-06-01T00:00:00"/>
    <s v="Pablo Cantabria"/>
    <x v="25"/>
    <n v="391"/>
    <s v="La Tierruca"/>
    <d v="2013-01-31T20:29:41"/>
    <s v="Increíble, en verano la línea central no usará los buses articulados, demostrando así que dichos buses no eran necesarios. Otro despropósito del #MetroTUS y de @gemaigual http://www.eldiariomontanes.es/santander/reforzara-servicio-playas-20180601215007-ntvo.html … @pedro_casares @jmfuentespila @msarodiaz @amm_cant"/>
    <n v="1"/>
    <n v="1"/>
    <n v="1"/>
    <n v="1"/>
    <n v="0.72918805773973006"/>
  </r>
  <r>
    <n v="0"/>
    <s v="2 jun."/>
    <d v="2018-06-02T00:00:00"/>
    <s v="Ana Obregón"/>
    <x v="259"/>
    <n v="361"/>
    <m/>
    <d v="2013-09-17T09:45:45"/>
    <s v="PRC reclama #paralización de proyectos como el #METROTUS_x000a_http://www.cantabria24horas.com/noticias/el-prc-ha-reclamado-la-paralizacin-de-proyectos-como-el-metrotus-que-ldquono-se-adaptan-a-la-demanda-de-los-usuariosrdquo/72741 …"/>
    <m/>
    <n v="0"/>
    <n v="1"/>
    <n v="1"/>
    <n v="0.82356594307664055"/>
  </r>
  <r>
    <n v="0"/>
    <s v="2 jun."/>
    <d v="2018-06-02T00:00:00"/>
    <s v="eldiariocantabria"/>
    <x v="3"/>
    <n v="6727"/>
    <s v="Cantabria, España"/>
    <d v="2015-06-18T08:18:23"/>
    <s v="GALERÍA | Nueva protesta contra el #MetroTUS: Más de 150 vecinos “llena” un autobús de la “olvidada” línea 17 http://www.eldiariocantabria.es/album/cantabria/nueva-protesta-metrotus-mas-150-vecinos-llena-autobus-olvidada-linea-17/20180602201711045715.html …"/>
    <n v="1"/>
    <n v="1"/>
    <n v="2"/>
    <n v="2"/>
    <n v="0.8432280068054312"/>
  </r>
  <r>
    <n v="0"/>
    <s v="2 jun."/>
    <d v="2018-06-02T00:00:00"/>
    <s v="Anonymous"/>
    <x v="12"/>
    <n v="85"/>
    <s v="Cueva Oscura"/>
    <d v="2016-12-31T10:53:31"/>
    <s v="Qué tiene esta ciudad en contra de los paraguas para perder tantos en los autobuses  #MetroTUS pic.twitter.com/beqDJKTEmC"/>
    <n v="1"/>
    <n v="1"/>
    <n v="2"/>
    <n v="2"/>
    <n v="0.81824832790075697"/>
  </r>
  <r>
    <n v="0"/>
    <s v="2 jun."/>
    <d v="2018-06-02T00:00:00"/>
    <s v="Mesas de Movilidad"/>
    <x v="67"/>
    <n v="542"/>
    <s v="Cantabria, España"/>
    <d v="2016-04-05T07:28:00"/>
    <s v="Aquí en #Santander hay postureo veraniego en bici de la policía municipal, el resto del año a @gemaigual la bici y la movilidad no  la interesa lo más mínimo #metrotus @NoalMetroTUS @ConcejoAbiertoS"/>
    <m/>
    <n v="0"/>
    <n v="1"/>
    <n v="1"/>
    <n v="0.48712473758962099"/>
  </r>
  <r>
    <n v="0"/>
    <s v="2 jun."/>
    <d v="2018-06-02T00:00:00"/>
    <s v="FSC-Cantabria"/>
    <x v="260"/>
    <n v="90"/>
    <s v="Santander, España"/>
    <d v="2011-12-13T11:59:35"/>
    <s v="La alcaldesa @gemaigual sigue sin escuchar a sus ciudadanos, que protestan contra la chapuza del #MetroTUS https://twitter.com/dmontanes/status/1002867425342205952 …"/>
    <m/>
    <n v="0"/>
    <m/>
    <n v="0"/>
    <n v="0.57676989255916455"/>
  </r>
  <r>
    <n v="0"/>
    <s v="3 jun."/>
    <d v="2018-06-03T00:00:00"/>
    <s v="El Faradio"/>
    <x v="72"/>
    <n v="5415"/>
    <m/>
    <d v="2012-09-01T22:51:42"/>
    <s v="Los consumidores no entienden que se persista en el error y afirman que es evidente el &quot;malestar que ha generado el nuevo sistema entre los usuarios&quot;_x000a_#MetroTUS http://www.elfaradio.com/2018/05/30/el-frente-contra-el-metrotus-sigue-sumando-tras-los-comerciantes-la-union-de-consumidores-solicita-restablecer-las-lineas-de-autobus-anteriores-al-metrotus/ …"/>
    <n v="3"/>
    <n v="3"/>
    <m/>
    <n v="0"/>
    <n v="0.39926442641525928"/>
  </r>
  <r>
    <n v="0"/>
    <s v="3 jun."/>
    <d v="2018-06-03T00:00:00"/>
    <s v="Podemos Cantabria"/>
    <x v="197"/>
    <n v="2481"/>
    <s v="Cantabria, España"/>
    <d v="2015-02-22T22:39:29"/>
    <s v=" El #metroTUS ha traído el caos absoluto a la ciudad de Santander, generando problemas a ciudadanos y comercios. Ya que el Ayuntamiento no hace ni caso, pediremos mañana en el Parlamento que se posicione para acabar con este sinsentido. pic.twitter.com/owoCgIcZUK"/>
    <n v="5"/>
    <n v="5"/>
    <n v="10"/>
    <n v="10"/>
    <n v="0.66958146388037831"/>
  </r>
  <r>
    <n v="0"/>
    <s v="3 jun."/>
    <d v="2018-06-03T00:00:00"/>
    <s v="eldiariocantabria"/>
    <x v="3"/>
    <n v="6727"/>
    <s v="Cantabria, España"/>
    <d v="2015-06-18T08:18:23"/>
    <s v="POLÍTICA | El #MetroTUS, las “irregularidades” en el SCS y la “guerra escolar” centran el debate en el @parlacanhttp://www.eldiariocantabria.es/articulo/politica/metrotus-irregularidades-scs-guerra-escolar-centran-debate-pleno-parlamento/20180603131232045732.html …"/>
    <n v="5"/>
    <n v="5"/>
    <n v="6"/>
    <n v="6"/>
    <n v="0.75231151001229879"/>
  </r>
  <r>
    <n v="0"/>
    <s v="3 jun."/>
    <d v="2018-06-03T00:00:00"/>
    <s v="PRC Cantabria"/>
    <x v="261"/>
    <n v="3446"/>
    <s v="Cantabria, España"/>
    <d v="2009-11-18T11:16:24"/>
    <s v="#plenocan Mañana defenderemos una PNL conjunta reclamando la paralización de proyectos de transporte público que no se adaptan a las necesidades de los vecinos #MetroTus http://prc.es/prc.php/web/noticias/el-prc-reclama-la-paralizacion-de-los-proyectos-de-transportes-como-el-metrotus-que-no-se-adaptan-a-la-demanda-de-los-usuarios …pic.twitter.com/ZCjFn4cTea"/>
    <n v="6"/>
    <n v="6"/>
    <n v="6"/>
    <n v="6"/>
    <n v="0.88523771035191945"/>
  </r>
  <r>
    <n v="0"/>
    <s v="3 jun."/>
    <d v="2018-06-03T00:00:00"/>
    <s v="eldiarioTorrelavega"/>
    <x v="262"/>
    <n v="343"/>
    <m/>
    <d v="2016-04-08T09:32:26"/>
    <s v="El #MetroTUS, las “irregularidades” en el #SCS y la “guerra escolar” centran el debate en el #Parlamento #Cantabria #Políticahttp://www.eldiariotorrelavega.es/articulo/cantabria/metrotus-irregularidades-scs-guerra-escolar-centran-debate-parlamento/20180603180952009373.html …"/>
    <m/>
    <n v="0"/>
    <m/>
    <n v="0"/>
    <n v="0.74748224818538989"/>
  </r>
  <r>
    <n v="0"/>
    <s v="4 jun."/>
    <d v="2018-06-04T00:00:00"/>
    <s v="PRC Cantabria"/>
    <x v="261"/>
    <n v="3446"/>
    <s v="Cantabria, España"/>
    <d v="2009-11-18T11:16:24"/>
    <s v="#plenocan ha dicho no &quot;al capricho&quot; del #PP de implantar el llamado #MetroTuscuando los vecinos dicen #No_x000a_http://prc.es/prc.php/web/noticias/prc-reclama-la-paralizacion-del-metrotus-por-empeorar-y-perjudicar-a-los-usuarios …pic.twitter.com/ayOLeZZXuz"/>
    <n v="7"/>
    <n v="7"/>
    <n v="9"/>
    <n v="9"/>
    <n v="0.52326076266160459"/>
  </r>
  <r>
    <n v="0"/>
    <s v="4 jun."/>
    <d v="2018-06-04T00:00:00"/>
    <s v="Capital del Pijerío"/>
    <x v="55"/>
    <n v="544"/>
    <s v="Santander, Cantabria"/>
    <d v="2013-09-17T17:51:33"/>
    <s v="¿Me estáis diciendo que se ha debatido sobre el #MetroTUS en el Parlamento y no estáis comentando nada? ¿Qué se ha dicho?"/>
    <n v="1"/>
    <n v="1"/>
    <m/>
    <n v="0"/>
    <n v="0.30754667529218849"/>
  </r>
  <r>
    <n v="0"/>
    <s v="4 jun."/>
    <d v="2018-06-04T00:00:00"/>
    <s v="PSOE Santander"/>
    <x v="0"/>
    <n v="2005"/>
    <m/>
    <d v="2010-05-17T14:18:55"/>
    <s v="Esta tarde acompañando a la plataforma @NoalMetroTUS en el @parlacan, donde se debatía la PNL que @PSOECantabria @prcantabria y @Podemos_CANT hemos presentado para exigir la paralización del #metroTUS pic.twitter.com/7eCruhwhpd"/>
    <n v="9"/>
    <n v="9"/>
    <n v="9"/>
    <n v="9"/>
    <n v="0.75735485997199814"/>
  </r>
  <r>
    <n v="0"/>
    <s v="4 jun."/>
    <d v="2018-06-04T00:00:00"/>
    <s v="Francisco Díez"/>
    <x v="18"/>
    <n v="1481"/>
    <s v="Cantabria"/>
    <d v="2013-06-27T20:24:53"/>
    <s v="Fui el último pasajero del día._x000a_Estaba solo en el #MetroTus_x000a_Me sentía contento de que se estuvieran gastando tanto dinero_x000a_sólo para llevarme más rápido a El Sardinero._x000a_¡Conductor! Estamos usted y yo,_x000a_huyamos de esta gran ciudad_x000a_a una ciudad más pequeña más propia para el corazón."/>
    <n v="1"/>
    <n v="1"/>
    <n v="1"/>
    <n v="1"/>
    <n v="0.93627530312994611"/>
  </r>
  <r>
    <n v="0"/>
    <s v="4 jun."/>
    <d v="2018-06-04T00:00:00"/>
    <s v="PRC Cantabria"/>
    <x v="261"/>
    <n v="3446"/>
    <s v="Cantabria, España"/>
    <d v="2009-11-18T11:16:24"/>
    <s v="@AnaObregonAbasc defiende la paralización del #MetroTus que ha tenido un coste de siete millones de euros y el &quot;único éxito&quot; ha sido poner a todos los colectivos en contra #plenocanhttps://youtu.be/zIkWh0nwJXc "/>
    <n v="3"/>
    <n v="3"/>
    <n v="2"/>
    <n v="2"/>
    <n v="0.96472716039204554"/>
  </r>
  <r>
    <n v="0"/>
    <s v="4 jun."/>
    <d v="2018-06-04T00:00:00"/>
    <s v="PRC Cantabria"/>
    <x v="261"/>
    <n v="3446"/>
    <s v="Cantabria, España"/>
    <d v="2009-11-18T11:16:24"/>
    <s v="#plenocan @AnaObregonAbasc pone de manifiesto que &quot;el único éxito&quot; de #MetroTus ha sido &quot;poner a todo el mundo en contra&quot; pic.twitter.com/CmdvRF33Sw"/>
    <n v="9"/>
    <n v="9"/>
    <n v="11"/>
    <n v="11"/>
    <n v="0.91867501005609598"/>
  </r>
  <r>
    <n v="0"/>
    <s v="4 jun."/>
    <d v="2018-06-04T00:00:00"/>
    <s v="Anonymous"/>
    <x v="263"/>
    <n v="481"/>
    <s v="Madrid"/>
    <d v="2009-06-04T16:54:48"/>
    <s v="Espera, que reculo. ¿Así que Pedro Casares se queja del #MetroTUS que salió precisamente de los despachos del departamento de Transportes de la @unican? MIS DIES, chavalote"/>
    <m/>
    <n v="0"/>
    <m/>
    <n v="0"/>
    <n v="0.67524074544892543"/>
  </r>
  <r>
    <n v="0"/>
    <s v="4 jun."/>
    <d v="2018-06-04T00:00:00"/>
    <s v="Anonymous"/>
    <x v="263"/>
    <n v="481"/>
    <s v="Madrid"/>
    <d v="2009-06-04T16:54:48"/>
    <s v="A mí lo que me hace gracia es que se queje del #MetroTUS cuando fue una idea de.... OH, QUÉ CHORPRECHA, el departamento de Transporte de la @unican"/>
    <m/>
    <n v="0"/>
    <n v="1"/>
    <n v="1"/>
    <n v="0.48431111106946789"/>
  </r>
  <r>
    <n v="0"/>
    <s v="4 jun."/>
    <d v="2018-06-04T00:00:00"/>
    <s v="Pedro Casares"/>
    <x v="99"/>
    <n v="4658"/>
    <s v="Santander - España"/>
    <d v="2011-09-23T10:51:47"/>
    <s v="En @parlacan escuchando el debate para exigir que se paralice el #metroTUS. Los santanderinos han tenido que acudir al Parlamento ante el desamparo de la Alcaldesa, que no les escucha!!! pic.twitter.com/WnEbxhC4Wk"/>
    <n v="33"/>
    <n v="33"/>
    <n v="43"/>
    <n v="43"/>
    <n v="0.55258398253060081"/>
  </r>
  <r>
    <n v="0"/>
    <s v="4 jun."/>
    <d v="2018-06-04T00:00:00"/>
    <s v="Podemos Cantabria"/>
    <x v="197"/>
    <n v="2481"/>
    <s v="Cantabria, España"/>
    <d v="2015-02-22T22:39:29"/>
    <s v="Si algo ha logrado el #MetroTUS en unos meses es que cada semana se sumen nuevos colectivos en contra de este modelo de transporte. ¿Cuándo piensa el Ayuntamiento de Santander @gemaigual escuchar a los vecinos y vecinas? #plenocan @jr_blanco_pic.twitter.com/IT1c4SquGe"/>
    <n v="6"/>
    <n v="6"/>
    <n v="4"/>
    <n v="4"/>
    <n v="0.66980945894286315"/>
  </r>
  <r>
    <n v="0"/>
    <s v="4 jun."/>
    <d v="2018-06-04T00:00:00"/>
    <s v="PSOE Santander"/>
    <x v="0"/>
    <n v="2005"/>
    <m/>
    <d v="2010-05-17T14:18:55"/>
    <s v="Hoy en @parlacan  se va a debatir una Proposición No de Ley para pedir la paralización del #metrotus, un mal proyecto para #Santander y para #Cantabria @NoalMetroTUSpic.twitter.com/qD91id71UH"/>
    <n v="17"/>
    <n v="17"/>
    <n v="20"/>
    <n v="20"/>
    <n v="0.52761303552592265"/>
  </r>
  <r>
    <n v="0"/>
    <s v="4 jun."/>
    <d v="2018-06-04T00:00:00"/>
    <s v="Podemos Cantabria"/>
    <x v="197"/>
    <n v="2481"/>
    <s v="Cantabria, España"/>
    <d v="2015-02-22T22:39:29"/>
    <s v="A partir de las 4 presentaremos en #plenocan el Plan de Recuperación de la Vivienda Vacía (#REVIVA), el PL del Consejo Social de la UC, la auditoría del #SCS o la paralización del #MetroTUS, entre otros temas de interés. _x000a_Síguelo en directo https://bit.ly/2KIQEFl pic.twitter.com/30tcbQo1m0"/>
    <n v="4"/>
    <n v="4"/>
    <n v="7"/>
    <n v="7"/>
    <n v="0.80174286993124344"/>
  </r>
  <r>
    <n v="0"/>
    <s v="5 jun."/>
    <d v="2018-06-05T00:00:00"/>
    <s v="CCOO Cantabria"/>
    <x v="1"/>
    <n v="1805"/>
    <s v="Santander"/>
    <d v="2011-12-01T18:13:51"/>
    <s v="@gemaigual se atrinchera sólo por no tener una derrota política pero el #metrotus no tiene ni un amigo @FSCCantabria https://bit.ly/2Jd6US0 "/>
    <n v="1"/>
    <n v="1"/>
    <n v="1"/>
    <n v="1"/>
    <n v="0.1781252239323517"/>
  </r>
  <r>
    <n v="0"/>
    <s v="5 jun."/>
    <d v="2018-06-05T00:00:00"/>
    <s v="Lara Martin"/>
    <x v="58"/>
    <n v="104"/>
    <s v="Santander, Cantabria"/>
    <d v="2009-12-22T17:34:04"/>
    <s v="Seguro que el #metrotus consigue parar eso también "/>
    <m/>
    <n v="0"/>
    <n v="1"/>
    <n v="1"/>
    <n v="0.97557714808362006"/>
  </r>
  <r>
    <n v="0"/>
    <s v="5 jun."/>
    <d v="2018-06-05T00:00:00"/>
    <s v="Antonio Mantecón"/>
    <x v="191"/>
    <n v="421"/>
    <s v="Santander, España"/>
    <d v="2012-06-10T11:35:50"/>
    <s v="Dice @gemaigual que el problema del #metroTUS es que han sido poco didácticos....La alcaldesa cada vez que habla nos las pone para empujar, pero no, seré bueno y no haré la broma con sus estudios de magisterio,...http://www.europapress.es/cantabria/noticia-igual-critica-parlamento-haga-politica-metro-no-competencia-20180605142647.html …"/>
    <n v="2"/>
    <n v="2"/>
    <n v="2"/>
    <n v="2"/>
    <n v="0.2385498040512691"/>
  </r>
  <r>
    <n v="0"/>
    <s v="5 jun."/>
    <d v="2018-06-05T00:00:00"/>
    <s v="PRC Cantabria"/>
    <x v="261"/>
    <n v="3446"/>
    <s v="Cantabria, España"/>
    <d v="2009-11-18T11:16:24"/>
    <s v="Por ello, presentamos una PNL que defendimos ayer en #plenocan porque #MetroTus solo ha conseguido &quot;empeorar&quot; el servicio y &quot;perjudicar&quot; a los usuarios  http://prc.es/prc.php/web/noticias/prc-reclama-la-paralizacion-del-metrotus-por-empeorar-y-perjudicar-a-los-usuarios …pic.twitter.com/Tagag534Ig"/>
    <n v="2"/>
    <n v="2"/>
    <n v="6"/>
    <n v="6"/>
    <n v="0.71787143586219782"/>
  </r>
  <r>
    <n v="0"/>
    <s v="5 jun."/>
    <d v="2018-06-05T00:00:00"/>
    <s v="PRC Cantabria"/>
    <x v="261"/>
    <n v="3446"/>
    <s v="Cantabria, España"/>
    <d v="2009-11-18T11:16:24"/>
    <s v="Está claro que esta no es la ciudad que quieren los santanderinos que dicen #No al #MetroTus pic.twitter.com/hAxpN5mnVj"/>
    <n v="1"/>
    <n v="1"/>
    <n v="2"/>
    <n v="2"/>
    <n v="0.29964759646065642"/>
  </r>
  <r>
    <n v="0"/>
    <s v="5 jun."/>
    <d v="2018-06-05T00:00:00"/>
    <s v="PRC Cantabria"/>
    <x v="261"/>
    <n v="3446"/>
    <s v="Cantabria, España"/>
    <d v="2009-11-18T11:16:24"/>
    <s v="#plenocan recomienda a la alcaldesa de #Santander la paralización del #MetroTus vía @dmontanespic.twitter.com/DFrOknQU7S"/>
    <n v="5"/>
    <n v="5"/>
    <n v="10"/>
    <n v="10"/>
    <n v="0.89321598905180644"/>
  </r>
  <r>
    <n v="0"/>
    <s v="6 jun."/>
    <d v="2018-06-06T00:00:00"/>
    <s v="Edairan"/>
    <x v="264"/>
    <n v="977"/>
    <s v="España"/>
    <d v="2016-01-15T17:48:40"/>
    <s v="Cada media hora pasa el bus. Que encima no me lleva a mi destino y tengo que hacer transbordo en el intercambiador. Esperando allí otras tantos minutos. Un desastre @gemaigual #MetroTUS"/>
    <m/>
    <n v="0"/>
    <m/>
    <n v="0"/>
    <n v="7.152142823486915E-2"/>
  </r>
  <r>
    <n v="0"/>
    <s v="6 jun."/>
    <d v="2018-06-06T00:00:00"/>
    <s v="Edairan"/>
    <x v="264"/>
    <n v="977"/>
    <s v="España"/>
    <d v="2016-01-15T17:48:40"/>
    <s v="Me explicáis que llevo 20 minutos en la parada y no pasa ni un bus?? Qué mejoría es ésta??? @gemaigual #MetroTUS"/>
    <m/>
    <n v="0"/>
    <m/>
    <n v="0"/>
    <n v="0.724910107597042"/>
  </r>
  <r>
    <n v="0"/>
    <s v="6 jun."/>
    <d v="2018-06-06T00:00:00"/>
    <s v="Capital del Pijerío"/>
    <x v="55"/>
    <n v="544"/>
    <s v="Santander, Cantabria"/>
    <d v="2013-09-17T17:51:33"/>
    <s v="¿Y si la chapuza del #MetroTUS no fuera más que la excusa para justificar la ineficiencia de la empresa...? https://twitter.com/DiarioCantabria/status/1004076375475662848 …"/>
    <n v="2"/>
    <n v="2"/>
    <n v="5"/>
    <n v="5"/>
    <n v="0.38084270156585581"/>
  </r>
  <r>
    <n v="0"/>
    <s v="6 jun."/>
    <d v="2018-06-06T00:00:00"/>
    <s v="Javier Gómez"/>
    <x v="265"/>
    <n v="3224"/>
    <s v="Santander, España"/>
    <d v="2007-11-17T17:45:35"/>
    <s v="Cuando algo no funciona, se debe de cambiar. El #MetroTUS ha quedado comprobado que no funciona. Lejos de favorecer el transporte público de #Santander está favoreciendo el uso del coche privado.pic.twitter.com/m2DcR70PQz"/>
    <m/>
    <n v="0"/>
    <m/>
    <n v="0"/>
    <n v="0.18922733880717771"/>
  </r>
  <r>
    <n v="0"/>
    <s v="6 jun."/>
    <d v="2018-06-06T00:00:00"/>
    <s v="#Blaugrana"/>
    <x v="266"/>
    <n v="438"/>
    <s v="España"/>
    <d v="2012-02-29T08:46:21"/>
    <s v="Eso dice @gemaigual A ver si hace #LoMismo ella, se va y se lleva el #MetroTus y la Turborotonda @NoalMetroTUSpic.twitter.com/I6ye4ThPMk"/>
    <n v="4"/>
    <n v="4"/>
    <n v="3"/>
    <n v="3"/>
    <n v="0.59869463246639254"/>
  </r>
  <r>
    <n v="0"/>
    <s v="8 jun."/>
    <d v="2018-06-08T00:00:00"/>
    <s v="Anonymous"/>
    <x v="254"/>
    <n v="4969"/>
    <s v="Santander, Cantabria"/>
    <d v="2007-04-13T09:43:17"/>
    <s v="Hoy en historias del #metrotus: cuando el #bus pasa por tu parada como si fuese fast&amp;furious y te quedas con cara de gilipollas porque no para en la parada ( y ni te hace señal ni lleva en la pantalla aviso) "/>
    <m/>
    <n v="0"/>
    <n v="1"/>
    <n v="1"/>
    <n v="0.80308124097283473"/>
  </r>
  <r>
    <n v="0"/>
    <s v="8 jun."/>
    <d v="2018-06-08T00:00:00"/>
    <s v="museando"/>
    <x v="119"/>
    <n v="7"/>
    <m/>
    <d v="2016-06-13T20:26:56"/>
    <s v="Sra. Igual está para dar soluciones, no problemas, el&quot; Contrato Social&quot; por el que los ciudadanos permitimos que esté en este puesto, se ha acabado. Dimita si no sabe dar soluciones. @gemaigual #Metrotus"/>
    <m/>
    <n v="0"/>
    <m/>
    <n v="0"/>
    <n v="0.48685174201196729"/>
  </r>
  <r>
    <n v="0"/>
    <s v="8 jun."/>
    <d v="2018-06-08T00:00:00"/>
    <s v="museando"/>
    <x v="119"/>
    <n v="7"/>
    <m/>
    <d v="2016-06-13T20:26:56"/>
    <s v="La conexión LC con línea 9, sigue sin funcionar, tardo más del doble que antes en hacer el mismo trayecto. Sigue sin soluciones Sra. Igual. Vergonzoso y exasperante.@gemaigual #Metrotus"/>
    <n v="3"/>
    <n v="3"/>
    <m/>
    <n v="0"/>
    <n v="0.31076563077090369"/>
  </r>
  <r>
    <n v="0"/>
    <s v="9 jun."/>
    <d v="2018-06-09T00:00:00"/>
    <s v="El Faradio"/>
    <x v="72"/>
    <n v="5415"/>
    <m/>
    <d v="2012-09-01T22:51:42"/>
    <s v="El Gobierno de #Cantabria se ofrece para ayudar a coordinar a las empresas de autobuses para que los habitantes de la periferia no se vean perjudicados por el funcionamiento del #MetroTUS http://www.elfaradio.com/2018/06/04/el-parlamento-pide-la-paralizacion-y-revision-del-metrotus/ …"/>
    <m/>
    <n v="0"/>
    <m/>
    <n v="0"/>
    <n v="0.59820298770169034"/>
  </r>
  <r>
    <n v="0"/>
    <s v="11 jun."/>
    <d v="2018-06-11T00:00:00"/>
    <s v="Anonymous"/>
    <x v="12"/>
    <n v="85"/>
    <s v="Cueva Oscura"/>
    <d v="2016-12-31T10:53:31"/>
    <s v="Mucho #MetroTUS pero luego los autobuses están hechos un asco pic.twitter.com/3Ll0dW3koO"/>
    <m/>
    <n v="0"/>
    <n v="1"/>
    <n v="1"/>
    <n v="0.36609057247021448"/>
  </r>
  <r>
    <n v="0"/>
    <s v="12 jun."/>
    <d v="2018-06-12T00:00:00"/>
    <s v="Carlos Macho Saiz"/>
    <x v="267"/>
    <n v="704"/>
    <s v="Santa Cruz de  Bezana"/>
    <d v="2010-08-24T17:29:58"/>
    <s v="¡Qué bonito se ve #Santander en #LaVerdad4! Quizás sea porque se grabó hace dos años y aún no existían el #MetroTUS ni su carril bús y no habían formado el desastre que padecemos a día de hoy.  ¿Será posible que volvamos a ver la cuidad como antes y reviertan el fallido proyecto? pic.twitter.com/rRTryHvuUx"/>
    <n v="1"/>
    <n v="1"/>
    <n v="5"/>
    <n v="5"/>
    <n v="0.48684384175863971"/>
  </r>
  <r>
    <n v="0"/>
    <s v="12 jun."/>
    <d v="2018-06-12T00:00:00"/>
    <s v="Anonymous"/>
    <x v="73"/>
    <n v="20237"/>
    <s v="La Tierruca - Cantabria"/>
    <d v="2013-04-29T02:26:44"/>
    <s v="Todos los que estabais viendo a @RevillaMiguelA en @El_Hormiguero y estáis buscando en Google #MetroTUS de Santander (Cantabria)..._x000a__x000a_Aquí tenéis un poco más de información:_x000a_https://postureocantabro.com/?s=MetroTUS _x000a_#RevillaEHpic.twitter.com/aOB3JDJEIl"/>
    <n v="10"/>
    <n v="10"/>
    <n v="20"/>
    <n v="20"/>
    <n v="0.80890849212008376"/>
  </r>
  <r>
    <n v="0"/>
    <s v="12 jun."/>
    <d v="2018-06-12T00:00:00"/>
    <s v="Pablo Cantabria"/>
    <x v="25"/>
    <n v="391"/>
    <s v="La Tierruca"/>
    <d v="2013-01-31T20:29:41"/>
    <s v="Ojo que Revilla está en El Hormiguero con una chapa contra el #MetroTUS que grande jajajajaja @gemaigual toma nota #RevillaEH"/>
    <n v="2"/>
    <n v="2"/>
    <n v="5"/>
    <n v="5"/>
    <n v="0.83541200074896249"/>
  </r>
  <r>
    <n v="0"/>
    <s v="12 jun."/>
    <d v="2018-06-12T00:00:00"/>
    <s v="Manugez"/>
    <x v="31"/>
    <n v="288"/>
    <s v="Peñacastillo,  Rep. Cantabria "/>
    <d v="2011-04-19T15:56:22"/>
    <s v="#RevillaEH con la chapa de @NoalMetroTUS #metrotus pic.twitter.com/LkN4vTUeev"/>
    <n v="6"/>
    <n v="6"/>
    <n v="14"/>
    <n v="14"/>
    <n v="0.74355201604841015"/>
  </r>
  <r>
    <n v="0"/>
    <s v="13 jun."/>
    <d v="2018-06-13T00:00:00"/>
    <s v="eldiariocantabria"/>
    <x v="3"/>
    <n v="6727"/>
    <s v="Cantabria, España"/>
    <d v="2015-06-18T08:18:23"/>
    <s v="SANTANDER | Los vecinos quieren &quot;olvidar el sufrimiento de estos largos cinco meses de experimentos&quot; y eliminar el #MetroTUS #TransportePúblico #autobuses @NoalMetroTUShttp://www.eldiariocantabria.es/articulo/cantabria/vecinos-volveran-manifestarse-metrotus-caos-provocaran-cambios-anunciados-verano/20180613182138046162.html …"/>
    <n v="8"/>
    <n v="8"/>
    <n v="10"/>
    <n v="10"/>
    <n v="0.76371465289642437"/>
  </r>
  <r>
    <n v="0"/>
    <s v="13 jun."/>
    <d v="2018-06-13T00:00:00"/>
    <s v="Francesc Viver"/>
    <x v="5"/>
    <n v="306"/>
    <s v="Soto de la Marina"/>
    <d v="2012-05-09T12:50:45"/>
    <s v="@RevillaMiguelA aprovechó el altavoz que le ofrece @El_Hormiguero para cargar contra el desastre del #MetroTus en Santander. Qué tal si se reune con la alcadesa y lo discuten caara a cara para el beneficio de los usuarios y nis dejamos de postureo televisivo?"/>
    <m/>
    <n v="0"/>
    <m/>
    <n v="0"/>
    <n v="0.55684918959269503"/>
  </r>
  <r>
    <n v="0"/>
    <s v="13 jun."/>
    <d v="2018-06-13T00:00:00"/>
    <s v="El Faradio"/>
    <x v="72"/>
    <n v="5415"/>
    <m/>
    <d v="2012-09-01T22:51:42"/>
    <s v="Revilla aprovecha su aparición en 'El Hormiguero' para hablar sobre el #MetroTUS y pedir que el Ayuntamiento regrese al sistema anterior http://www.elfaradio.com/2018/06/13/el-metrotus-se-sube-al-prime-time/ …"/>
    <n v="1"/>
    <n v="1"/>
    <m/>
    <n v="0"/>
    <n v="0.68633896558351482"/>
  </r>
  <r>
    <n v="0"/>
    <s v="13 jun."/>
    <d v="2018-06-13T00:00:00"/>
    <s v="Boris R. Celis"/>
    <x v="268"/>
    <n v="379"/>
    <s v="Bogotá D.C Colombia, S.América"/>
    <d v="2010-11-14T22:45:22"/>
    <s v="@CarlosCarrilloA @KikePrivatiza @GiordanoBrunoFi  En España, en una ciudad intermedia , Santander, están padeciendo un calvario por causa de un sistema BRT.   el metrotus_x000a__x000a_Ojo a este hashtag #metrotus_x000a_https://twitter.com/hashtag/metrotus?lang=es …_x000a_ Parodia _x000a_https://twitter.com/SMetrotus "/>
    <m/>
    <n v="0"/>
    <n v="1"/>
    <n v="1"/>
    <n v="0.61293662466043408"/>
  </r>
  <r>
    <n v="0"/>
    <s v="14 jun."/>
    <d v="2018-06-14T00:00:00"/>
    <s v="El Faradio"/>
    <x v="72"/>
    <n v="5415"/>
    <m/>
    <d v="2012-09-01T22:51:42"/>
    <s v="Revilla aprovecha su aparición en 'El Hormiguero' para hablar sobre el #MetroTUS y pedir que el Ayuntamiento de #Santander regrese al sistema anteriorhttp://www.elfaradio.com/2018/06/13/el-metrotus-se-sube-al-prime-time/ …"/>
    <m/>
    <n v="0"/>
    <m/>
    <n v="0"/>
    <n v="0.68435423770439929"/>
  </r>
  <r>
    <n v="0"/>
    <s v="14 jun."/>
    <d v="2018-06-14T00:00:00"/>
    <s v="prcsantander"/>
    <x v="135"/>
    <n v="977"/>
    <s v="Santander"/>
    <d v="2012-01-22T12:46:52"/>
    <s v="¿A qué espera el PP para paralizar el #MetroTUS, un sistema que rechaza todo Santander? 7 millones de euros para ponerlo todo peor. https://twitter.com/prcantabria/status/1007171381396635648 …"/>
    <n v="4"/>
    <n v="4"/>
    <n v="10"/>
    <n v="10"/>
    <n v="0.7444939103461784"/>
  </r>
  <r>
    <n v="0"/>
    <s v="15 jun."/>
    <d v="2018-06-15T00:00:00"/>
    <s v="DE CUETO - SANTANDER"/>
    <x v="173"/>
    <n v="6190"/>
    <s v="Santander, Cantabria - España"/>
    <d v="2011-07-01T18:26:24"/>
    <s v="http://www.eldiariomontanes.es/santander/alcaldesa-santander-admite-20180404205551-nt.html … Ya te lo dije, te vas a cargar las elecciones POR CULPA de esos indivíduos. Este ERROR del #metrotus debe ELIMINARSE YA ! El @ppsantander va a perder y si no te encuentras capacitada, DIMITE ! @ppcantabria @KHOQUORUM #Cantabria #Santander @rdelagandarapo1"/>
    <n v="4"/>
    <n v="4"/>
    <n v="4"/>
    <n v="4"/>
    <n v="0.75563275974780297"/>
  </r>
  <r>
    <n v="0"/>
    <s v="15 jun."/>
    <d v="2018-06-15T00:00:00"/>
    <s v="DE CUETO - SANTANDER"/>
    <x v="173"/>
    <n v="6190"/>
    <s v="Santander, Cantabria - España"/>
    <d v="2011-07-01T18:26:24"/>
    <s v="http://www.eldiariomontanes.es/santander/alcaldesa-santander-admite-20180404205551-nt.html … Por fin entendí lo del #metrotus ...Vamos a ver @gemaigual ...¿ Túi ves nornal que yo coja el autobus desde Cueto hasta el centro y tenga que bajarme en Feigón para coger otro autobús ? lo ves normal ? ELIMINA ESA BOBADA YA ! @noe__info @entrammbasaguas"/>
    <n v="3"/>
    <n v="3"/>
    <n v="3"/>
    <n v="3"/>
    <n v="0.87388780669908572"/>
  </r>
  <r>
    <n v="0"/>
    <s v="16 jun."/>
    <d v="2018-06-16T00:00:00"/>
    <s v="PSOE Santander"/>
    <x v="0"/>
    <n v="2005"/>
    <m/>
    <d v="2010-05-17T14:18:55"/>
    <s v="@pedro_casares: El #metrotus es un mal proyecto para #Santander, perjudica el transporte público. Además el PP no ha asumido errores, no ha pedido disculpas y ha sido incapaz de rectificar demostrando una nula sensibilidad con los problemas de los santanderinospic.twitter.com/4VIYFOVh6I"/>
    <n v="10"/>
    <n v="10"/>
    <n v="9"/>
    <n v="9"/>
    <n v="0.18236338197271021"/>
  </r>
  <r>
    <n v="0"/>
    <s v="16 jun."/>
    <d v="2018-06-16T00:00:00"/>
    <s v="PSOE Santander"/>
    <x v="0"/>
    <n v="2005"/>
    <m/>
    <d v="2010-05-17T14:18:55"/>
    <s v=" @pedro_casares: Además del día a día cuando las cosas salen mal es porque no hay capacidad, solvencia, dedicación ni propuestas claras para #Santander como vimos en la gestión del incendio del MAS, derrumbe en la calle del Sol, anulación del #PGOU, los espigones o el #metroTUS pic.twitter.com/deo0dVIYuj"/>
    <n v="12"/>
    <n v="12"/>
    <n v="11"/>
    <n v="11"/>
    <n v="0.64576521324496461"/>
  </r>
  <r>
    <n v="0"/>
    <s v="17 jun."/>
    <d v="2018-06-17T00:00:00"/>
    <s v="El Faradio"/>
    <x v="72"/>
    <n v="5415"/>
    <m/>
    <d v="2012-09-01T22:51:42"/>
    <s v="Revilla aprovecha su aparición en 'El Hormiguero' para hablar sobre el #MetroTUS y pedir que el Ayuntamiento santanderino regrese al sistema anterior http://www.elfaradio.com/2018/06/13/el-metrotus-se-sube-al-prime-time/ …"/>
    <m/>
    <n v="0"/>
    <n v="1"/>
    <n v="1"/>
    <n v="0.68633896558351482"/>
  </r>
  <r>
    <n v="0"/>
    <s v="18 jun."/>
    <d v="2018-06-18T00:00:00"/>
    <s v="Pedro Casares"/>
    <x v="99"/>
    <n v="4658"/>
    <s v="Santander - España"/>
    <d v="2011-09-23T10:51:47"/>
    <s v="El #metrotus les ha cambiado la vida a peor y están más aislados que nunca del centro de #Santander. Están molestos porque no les escuchan y es más importante la sinrazón del PP que reconocer el error en el cambio del transporte públicopic.twitter.com/R2QIqJUOCY"/>
    <n v="17"/>
    <n v="17"/>
    <n v="27"/>
    <n v="27"/>
    <n v="0.40199342386600101"/>
  </r>
  <r>
    <n v="0"/>
    <s v="19 jun."/>
    <d v="2018-06-19T00:00:00"/>
    <s v="Pedro Casares"/>
    <x v="99"/>
    <n v="4658"/>
    <s v="Santander - España"/>
    <d v="2011-09-23T10:51:47"/>
    <s v="Queremos recuperar un servicio público de transporte de calidad en #Santander. La Alcaldesa ha aislado a los vecinos de barrios y zonas periféricas como San Román, Cueto, Peñacastillo o Monte con el #metroTUS https://www.psc-psoe.es/noticias/agrupaciones/santander/el-psoe-se-compromete-en-san-roman-a-recuperar-un-transporte-publico-de-calidad-en-santander …"/>
    <n v="12"/>
    <n v="12"/>
    <n v="18"/>
    <n v="18"/>
    <n v="0.85838397202986216"/>
  </r>
  <r>
    <n v="0"/>
    <s v="19 jun."/>
    <d v="2018-06-19T00:00:00"/>
    <s v="PSOE Santander"/>
    <x v="0"/>
    <n v="2005"/>
    <m/>
    <d v="2010-05-17T14:18:55"/>
    <s v=".@pedro_casares denuncia que la Alcaldesa ha aislado a los vecinos de San Román, Cueto, Monte o Peñacastillo con el #metroTUS http://www.eldiarioalerta.com/articulo/cabecera-santander/psoe-compromete-vecinos-san-roman-recuperar-transporte-publico-calidad/20180619140021032602.html …"/>
    <n v="10"/>
    <n v="10"/>
    <n v="5"/>
    <n v="5"/>
    <n v="0.88112284719285472"/>
  </r>
  <r>
    <n v="0"/>
    <s v="20 jun."/>
    <d v="2018-06-20T00:00:00"/>
    <s v="PSOE Santander"/>
    <x v="0"/>
    <n v="2005"/>
    <m/>
    <d v="2010-05-17T14:18:55"/>
    <s v=" @dmontanes recoge que durante nuestra visita a San Román @pedro_casares se comprometió a eliminar el #metrotus y volver al sistema anterior pic.twitter.com/E0KcLzSezi"/>
    <n v="6"/>
    <n v="6"/>
    <n v="4"/>
    <n v="4"/>
    <n v="0.8650763329736858"/>
  </r>
  <r>
    <n v="0"/>
    <s v="23 jun."/>
    <d v="2018-06-23T00:00:00"/>
    <s v="Javier Trueba"/>
    <x v="85"/>
    <n v="149"/>
    <s v="Santander"/>
    <d v="2011-05-18T17:41:51"/>
    <s v="#MetroTUS @movilidad_cant y por fin ya vamos en el bus infierno. Pasa el 7, el 2 y el 1 destino playa. Montamos en el tercero porque los otros van llenos antes del ayuntamiento. Seguimos metiendo gente, como si fuese un tren de la India. Mientras el metrotus pasa con 12 personas."/>
    <m/>
    <n v="0"/>
    <n v="4"/>
    <n v="4"/>
    <n v="0.77844187166820789"/>
  </r>
  <r>
    <n v="0"/>
    <s v="25 jun."/>
    <d v="2018-06-25T00:00:00"/>
    <s v="Adam Radler"/>
    <x v="269"/>
    <n v="61"/>
    <s v="Santander, España"/>
    <d v="2011-11-30T22:08:18"/>
    <s v="- Sánchez esta de refuerzo para este verano en el #MetroTus Santander , como solución a la protesta de Revilla en el hormiguero. pic.twitter.com/xO1Teda9rL"/>
    <m/>
    <n v="0"/>
    <m/>
    <n v="0"/>
    <n v="0.7643057313584255"/>
  </r>
  <r>
    <n v="0"/>
    <s v="25 jun."/>
    <d v="2018-06-25T00:00:00"/>
    <s v="Roberto Martin"/>
    <x v="46"/>
    <n v="372"/>
    <s v="Santander"/>
    <d v="2010-02-08T00:24:14"/>
    <s v="Lamentablemente lo que esperábamos todos... #metrotus #Santanderhttps://twitter.com/willytrueba/status/1011217005091934208 …"/>
    <m/>
    <n v="0"/>
    <m/>
    <n v="0"/>
    <n v="0.57169947715151959"/>
  </r>
  <r>
    <n v="0"/>
    <s v="26 jun."/>
    <d v="2018-06-26T00:00:00"/>
    <s v="Isabel Núñez"/>
    <x v="270"/>
    <n v="106"/>
    <s v="Santander, España"/>
    <d v="2015-09-14T17:33:35"/>
    <s v="Oye @gemaigual  y esto de que el 3 venga cuando le da la gana desde hace un tiempo es un nuevo proyecto del #MetroTus ? #NoAlMetroTus"/>
    <n v="8"/>
    <n v="8"/>
    <n v="10"/>
    <n v="10"/>
    <n v="0.72553206659312364"/>
  </r>
  <r>
    <n v="0"/>
    <s v="26 jun."/>
    <d v="2018-06-26T00:00:00"/>
    <s v="CONFEBUS"/>
    <x v="271"/>
    <n v="1125"/>
    <s v="Madrid, España"/>
    <d v="2014-10-26T10:05:08"/>
    <s v="José Ignacio Quirós, concejal de Medio Ambiente y Movilidad Sostenible #AyuntamientoSantander nos habla sobre el proyecto #MetroTus, un sistema de autobús de alto nivel de servicio pic.twitter.com/nMZzHjSacW"/>
    <n v="1"/>
    <n v="1"/>
    <n v="2"/>
    <n v="2"/>
    <n v="0.905225746683449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2"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276" firstHeaderRow="1" firstDataRow="1" firstDataCol="1"/>
  <pivotFields count="14">
    <pivotField showAll="0"/>
    <pivotField showAll="0"/>
    <pivotField numFmtId="14" showAll="0"/>
    <pivotField showAll="0"/>
    <pivotField axis="axisRow" showAll="0">
      <items count="273">
        <item x="91"/>
        <item x="215"/>
        <item x="247"/>
        <item x="48"/>
        <item x="240"/>
        <item x="170"/>
        <item x="94"/>
        <item x="168"/>
        <item x="87"/>
        <item x="184"/>
        <item x="52"/>
        <item x="212"/>
        <item x="183"/>
        <item x="66"/>
        <item x="81"/>
        <item x="27"/>
        <item x="126"/>
        <item x="191"/>
        <item x="29"/>
        <item x="259"/>
        <item x="137"/>
        <item x="123"/>
        <item x="42"/>
        <item x="207"/>
        <item x="89"/>
        <item x="248"/>
        <item x="268"/>
        <item x="32"/>
        <item x="115"/>
        <item x="124"/>
        <item x="269"/>
        <item x="7"/>
        <item x="237"/>
        <item x="205"/>
        <item x="217"/>
        <item x="30"/>
        <item x="196"/>
        <item x="211"/>
        <item x="228"/>
        <item x="103"/>
        <item x="257"/>
        <item x="17"/>
        <item x="82"/>
        <item x="64"/>
        <item x="98"/>
        <item x="267"/>
        <item x="199"/>
        <item x="1"/>
        <item x="241"/>
        <item x="54"/>
        <item x="71"/>
        <item x="164"/>
        <item x="244"/>
        <item x="154"/>
        <item x="179"/>
        <item x="271"/>
        <item x="45"/>
        <item x="9"/>
        <item x="194"/>
        <item x="173"/>
        <item x="63"/>
        <item x="107"/>
        <item x="68"/>
        <item x="171"/>
        <item x="3"/>
        <item x="256"/>
        <item x="16"/>
        <item x="119"/>
        <item x="180"/>
        <item x="59"/>
        <item x="62"/>
        <item x="264"/>
        <item x="47"/>
        <item x="262"/>
        <item x="43"/>
        <item x="20"/>
        <item x="72"/>
        <item x="233"/>
        <item x="28"/>
        <item x="208"/>
        <item x="225"/>
        <item x="176"/>
        <item x="242"/>
        <item x="23"/>
        <item x="60"/>
        <item x="209"/>
        <item x="166"/>
        <item x="161"/>
        <item x="121"/>
        <item x="163"/>
        <item x="132"/>
        <item x="210"/>
        <item x="18"/>
        <item x="260"/>
        <item x="5"/>
        <item x="118"/>
        <item x="44"/>
        <item x="26"/>
        <item x="263"/>
        <item x="21"/>
        <item x="40"/>
        <item x="108"/>
        <item x="19"/>
        <item x="270"/>
        <item x="150"/>
        <item x="188"/>
        <item x="165"/>
        <item x="53"/>
        <item x="146"/>
        <item x="169"/>
        <item x="243"/>
        <item x="174"/>
        <item x="65"/>
        <item x="200"/>
        <item x="41"/>
        <item x="93"/>
        <item x="265"/>
        <item x="86"/>
        <item x="97"/>
        <item x="127"/>
        <item x="49"/>
        <item x="113"/>
        <item x="138"/>
        <item x="192"/>
        <item x="84"/>
        <item x="22"/>
        <item x="58"/>
        <item x="6"/>
        <item x="151"/>
        <item x="224"/>
        <item x="35"/>
        <item x="186"/>
        <item x="239"/>
        <item x="130"/>
        <item x="24"/>
        <item x="148"/>
        <item x="152"/>
        <item x="181"/>
        <item x="206"/>
        <item x="201"/>
        <item x="220"/>
        <item x="157"/>
        <item x="131"/>
        <item x="227"/>
        <item x="140"/>
        <item x="77"/>
        <item x="111"/>
        <item x="39"/>
        <item x="128"/>
        <item x="13"/>
        <item x="31"/>
        <item x="229"/>
        <item x="158"/>
        <item x="100"/>
        <item x="252"/>
        <item x="235"/>
        <item x="177"/>
        <item x="46"/>
        <item x="143"/>
        <item x="34"/>
        <item x="2"/>
        <item x="90"/>
        <item x="70"/>
        <item x="182"/>
        <item x="255"/>
        <item x="221"/>
        <item x="122"/>
        <item x="129"/>
        <item x="246"/>
        <item x="223"/>
        <item x="195"/>
        <item x="67"/>
        <item x="134"/>
        <item x="120"/>
        <item x="230"/>
        <item x="11"/>
        <item x="238"/>
        <item x="251"/>
        <item x="139"/>
        <item x="266"/>
        <item x="8"/>
        <item x="125"/>
        <item x="112"/>
        <item x="106"/>
        <item x="193"/>
        <item x="14"/>
        <item x="144"/>
        <item x="38"/>
        <item x="236"/>
        <item x="25"/>
        <item x="10"/>
        <item x="88"/>
        <item x="110"/>
        <item x="80"/>
        <item x="33"/>
        <item x="79"/>
        <item x="99"/>
        <item x="226"/>
        <item x="51"/>
        <item x="159"/>
        <item x="57"/>
        <item x="149"/>
        <item x="185"/>
        <item x="197"/>
        <item x="74"/>
        <item x="73"/>
        <item x="36"/>
        <item x="261"/>
        <item x="135"/>
        <item x="0"/>
        <item x="216"/>
        <item x="153"/>
        <item x="109"/>
        <item x="37"/>
        <item x="219"/>
        <item x="61"/>
        <item x="175"/>
        <item x="142"/>
        <item x="178"/>
        <item x="95"/>
        <item x="92"/>
        <item x="114"/>
        <item x="75"/>
        <item x="105"/>
        <item x="160"/>
        <item x="50"/>
        <item x="76"/>
        <item x="147"/>
        <item x="189"/>
        <item x="254"/>
        <item x="162"/>
        <item x="203"/>
        <item x="187"/>
        <item x="55"/>
        <item x="218"/>
        <item x="96"/>
        <item x="234"/>
        <item x="133"/>
        <item x="249"/>
        <item x="250"/>
        <item x="190"/>
        <item x="83"/>
        <item x="167"/>
        <item x="116"/>
        <item x="15"/>
        <item x="232"/>
        <item x="104"/>
        <item x="258"/>
        <item x="101"/>
        <item x="117"/>
        <item x="156"/>
        <item x="213"/>
        <item x="69"/>
        <item x="202"/>
        <item x="102"/>
        <item x="78"/>
        <item x="231"/>
        <item x="204"/>
        <item x="4"/>
        <item x="145"/>
        <item x="214"/>
        <item x="172"/>
        <item x="222"/>
        <item x="85"/>
        <item x="155"/>
        <item x="12"/>
        <item x="245"/>
        <item x="198"/>
        <item x="253"/>
        <item x="136"/>
        <item x="141"/>
        <item x="56"/>
        <item t="default"/>
      </items>
    </pivotField>
    <pivotField showAll="0"/>
    <pivotField showAll="0"/>
    <pivotField numFmtId="164" showAll="0"/>
    <pivotField dataField="1" showAll="0"/>
    <pivotField showAll="0"/>
    <pivotField showAll="0"/>
    <pivotField showAll="0"/>
    <pivotField showAll="0"/>
    <pivotField showAll="0"/>
  </pivotFields>
  <rowFields count="1">
    <field x="4"/>
  </rowFields>
  <rowItems count="27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t="grand">
      <x/>
    </i>
  </rowItems>
  <colItems count="1">
    <i/>
  </colItems>
  <dataFields count="1">
    <dataField name="Cuenta de Tweet"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69"/>
  <sheetViews>
    <sheetView tabSelected="1" workbookViewId="0">
      <selection activeCell="Q2" sqref="Q2:Q1269"/>
    </sheetView>
  </sheetViews>
  <sheetFormatPr baseColWidth="10" defaultColWidth="9.140625" defaultRowHeight="15" x14ac:dyDescent="0.25"/>
  <cols>
    <col min="4" max="4" width="12.5703125" customWidth="1"/>
  </cols>
  <sheetData>
    <row r="1" spans="1:18" x14ac:dyDescent="0.25">
      <c r="B1" s="1" t="s">
        <v>0</v>
      </c>
      <c r="C1" s="1" t="s">
        <v>1</v>
      </c>
      <c r="D1" s="1" t="s">
        <v>2002</v>
      </c>
      <c r="E1" s="1" t="s">
        <v>2</v>
      </c>
      <c r="F1" s="1" t="s">
        <v>3</v>
      </c>
      <c r="G1" s="1" t="s">
        <v>4</v>
      </c>
      <c r="H1" s="1" t="s">
        <v>5</v>
      </c>
      <c r="I1" s="1" t="s">
        <v>6</v>
      </c>
      <c r="J1" s="1" t="s">
        <v>7</v>
      </c>
      <c r="K1" s="1" t="s">
        <v>8</v>
      </c>
      <c r="L1" s="1" t="s">
        <v>2003</v>
      </c>
      <c r="M1" s="1" t="s">
        <v>9</v>
      </c>
      <c r="N1" s="1" t="s">
        <v>2004</v>
      </c>
      <c r="O1" s="1" t="s">
        <v>10</v>
      </c>
      <c r="P1" s="7" t="s">
        <v>2008</v>
      </c>
      <c r="Q1" s="7" t="s">
        <v>2009</v>
      </c>
    </row>
    <row r="2" spans="1:18" x14ac:dyDescent="0.25">
      <c r="A2" s="1">
        <v>0</v>
      </c>
      <c r="B2">
        <v>0</v>
      </c>
      <c r="C2" t="s">
        <v>11</v>
      </c>
      <c r="D2" s="3">
        <f>DATE(2018,MONTH(1&amp;LEFT(RIGHT(C2,4),3)),LEFT(C2,2))</f>
        <v>43121</v>
      </c>
      <c r="E2" t="s">
        <v>12</v>
      </c>
      <c r="F2" t="s">
        <v>13</v>
      </c>
      <c r="G2">
        <v>2005</v>
      </c>
      <c r="I2" s="2">
        <v>40315.59646990741</v>
      </c>
      <c r="J2" t="s">
        <v>14</v>
      </c>
      <c r="K2">
        <v>8</v>
      </c>
      <c r="L2">
        <f>IF(K2&gt;0,K2,0)</f>
        <v>8</v>
      </c>
      <c r="M2">
        <v>10</v>
      </c>
      <c r="N2">
        <f>IF(M2&gt;0,M2,0)</f>
        <v>10</v>
      </c>
      <c r="O2">
        <v>0.57625662442012449</v>
      </c>
      <c r="P2" s="8">
        <f>VLOOKUP(F2,Hoja2!$A$2:$C$274,3,TRUE)</f>
        <v>6.5457413249211352E-2</v>
      </c>
      <c r="Q2" s="10">
        <f>VLOOKUP(F2,Hoja2!$A$2:$C$274,2,TRUE)</f>
        <v>83</v>
      </c>
      <c r="R2" s="9"/>
    </row>
    <row r="3" spans="1:18" x14ac:dyDescent="0.25">
      <c r="A3" s="1">
        <v>1</v>
      </c>
      <c r="B3">
        <v>0</v>
      </c>
      <c r="C3" t="s">
        <v>15</v>
      </c>
      <c r="D3" s="3">
        <f t="shared" ref="D3:D66" si="0">DATE(2018,MONTH(1&amp;LEFT(RIGHT(C3,4),3)),LEFT(C3,2))</f>
        <v>43124</v>
      </c>
      <c r="E3" t="s">
        <v>16</v>
      </c>
      <c r="F3" t="s">
        <v>17</v>
      </c>
      <c r="G3">
        <v>1805</v>
      </c>
      <c r="H3" t="s">
        <v>18</v>
      </c>
      <c r="I3" s="2">
        <v>40878.759618055563</v>
      </c>
      <c r="J3" t="s">
        <v>19</v>
      </c>
      <c r="K3">
        <v>2</v>
      </c>
      <c r="L3">
        <f t="shared" ref="L3:L66" si="1">IF(K3&gt;0,K3,0)</f>
        <v>2</v>
      </c>
      <c r="M3">
        <v>1</v>
      </c>
      <c r="N3">
        <f t="shared" ref="N3:N66" si="2">IF(M3&gt;0,M3,0)</f>
        <v>1</v>
      </c>
      <c r="O3">
        <v>0.40987850144242038</v>
      </c>
      <c r="P3" s="8">
        <f>VLOOKUP(F3,Hoja2!$A$2:$C$274,3,TRUE)</f>
        <v>6.3091482649842269E-3</v>
      </c>
      <c r="Q3" s="10">
        <f>VLOOKUP(F3,Hoja2!$A$2:$C$274,2,TRUE)</f>
        <v>8</v>
      </c>
    </row>
    <row r="4" spans="1:18" x14ac:dyDescent="0.25">
      <c r="A4" s="1">
        <v>2</v>
      </c>
      <c r="B4">
        <v>0</v>
      </c>
      <c r="C4" t="s">
        <v>20</v>
      </c>
      <c r="D4" s="3">
        <f t="shared" si="0"/>
        <v>43125</v>
      </c>
      <c r="E4" t="s">
        <v>21</v>
      </c>
      <c r="F4" t="s">
        <v>22</v>
      </c>
      <c r="G4">
        <v>3141</v>
      </c>
      <c r="H4" t="s">
        <v>23</v>
      </c>
      <c r="I4" s="2">
        <v>41675.78229166667</v>
      </c>
      <c r="J4" t="s">
        <v>24</v>
      </c>
      <c r="L4">
        <f t="shared" si="1"/>
        <v>0</v>
      </c>
      <c r="M4">
        <v>10</v>
      </c>
      <c r="N4">
        <f t="shared" si="2"/>
        <v>10</v>
      </c>
      <c r="O4">
        <v>0.25250688736473059</v>
      </c>
      <c r="P4" s="8">
        <f>VLOOKUP(F4,Hoja2!$A$2:$C$274,3,TRUE)</f>
        <v>1.6561514195583597E-2</v>
      </c>
      <c r="Q4" s="10">
        <f>VLOOKUP(F4,Hoja2!$A$2:$C$274,2,TRUE)</f>
        <v>21</v>
      </c>
    </row>
    <row r="5" spans="1:18" x14ac:dyDescent="0.25">
      <c r="A5" s="1">
        <v>3</v>
      </c>
      <c r="B5">
        <v>0</v>
      </c>
      <c r="C5" t="s">
        <v>25</v>
      </c>
      <c r="D5" s="3">
        <f t="shared" si="0"/>
        <v>43127</v>
      </c>
      <c r="E5" t="s">
        <v>26</v>
      </c>
      <c r="F5" t="s">
        <v>27</v>
      </c>
      <c r="G5">
        <v>6727</v>
      </c>
      <c r="H5" t="s">
        <v>28</v>
      </c>
      <c r="I5" s="2">
        <v>42173.346099537041</v>
      </c>
      <c r="J5" t="s">
        <v>29</v>
      </c>
      <c r="K5">
        <v>1</v>
      </c>
      <c r="L5">
        <f t="shared" si="1"/>
        <v>1</v>
      </c>
      <c r="M5">
        <v>2</v>
      </c>
      <c r="N5">
        <f t="shared" si="2"/>
        <v>2</v>
      </c>
      <c r="O5">
        <v>0.68596871555339201</v>
      </c>
      <c r="P5" s="8">
        <f>VLOOKUP(F5,Hoja2!$A$2:$C$274,3,TRUE)</f>
        <v>4.1009463722397478E-2</v>
      </c>
      <c r="Q5" s="10">
        <f>VLOOKUP(F5,Hoja2!$A$2:$C$274,2,TRUE)</f>
        <v>52</v>
      </c>
    </row>
    <row r="6" spans="1:18" x14ac:dyDescent="0.25">
      <c r="A6" s="1">
        <v>4</v>
      </c>
      <c r="B6">
        <v>0</v>
      </c>
      <c r="C6" t="s">
        <v>30</v>
      </c>
      <c r="D6" s="3">
        <f t="shared" si="0"/>
        <v>43128</v>
      </c>
      <c r="E6" t="s">
        <v>31</v>
      </c>
      <c r="F6" t="s">
        <v>32</v>
      </c>
      <c r="G6">
        <v>2282</v>
      </c>
      <c r="I6" s="2">
        <v>40576.54892361111</v>
      </c>
      <c r="J6" t="s">
        <v>33</v>
      </c>
      <c r="L6">
        <f t="shared" si="1"/>
        <v>0</v>
      </c>
      <c r="N6">
        <f t="shared" si="2"/>
        <v>0</v>
      </c>
      <c r="O6">
        <v>0.46128849245893783</v>
      </c>
      <c r="P6" s="8">
        <f>VLOOKUP(F6,Hoja2!$A$2:$C$274,3,TRUE)</f>
        <v>3.1545741324921135E-3</v>
      </c>
      <c r="Q6" s="10">
        <f>VLOOKUP(F6,Hoja2!$A$2:$C$274,2,TRUE)</f>
        <v>4</v>
      </c>
    </row>
    <row r="7" spans="1:18" x14ac:dyDescent="0.25">
      <c r="A7" s="1">
        <v>5</v>
      </c>
      <c r="B7">
        <v>0</v>
      </c>
      <c r="C7" t="s">
        <v>34</v>
      </c>
      <c r="D7" s="3">
        <f t="shared" si="0"/>
        <v>43131</v>
      </c>
      <c r="E7" t="s">
        <v>21</v>
      </c>
      <c r="F7" t="s">
        <v>22</v>
      </c>
      <c r="G7">
        <v>3141</v>
      </c>
      <c r="H7" t="s">
        <v>23</v>
      </c>
      <c r="I7" s="2">
        <v>41675.78229166667</v>
      </c>
      <c r="J7" t="s">
        <v>35</v>
      </c>
      <c r="K7">
        <v>1</v>
      </c>
      <c r="L7">
        <f t="shared" si="1"/>
        <v>1</v>
      </c>
      <c r="M7">
        <v>4</v>
      </c>
      <c r="N7">
        <f t="shared" si="2"/>
        <v>4</v>
      </c>
      <c r="O7">
        <v>0.84816400033705475</v>
      </c>
      <c r="P7" s="8">
        <f>VLOOKUP(F7,Hoja2!$A$2:$C$274,3,TRUE)</f>
        <v>1.6561514195583597E-2</v>
      </c>
      <c r="Q7" s="10">
        <f>VLOOKUP(F7,Hoja2!$A$2:$C$274,2,TRUE)</f>
        <v>21</v>
      </c>
    </row>
    <row r="8" spans="1:18" x14ac:dyDescent="0.25">
      <c r="A8" s="1">
        <v>6</v>
      </c>
      <c r="B8">
        <v>0</v>
      </c>
      <c r="C8" t="s">
        <v>34</v>
      </c>
      <c r="D8" s="3">
        <f t="shared" si="0"/>
        <v>43131</v>
      </c>
      <c r="E8" t="s">
        <v>21</v>
      </c>
      <c r="F8" t="s">
        <v>22</v>
      </c>
      <c r="G8">
        <v>3141</v>
      </c>
      <c r="H8" t="s">
        <v>23</v>
      </c>
      <c r="I8" s="2">
        <v>41675.78229166667</v>
      </c>
      <c r="J8" t="s">
        <v>36</v>
      </c>
      <c r="K8">
        <v>1</v>
      </c>
      <c r="L8">
        <f t="shared" si="1"/>
        <v>1</v>
      </c>
      <c r="M8">
        <v>3</v>
      </c>
      <c r="N8">
        <f t="shared" si="2"/>
        <v>3</v>
      </c>
      <c r="O8">
        <v>0.62429697707468501</v>
      </c>
      <c r="P8" s="8">
        <f>VLOOKUP(F8,Hoja2!$A$2:$C$274,3,TRUE)</f>
        <v>1.6561514195583597E-2</v>
      </c>
      <c r="Q8" s="10">
        <f>VLOOKUP(F8,Hoja2!$A$2:$C$274,2,TRUE)</f>
        <v>21</v>
      </c>
    </row>
    <row r="9" spans="1:18" x14ac:dyDescent="0.25">
      <c r="A9" s="1">
        <v>7</v>
      </c>
      <c r="B9">
        <v>0</v>
      </c>
      <c r="C9" t="s">
        <v>34</v>
      </c>
      <c r="D9" s="3">
        <f t="shared" si="0"/>
        <v>43131</v>
      </c>
      <c r="E9" t="s">
        <v>21</v>
      </c>
      <c r="F9" t="s">
        <v>22</v>
      </c>
      <c r="G9">
        <v>3141</v>
      </c>
      <c r="H9" t="s">
        <v>23</v>
      </c>
      <c r="I9" s="2">
        <v>41675.78229166667</v>
      </c>
      <c r="J9" t="s">
        <v>37</v>
      </c>
      <c r="K9">
        <v>2</v>
      </c>
      <c r="L9">
        <f t="shared" si="1"/>
        <v>2</v>
      </c>
      <c r="M9">
        <v>7</v>
      </c>
      <c r="N9">
        <f t="shared" si="2"/>
        <v>7</v>
      </c>
      <c r="O9">
        <v>0.43136313112646801</v>
      </c>
      <c r="P9" s="8">
        <f>VLOOKUP(F9,Hoja2!$A$2:$C$274,3,TRUE)</f>
        <v>1.6561514195583597E-2</v>
      </c>
      <c r="Q9" s="10">
        <f>VLOOKUP(F9,Hoja2!$A$2:$C$274,2,TRUE)</f>
        <v>21</v>
      </c>
    </row>
    <row r="10" spans="1:18" x14ac:dyDescent="0.25">
      <c r="A10" s="1">
        <v>8</v>
      </c>
      <c r="B10">
        <v>0</v>
      </c>
      <c r="C10" t="s">
        <v>34</v>
      </c>
      <c r="D10" s="3">
        <f t="shared" si="0"/>
        <v>43131</v>
      </c>
      <c r="E10" t="s">
        <v>38</v>
      </c>
      <c r="F10" t="s">
        <v>39</v>
      </c>
      <c r="G10">
        <v>306</v>
      </c>
      <c r="H10" t="s">
        <v>40</v>
      </c>
      <c r="I10" s="2">
        <v>41038.535243055558</v>
      </c>
      <c r="J10" t="s">
        <v>41</v>
      </c>
      <c r="L10">
        <f t="shared" si="1"/>
        <v>0</v>
      </c>
      <c r="M10">
        <v>1</v>
      </c>
      <c r="N10">
        <f t="shared" si="2"/>
        <v>1</v>
      </c>
      <c r="O10">
        <v>0.12669876809966979</v>
      </c>
      <c r="P10" s="8">
        <f>VLOOKUP(F10,Hoja2!$A$2:$C$274,3,TRUE)</f>
        <v>1.5772870662460567E-3</v>
      </c>
      <c r="Q10" s="10">
        <f>VLOOKUP(F10,Hoja2!$A$2:$C$274,2,TRUE)</f>
        <v>2</v>
      </c>
    </row>
    <row r="11" spans="1:18" x14ac:dyDescent="0.25">
      <c r="A11" s="1">
        <v>9</v>
      </c>
      <c r="B11">
        <v>0</v>
      </c>
      <c r="C11" t="s">
        <v>42</v>
      </c>
      <c r="D11" s="3">
        <f t="shared" si="0"/>
        <v>43132</v>
      </c>
      <c r="E11" t="s">
        <v>43</v>
      </c>
      <c r="F11" t="s">
        <v>44</v>
      </c>
      <c r="G11">
        <v>2050</v>
      </c>
      <c r="H11" t="s">
        <v>45</v>
      </c>
      <c r="I11" s="2">
        <v>40440.837708333333</v>
      </c>
      <c r="J11" t="s">
        <v>46</v>
      </c>
      <c r="K11">
        <v>8</v>
      </c>
      <c r="L11">
        <f t="shared" si="1"/>
        <v>8</v>
      </c>
      <c r="M11">
        <v>15</v>
      </c>
      <c r="N11">
        <f t="shared" si="2"/>
        <v>15</v>
      </c>
      <c r="O11">
        <v>0.63438334936914331</v>
      </c>
      <c r="P11" s="8">
        <f>VLOOKUP(F11,Hoja2!$A$2:$C$274,3,TRUE)</f>
        <v>3.1545741324921135E-3</v>
      </c>
      <c r="Q11" s="10">
        <f>VLOOKUP(F11,Hoja2!$A$2:$C$274,2,TRUE)</f>
        <v>4</v>
      </c>
    </row>
    <row r="12" spans="1:18" x14ac:dyDescent="0.25">
      <c r="A12" s="1">
        <v>10</v>
      </c>
      <c r="B12">
        <v>0</v>
      </c>
      <c r="C12" t="s">
        <v>42</v>
      </c>
      <c r="D12" s="3">
        <f t="shared" si="0"/>
        <v>43132</v>
      </c>
      <c r="E12" t="s">
        <v>47</v>
      </c>
      <c r="F12" t="s">
        <v>48</v>
      </c>
      <c r="G12">
        <v>3211</v>
      </c>
      <c r="H12" t="s">
        <v>49</v>
      </c>
      <c r="I12" s="2">
        <v>39381.357129629629</v>
      </c>
      <c r="J12" t="s">
        <v>50</v>
      </c>
      <c r="K12">
        <v>6</v>
      </c>
      <c r="L12">
        <f t="shared" si="1"/>
        <v>6</v>
      </c>
      <c r="M12">
        <v>16</v>
      </c>
      <c r="N12">
        <f t="shared" si="2"/>
        <v>16</v>
      </c>
      <c r="O12">
        <v>0.684373681189552</v>
      </c>
      <c r="P12" s="8">
        <f>VLOOKUP(F12,Hoja2!$A$2:$C$274,3,TRUE)</f>
        <v>7.8864353312302837E-4</v>
      </c>
      <c r="Q12" s="10">
        <f>VLOOKUP(F12,Hoja2!$A$2:$C$274,2,TRUE)</f>
        <v>1</v>
      </c>
    </row>
    <row r="13" spans="1:18" x14ac:dyDescent="0.25">
      <c r="A13" s="1">
        <v>11</v>
      </c>
      <c r="B13">
        <v>0</v>
      </c>
      <c r="C13" t="s">
        <v>42</v>
      </c>
      <c r="D13" s="3">
        <f t="shared" si="0"/>
        <v>43132</v>
      </c>
      <c r="E13" t="s">
        <v>51</v>
      </c>
      <c r="F13" t="s">
        <v>52</v>
      </c>
      <c r="G13">
        <v>54</v>
      </c>
      <c r="H13" t="s">
        <v>53</v>
      </c>
      <c r="I13" s="2">
        <v>42927.511805555558</v>
      </c>
      <c r="J13" t="s">
        <v>54</v>
      </c>
      <c r="K13">
        <v>1</v>
      </c>
      <c r="L13">
        <f t="shared" si="1"/>
        <v>1</v>
      </c>
      <c r="M13">
        <v>6</v>
      </c>
      <c r="N13">
        <f t="shared" si="2"/>
        <v>6</v>
      </c>
      <c r="O13">
        <v>0.55700328866389248</v>
      </c>
      <c r="P13" s="8">
        <f>VLOOKUP(F13,Hoja2!$A$2:$C$274,3,TRUE)</f>
        <v>7.8864353312302837E-4</v>
      </c>
      <c r="Q13" s="10">
        <f>VLOOKUP(F13,Hoja2!$A$2:$C$274,2,TRUE)</f>
        <v>1</v>
      </c>
    </row>
    <row r="14" spans="1:18" x14ac:dyDescent="0.25">
      <c r="A14" s="1">
        <v>12</v>
      </c>
      <c r="B14">
        <v>0</v>
      </c>
      <c r="C14" t="s">
        <v>42</v>
      </c>
      <c r="D14" s="3">
        <f t="shared" si="0"/>
        <v>43132</v>
      </c>
      <c r="E14" t="s">
        <v>21</v>
      </c>
      <c r="F14" t="s">
        <v>22</v>
      </c>
      <c r="G14">
        <v>3141</v>
      </c>
      <c r="H14" t="s">
        <v>23</v>
      </c>
      <c r="I14" s="2">
        <v>41675.78229166667</v>
      </c>
      <c r="J14" t="s">
        <v>55</v>
      </c>
      <c r="K14">
        <v>6</v>
      </c>
      <c r="L14">
        <f t="shared" si="1"/>
        <v>6</v>
      </c>
      <c r="M14">
        <v>7</v>
      </c>
      <c r="N14">
        <f t="shared" si="2"/>
        <v>7</v>
      </c>
      <c r="O14">
        <v>0.59512201192271608</v>
      </c>
      <c r="P14" s="8">
        <f>VLOOKUP(F14,Hoja2!$A$2:$C$274,3,TRUE)</f>
        <v>1.6561514195583597E-2</v>
      </c>
      <c r="Q14" s="10">
        <f>VLOOKUP(F14,Hoja2!$A$2:$C$274,2,TRUE)</f>
        <v>21</v>
      </c>
    </row>
    <row r="15" spans="1:18" x14ac:dyDescent="0.25">
      <c r="A15" s="1">
        <v>13</v>
      </c>
      <c r="B15">
        <v>0</v>
      </c>
      <c r="C15" t="s">
        <v>42</v>
      </c>
      <c r="D15" s="3">
        <f t="shared" si="0"/>
        <v>43132</v>
      </c>
      <c r="E15" t="s">
        <v>56</v>
      </c>
      <c r="F15" t="s">
        <v>57</v>
      </c>
      <c r="G15">
        <v>233</v>
      </c>
      <c r="H15" t="s">
        <v>58</v>
      </c>
      <c r="I15" s="2">
        <v>40561.460289351853</v>
      </c>
      <c r="J15" t="s">
        <v>59</v>
      </c>
      <c r="K15">
        <v>4</v>
      </c>
      <c r="L15">
        <f t="shared" si="1"/>
        <v>4</v>
      </c>
      <c r="M15">
        <v>6</v>
      </c>
      <c r="N15">
        <f t="shared" si="2"/>
        <v>6</v>
      </c>
      <c r="O15">
        <v>0.71328918252159423</v>
      </c>
      <c r="P15" s="8">
        <f>VLOOKUP(F15,Hoja2!$A$2:$C$274,3,TRUE)</f>
        <v>7.8864353312302837E-4</v>
      </c>
      <c r="Q15" s="10">
        <f>VLOOKUP(F15,Hoja2!$A$2:$C$274,2,TRUE)</f>
        <v>1</v>
      </c>
    </row>
    <row r="16" spans="1:18" x14ac:dyDescent="0.25">
      <c r="A16" s="1">
        <v>14</v>
      </c>
      <c r="B16">
        <v>0</v>
      </c>
      <c r="C16" t="s">
        <v>42</v>
      </c>
      <c r="D16" s="3">
        <f t="shared" si="0"/>
        <v>43132</v>
      </c>
      <c r="E16" t="s">
        <v>21</v>
      </c>
      <c r="F16" t="s">
        <v>22</v>
      </c>
      <c r="G16">
        <v>3141</v>
      </c>
      <c r="H16" t="s">
        <v>23</v>
      </c>
      <c r="I16" s="2">
        <v>41675.78229166667</v>
      </c>
      <c r="J16" t="s">
        <v>60</v>
      </c>
      <c r="L16">
        <f t="shared" si="1"/>
        <v>0</v>
      </c>
      <c r="M16">
        <v>5</v>
      </c>
      <c r="N16">
        <f t="shared" si="2"/>
        <v>5</v>
      </c>
      <c r="O16">
        <v>0.48475872139541237</v>
      </c>
      <c r="P16" s="8">
        <f>VLOOKUP(F16,Hoja2!$A$2:$C$274,3,TRUE)</f>
        <v>1.6561514195583597E-2</v>
      </c>
      <c r="Q16" s="10">
        <f>VLOOKUP(F16,Hoja2!$A$2:$C$274,2,TRUE)</f>
        <v>21</v>
      </c>
    </row>
    <row r="17" spans="1:17" x14ac:dyDescent="0.25">
      <c r="A17" s="1">
        <v>15</v>
      </c>
      <c r="B17">
        <v>0</v>
      </c>
      <c r="C17" t="s">
        <v>42</v>
      </c>
      <c r="D17" s="3">
        <f t="shared" si="0"/>
        <v>43132</v>
      </c>
      <c r="E17" t="s">
        <v>61</v>
      </c>
      <c r="F17" t="s">
        <v>62</v>
      </c>
      <c r="G17">
        <v>436</v>
      </c>
      <c r="H17" t="s">
        <v>63</v>
      </c>
      <c r="I17" s="2">
        <v>40926.751192129632</v>
      </c>
      <c r="J17" t="s">
        <v>64</v>
      </c>
      <c r="K17">
        <v>14</v>
      </c>
      <c r="L17">
        <f t="shared" si="1"/>
        <v>14</v>
      </c>
      <c r="M17">
        <v>11</v>
      </c>
      <c r="N17">
        <f t="shared" si="2"/>
        <v>11</v>
      </c>
      <c r="O17">
        <v>0.65522044086859876</v>
      </c>
      <c r="P17" s="8">
        <f>VLOOKUP(F17,Hoja2!$A$2:$C$274,3,TRUE)</f>
        <v>7.8864353312302837E-4</v>
      </c>
      <c r="Q17" s="10">
        <f>VLOOKUP(F17,Hoja2!$A$2:$C$274,2,TRUE)</f>
        <v>1</v>
      </c>
    </row>
    <row r="18" spans="1:17" x14ac:dyDescent="0.25">
      <c r="A18" s="1">
        <v>16</v>
      </c>
      <c r="B18">
        <v>0</v>
      </c>
      <c r="C18" t="s">
        <v>42</v>
      </c>
      <c r="D18" s="3">
        <f t="shared" si="0"/>
        <v>43132</v>
      </c>
      <c r="E18" t="s">
        <v>65</v>
      </c>
      <c r="F18" t="s">
        <v>66</v>
      </c>
      <c r="G18">
        <v>69</v>
      </c>
      <c r="H18" t="s">
        <v>67</v>
      </c>
      <c r="I18" s="2">
        <v>40346.933831018519</v>
      </c>
      <c r="J18" t="s">
        <v>68</v>
      </c>
      <c r="K18">
        <v>12</v>
      </c>
      <c r="L18">
        <f t="shared" si="1"/>
        <v>12</v>
      </c>
      <c r="M18">
        <v>11</v>
      </c>
      <c r="N18">
        <f t="shared" si="2"/>
        <v>11</v>
      </c>
      <c r="O18">
        <v>0.63127475263084709</v>
      </c>
      <c r="P18" s="8">
        <f>VLOOKUP(F18,Hoja2!$A$2:$C$274,3,TRUE)</f>
        <v>7.8864353312302837E-4</v>
      </c>
      <c r="Q18" s="10">
        <f>VLOOKUP(F18,Hoja2!$A$2:$C$274,2,TRUE)</f>
        <v>1</v>
      </c>
    </row>
    <row r="19" spans="1:17" x14ac:dyDescent="0.25">
      <c r="A19" s="1">
        <v>17</v>
      </c>
      <c r="B19">
        <v>0</v>
      </c>
      <c r="C19" t="s">
        <v>42</v>
      </c>
      <c r="D19" s="3">
        <f t="shared" si="0"/>
        <v>43132</v>
      </c>
      <c r="E19" t="s">
        <v>21</v>
      </c>
      <c r="F19" t="s">
        <v>69</v>
      </c>
      <c r="G19">
        <v>85</v>
      </c>
      <c r="H19" t="s">
        <v>70</v>
      </c>
      <c r="I19" s="2">
        <v>42735.453831018523</v>
      </c>
      <c r="J19" t="s">
        <v>71</v>
      </c>
      <c r="K19">
        <v>5</v>
      </c>
      <c r="L19">
        <f t="shared" si="1"/>
        <v>5</v>
      </c>
      <c r="M19">
        <v>8</v>
      </c>
      <c r="N19">
        <f t="shared" si="2"/>
        <v>8</v>
      </c>
      <c r="O19">
        <v>0.3884555764605111</v>
      </c>
      <c r="P19" s="8">
        <f>VLOOKUP(F19,Hoja2!$A$2:$C$274,3,TRUE)</f>
        <v>2.9179810725552049E-2</v>
      </c>
      <c r="Q19" s="10">
        <f>VLOOKUP(F19,Hoja2!$A$2:$C$274,2,TRUE)</f>
        <v>37</v>
      </c>
    </row>
    <row r="20" spans="1:17" x14ac:dyDescent="0.25">
      <c r="A20" s="1">
        <v>18</v>
      </c>
      <c r="B20">
        <v>0</v>
      </c>
      <c r="C20" t="s">
        <v>42</v>
      </c>
      <c r="D20" s="3">
        <f t="shared" si="0"/>
        <v>43132</v>
      </c>
      <c r="E20" t="s">
        <v>72</v>
      </c>
      <c r="F20" t="s">
        <v>73</v>
      </c>
      <c r="G20">
        <v>108</v>
      </c>
      <c r="H20" t="s">
        <v>74</v>
      </c>
      <c r="I20" s="2">
        <v>42292.771585648137</v>
      </c>
      <c r="J20" t="s">
        <v>75</v>
      </c>
      <c r="K20">
        <v>19</v>
      </c>
      <c r="L20">
        <f t="shared" si="1"/>
        <v>19</v>
      </c>
      <c r="M20">
        <v>18</v>
      </c>
      <c r="N20">
        <f t="shared" si="2"/>
        <v>18</v>
      </c>
      <c r="O20">
        <v>0.65065999788636364</v>
      </c>
      <c r="P20" s="8">
        <f>VLOOKUP(F20,Hoja2!$A$2:$C$274,3,TRUE)</f>
        <v>5.5205047318611991E-3</v>
      </c>
      <c r="Q20" s="10">
        <f>VLOOKUP(F20,Hoja2!$A$2:$C$274,2,TRUE)</f>
        <v>7</v>
      </c>
    </row>
    <row r="21" spans="1:17" x14ac:dyDescent="0.25">
      <c r="A21" s="1">
        <v>19</v>
      </c>
      <c r="B21">
        <v>0</v>
      </c>
      <c r="C21" t="s">
        <v>42</v>
      </c>
      <c r="D21" s="3">
        <f t="shared" si="0"/>
        <v>43132</v>
      </c>
      <c r="E21" t="s">
        <v>76</v>
      </c>
      <c r="F21" t="s">
        <v>77</v>
      </c>
      <c r="G21">
        <v>1726</v>
      </c>
      <c r="H21" t="s">
        <v>78</v>
      </c>
      <c r="I21" s="2">
        <v>40679.561111111107</v>
      </c>
      <c r="J21" t="s">
        <v>79</v>
      </c>
      <c r="K21">
        <v>3</v>
      </c>
      <c r="L21">
        <f t="shared" si="1"/>
        <v>3</v>
      </c>
      <c r="M21">
        <v>10</v>
      </c>
      <c r="N21">
        <f t="shared" si="2"/>
        <v>10</v>
      </c>
      <c r="O21">
        <v>0.53892113203389125</v>
      </c>
      <c r="P21" s="8">
        <f>VLOOKUP(F21,Hoja2!$A$2:$C$274,3,TRUE)</f>
        <v>1.5772870662460567E-2</v>
      </c>
      <c r="Q21" s="10">
        <f>VLOOKUP(F21,Hoja2!$A$2:$C$274,2,TRUE)</f>
        <v>20</v>
      </c>
    </row>
    <row r="22" spans="1:17" x14ac:dyDescent="0.25">
      <c r="A22" s="1">
        <v>20</v>
      </c>
      <c r="B22">
        <v>0</v>
      </c>
      <c r="C22" t="s">
        <v>42</v>
      </c>
      <c r="D22" s="3">
        <f t="shared" si="0"/>
        <v>43132</v>
      </c>
      <c r="E22" t="s">
        <v>12</v>
      </c>
      <c r="F22" t="s">
        <v>13</v>
      </c>
      <c r="G22">
        <v>2005</v>
      </c>
      <c r="I22" s="2">
        <v>40315.59646990741</v>
      </c>
      <c r="J22" t="s">
        <v>80</v>
      </c>
      <c r="K22">
        <v>27</v>
      </c>
      <c r="L22">
        <f t="shared" si="1"/>
        <v>27</v>
      </c>
      <c r="M22">
        <v>24</v>
      </c>
      <c r="N22">
        <f t="shared" si="2"/>
        <v>24</v>
      </c>
      <c r="O22">
        <v>0.76447146333978122</v>
      </c>
      <c r="P22" s="8">
        <f>VLOOKUP(F22,Hoja2!$A$2:$C$274,3,TRUE)</f>
        <v>6.5457413249211352E-2</v>
      </c>
      <c r="Q22" s="10">
        <f>VLOOKUP(F22,Hoja2!$A$2:$C$274,2,TRUE)</f>
        <v>83</v>
      </c>
    </row>
    <row r="23" spans="1:17" x14ac:dyDescent="0.25">
      <c r="A23" s="1">
        <v>21</v>
      </c>
      <c r="B23">
        <v>0</v>
      </c>
      <c r="C23" t="s">
        <v>42</v>
      </c>
      <c r="D23" s="3">
        <f t="shared" si="0"/>
        <v>43132</v>
      </c>
      <c r="E23" t="s">
        <v>12</v>
      </c>
      <c r="F23" t="s">
        <v>13</v>
      </c>
      <c r="G23">
        <v>2005</v>
      </c>
      <c r="I23" s="2">
        <v>40315.59646990741</v>
      </c>
      <c r="J23" t="s">
        <v>81</v>
      </c>
      <c r="K23">
        <v>8</v>
      </c>
      <c r="L23">
        <f t="shared" si="1"/>
        <v>8</v>
      </c>
      <c r="M23">
        <v>8</v>
      </c>
      <c r="N23">
        <f t="shared" si="2"/>
        <v>8</v>
      </c>
      <c r="O23">
        <v>0.79141867483531347</v>
      </c>
      <c r="P23" s="8">
        <f>VLOOKUP(F23,Hoja2!$A$2:$C$274,3,TRUE)</f>
        <v>6.5457413249211352E-2</v>
      </c>
      <c r="Q23" s="10">
        <f>VLOOKUP(F23,Hoja2!$A$2:$C$274,2,TRUE)</f>
        <v>83</v>
      </c>
    </row>
    <row r="24" spans="1:17" x14ac:dyDescent="0.25">
      <c r="A24" s="1">
        <v>22</v>
      </c>
      <c r="B24">
        <v>0</v>
      </c>
      <c r="C24" t="s">
        <v>42</v>
      </c>
      <c r="D24" s="3">
        <f t="shared" si="0"/>
        <v>43132</v>
      </c>
      <c r="E24" t="s">
        <v>82</v>
      </c>
      <c r="F24" t="s">
        <v>83</v>
      </c>
      <c r="G24">
        <v>644</v>
      </c>
      <c r="I24" s="2">
        <v>40648.882615740738</v>
      </c>
      <c r="J24" t="s">
        <v>84</v>
      </c>
      <c r="K24">
        <v>1</v>
      </c>
      <c r="L24">
        <f t="shared" si="1"/>
        <v>1</v>
      </c>
      <c r="M24">
        <v>7</v>
      </c>
      <c r="N24">
        <f t="shared" si="2"/>
        <v>7</v>
      </c>
      <c r="O24">
        <v>0.79238056425933834</v>
      </c>
      <c r="P24" s="8">
        <f>VLOOKUP(F24,Hoja2!$A$2:$C$274,3,TRUE)</f>
        <v>3.1545741324921135E-3</v>
      </c>
      <c r="Q24" s="10">
        <f>VLOOKUP(F24,Hoja2!$A$2:$C$274,2,TRUE)</f>
        <v>4</v>
      </c>
    </row>
    <row r="25" spans="1:17" x14ac:dyDescent="0.25">
      <c r="A25" s="1">
        <v>23</v>
      </c>
      <c r="B25">
        <v>0</v>
      </c>
      <c r="C25" t="s">
        <v>42</v>
      </c>
      <c r="D25" s="3">
        <f t="shared" si="0"/>
        <v>43132</v>
      </c>
      <c r="E25" t="s">
        <v>85</v>
      </c>
      <c r="F25" t="s">
        <v>86</v>
      </c>
      <c r="G25">
        <v>70207</v>
      </c>
      <c r="H25" t="s">
        <v>87</v>
      </c>
      <c r="I25" s="2">
        <v>40023.339409722219</v>
      </c>
      <c r="J25" t="s">
        <v>88</v>
      </c>
      <c r="K25">
        <v>13</v>
      </c>
      <c r="L25">
        <f t="shared" si="1"/>
        <v>13</v>
      </c>
      <c r="M25">
        <v>13</v>
      </c>
      <c r="N25">
        <f t="shared" si="2"/>
        <v>13</v>
      </c>
      <c r="O25">
        <v>0.52024233161656508</v>
      </c>
      <c r="P25" s="8">
        <f>VLOOKUP(F25,Hoja2!$A$2:$C$274,3,TRUE)</f>
        <v>1.2618296529968454E-2</v>
      </c>
      <c r="Q25" s="10">
        <f>VLOOKUP(F25,Hoja2!$A$2:$C$274,2,TRUE)</f>
        <v>16</v>
      </c>
    </row>
    <row r="26" spans="1:17" x14ac:dyDescent="0.25">
      <c r="A26" s="1">
        <v>24</v>
      </c>
      <c r="B26">
        <v>0</v>
      </c>
      <c r="C26" t="s">
        <v>42</v>
      </c>
      <c r="D26" s="3">
        <f t="shared" si="0"/>
        <v>43132</v>
      </c>
      <c r="E26" t="s">
        <v>21</v>
      </c>
      <c r="F26" t="s">
        <v>89</v>
      </c>
      <c r="G26">
        <v>42</v>
      </c>
      <c r="I26" s="2">
        <v>42437.5705787037</v>
      </c>
      <c r="J26" t="s">
        <v>90</v>
      </c>
      <c r="K26">
        <v>10</v>
      </c>
      <c r="L26">
        <f t="shared" si="1"/>
        <v>10</v>
      </c>
      <c r="M26">
        <v>2</v>
      </c>
      <c r="N26">
        <f t="shared" si="2"/>
        <v>2</v>
      </c>
      <c r="O26">
        <v>0.78561175051710719</v>
      </c>
      <c r="P26" s="8">
        <f>VLOOKUP(F26,Hoja2!$A$2:$C$274,3,TRUE)</f>
        <v>3.1545741324921135E-3</v>
      </c>
      <c r="Q26" s="10">
        <f>VLOOKUP(F26,Hoja2!$A$2:$C$274,2,TRUE)</f>
        <v>4</v>
      </c>
    </row>
    <row r="27" spans="1:17" x14ac:dyDescent="0.25">
      <c r="A27" s="1">
        <v>25</v>
      </c>
      <c r="B27">
        <v>0</v>
      </c>
      <c r="C27" t="s">
        <v>42</v>
      </c>
      <c r="D27" s="3">
        <f t="shared" si="0"/>
        <v>43132</v>
      </c>
      <c r="E27" t="s">
        <v>91</v>
      </c>
      <c r="F27" t="s">
        <v>92</v>
      </c>
      <c r="G27">
        <v>1481</v>
      </c>
      <c r="H27" t="s">
        <v>87</v>
      </c>
      <c r="I27" s="2">
        <v>41452.850613425922</v>
      </c>
      <c r="J27" t="s">
        <v>93</v>
      </c>
      <c r="K27">
        <v>2</v>
      </c>
      <c r="L27">
        <f t="shared" si="1"/>
        <v>2</v>
      </c>
      <c r="M27">
        <v>14</v>
      </c>
      <c r="N27">
        <f t="shared" si="2"/>
        <v>14</v>
      </c>
      <c r="O27">
        <v>0.6042292223825666</v>
      </c>
      <c r="P27" s="8">
        <f>VLOOKUP(F27,Hoja2!$A$2:$C$274,3,TRUE)</f>
        <v>1.1041009463722398E-2</v>
      </c>
      <c r="Q27" s="10">
        <f>VLOOKUP(F27,Hoja2!$A$2:$C$274,2,TRUE)</f>
        <v>14</v>
      </c>
    </row>
    <row r="28" spans="1:17" x14ac:dyDescent="0.25">
      <c r="A28" s="1">
        <v>26</v>
      </c>
      <c r="B28">
        <v>0</v>
      </c>
      <c r="C28" t="s">
        <v>42</v>
      </c>
      <c r="D28" s="3">
        <f t="shared" si="0"/>
        <v>43132</v>
      </c>
      <c r="E28" t="s">
        <v>21</v>
      </c>
      <c r="F28" t="s">
        <v>94</v>
      </c>
      <c r="G28">
        <v>1359</v>
      </c>
      <c r="H28" t="s">
        <v>18</v>
      </c>
      <c r="I28" s="2">
        <v>40858.536423611113</v>
      </c>
      <c r="J28" t="s">
        <v>95</v>
      </c>
      <c r="K28">
        <v>4</v>
      </c>
      <c r="L28">
        <f t="shared" si="1"/>
        <v>4</v>
      </c>
      <c r="M28">
        <v>5</v>
      </c>
      <c r="N28">
        <f t="shared" si="2"/>
        <v>5</v>
      </c>
      <c r="O28">
        <v>0.59530095322184218</v>
      </c>
      <c r="P28" s="8">
        <f>VLOOKUP(F28,Hoja2!$A$2:$C$274,3,TRUE)</f>
        <v>7.8864353312302837E-4</v>
      </c>
      <c r="Q28" s="10">
        <f>VLOOKUP(F28,Hoja2!$A$2:$C$274,2,TRUE)</f>
        <v>1</v>
      </c>
    </row>
    <row r="29" spans="1:17" x14ac:dyDescent="0.25">
      <c r="A29" s="1">
        <v>27</v>
      </c>
      <c r="B29">
        <v>0</v>
      </c>
      <c r="C29" t="s">
        <v>42</v>
      </c>
      <c r="D29" s="3">
        <f t="shared" si="0"/>
        <v>43132</v>
      </c>
      <c r="E29" t="s">
        <v>96</v>
      </c>
      <c r="F29" t="s">
        <v>97</v>
      </c>
      <c r="G29">
        <v>87</v>
      </c>
      <c r="I29" s="2">
        <v>40619.804143518522</v>
      </c>
      <c r="J29" t="s">
        <v>98</v>
      </c>
      <c r="K29">
        <v>14</v>
      </c>
      <c r="L29">
        <f t="shared" si="1"/>
        <v>14</v>
      </c>
      <c r="M29">
        <v>10</v>
      </c>
      <c r="N29">
        <f t="shared" si="2"/>
        <v>10</v>
      </c>
      <c r="O29">
        <v>0.38536514029016822</v>
      </c>
      <c r="P29" s="8">
        <f>VLOOKUP(F29,Hoja2!$A$2:$C$274,3,TRUE)</f>
        <v>1.5772870662460567E-3</v>
      </c>
      <c r="Q29" s="10">
        <f>VLOOKUP(F29,Hoja2!$A$2:$C$274,2,TRUE)</f>
        <v>2</v>
      </c>
    </row>
    <row r="30" spans="1:17" x14ac:dyDescent="0.25">
      <c r="A30" s="1">
        <v>28</v>
      </c>
      <c r="B30">
        <v>0</v>
      </c>
      <c r="C30" t="s">
        <v>42</v>
      </c>
      <c r="D30" s="3">
        <f t="shared" si="0"/>
        <v>43132</v>
      </c>
      <c r="E30" t="s">
        <v>99</v>
      </c>
      <c r="F30" t="s">
        <v>100</v>
      </c>
      <c r="G30">
        <v>2279</v>
      </c>
      <c r="H30" t="s">
        <v>101</v>
      </c>
      <c r="I30" s="2">
        <v>40142.92559027778</v>
      </c>
      <c r="J30" t="s">
        <v>102</v>
      </c>
      <c r="L30">
        <f t="shared" si="1"/>
        <v>0</v>
      </c>
      <c r="M30">
        <v>4</v>
      </c>
      <c r="N30">
        <f t="shared" si="2"/>
        <v>4</v>
      </c>
      <c r="O30">
        <v>0.63131587530547317</v>
      </c>
      <c r="P30" s="8">
        <f>VLOOKUP(F30,Hoja2!$A$2:$C$274,3,TRUE)</f>
        <v>7.8864353312302837E-4</v>
      </c>
      <c r="Q30" s="10">
        <f>VLOOKUP(F30,Hoja2!$A$2:$C$274,2,TRUE)</f>
        <v>1</v>
      </c>
    </row>
    <row r="31" spans="1:17" x14ac:dyDescent="0.25">
      <c r="A31" s="1">
        <v>29</v>
      </c>
      <c r="B31">
        <v>0</v>
      </c>
      <c r="C31" t="s">
        <v>42</v>
      </c>
      <c r="D31" s="3">
        <f t="shared" si="0"/>
        <v>43132</v>
      </c>
      <c r="E31" t="s">
        <v>21</v>
      </c>
      <c r="F31" t="s">
        <v>22</v>
      </c>
      <c r="G31">
        <v>3141</v>
      </c>
      <c r="H31" t="s">
        <v>23</v>
      </c>
      <c r="I31" s="2">
        <v>41675.78229166667</v>
      </c>
      <c r="J31" t="s">
        <v>103</v>
      </c>
      <c r="K31">
        <v>1</v>
      </c>
      <c r="L31">
        <f t="shared" si="1"/>
        <v>1</v>
      </c>
      <c r="M31">
        <v>2</v>
      </c>
      <c r="N31">
        <f t="shared" si="2"/>
        <v>2</v>
      </c>
      <c r="O31">
        <v>0.63381807679008817</v>
      </c>
      <c r="P31" s="8">
        <f>VLOOKUP(F31,Hoja2!$A$2:$C$274,3,TRUE)</f>
        <v>1.6561514195583597E-2</v>
      </c>
      <c r="Q31" s="10">
        <f>VLOOKUP(F31,Hoja2!$A$2:$C$274,2,TRUE)</f>
        <v>21</v>
      </c>
    </row>
    <row r="32" spans="1:17" x14ac:dyDescent="0.25">
      <c r="A32" s="1">
        <v>30</v>
      </c>
      <c r="B32">
        <v>0</v>
      </c>
      <c r="C32" t="s">
        <v>42</v>
      </c>
      <c r="D32" s="3">
        <f t="shared" si="0"/>
        <v>43132</v>
      </c>
      <c r="E32" t="s">
        <v>104</v>
      </c>
      <c r="F32" t="s">
        <v>105</v>
      </c>
      <c r="G32">
        <v>356</v>
      </c>
      <c r="H32" t="s">
        <v>106</v>
      </c>
      <c r="I32" s="2">
        <v>40143.513472222221</v>
      </c>
      <c r="J32" t="s">
        <v>107</v>
      </c>
      <c r="K32">
        <v>2</v>
      </c>
      <c r="L32">
        <f t="shared" si="1"/>
        <v>2</v>
      </c>
      <c r="M32">
        <v>2</v>
      </c>
      <c r="N32">
        <f t="shared" si="2"/>
        <v>2</v>
      </c>
      <c r="O32">
        <v>0.84449842972115463</v>
      </c>
      <c r="P32" s="8">
        <f>VLOOKUP(F32,Hoja2!$A$2:$C$274,3,TRUE)</f>
        <v>7.8864353312302837E-4</v>
      </c>
      <c r="Q32" s="10">
        <f>VLOOKUP(F32,Hoja2!$A$2:$C$274,2,TRUE)</f>
        <v>1</v>
      </c>
    </row>
    <row r="33" spans="1:17" x14ac:dyDescent="0.25">
      <c r="A33" s="1">
        <v>31</v>
      </c>
      <c r="B33">
        <v>0</v>
      </c>
      <c r="C33" t="s">
        <v>42</v>
      </c>
      <c r="D33" s="3">
        <f t="shared" si="0"/>
        <v>43132</v>
      </c>
      <c r="E33" t="s">
        <v>108</v>
      </c>
      <c r="F33" t="s">
        <v>109</v>
      </c>
      <c r="G33">
        <v>2563</v>
      </c>
      <c r="I33" s="2">
        <v>41125.405115740738</v>
      </c>
      <c r="J33" t="s">
        <v>110</v>
      </c>
      <c r="K33">
        <v>3</v>
      </c>
      <c r="L33">
        <f t="shared" si="1"/>
        <v>3</v>
      </c>
      <c r="M33">
        <v>3</v>
      </c>
      <c r="N33">
        <f t="shared" si="2"/>
        <v>3</v>
      </c>
      <c r="O33">
        <v>0.58754808652565249</v>
      </c>
      <c r="P33" s="8">
        <f>VLOOKUP(F33,Hoja2!$A$2:$C$274,3,TRUE)</f>
        <v>7.8864353312302837E-4</v>
      </c>
      <c r="Q33" s="10">
        <f>VLOOKUP(F33,Hoja2!$A$2:$C$274,2,TRUE)</f>
        <v>1</v>
      </c>
    </row>
    <row r="34" spans="1:17" x14ac:dyDescent="0.25">
      <c r="A34" s="1">
        <v>32</v>
      </c>
      <c r="B34">
        <v>0</v>
      </c>
      <c r="C34" t="s">
        <v>42</v>
      </c>
      <c r="D34" s="3">
        <f t="shared" si="0"/>
        <v>43132</v>
      </c>
      <c r="E34" t="s">
        <v>111</v>
      </c>
      <c r="F34" t="s">
        <v>112</v>
      </c>
      <c r="G34">
        <v>54</v>
      </c>
      <c r="I34" s="2">
        <v>40183.473680555559</v>
      </c>
      <c r="J34" t="s">
        <v>113</v>
      </c>
      <c r="K34">
        <v>1</v>
      </c>
      <c r="L34">
        <f t="shared" si="1"/>
        <v>1</v>
      </c>
      <c r="M34">
        <v>5</v>
      </c>
      <c r="N34">
        <f t="shared" si="2"/>
        <v>5</v>
      </c>
      <c r="O34">
        <v>0.13829519167705151</v>
      </c>
      <c r="P34" s="8">
        <f>VLOOKUP(F34,Hoja2!$A$2:$C$274,3,TRUE)</f>
        <v>7.8864353312302837E-4</v>
      </c>
      <c r="Q34" s="10">
        <f>VLOOKUP(F34,Hoja2!$A$2:$C$274,2,TRUE)</f>
        <v>1</v>
      </c>
    </row>
    <row r="35" spans="1:17" x14ac:dyDescent="0.25">
      <c r="A35" s="1">
        <v>33</v>
      </c>
      <c r="B35">
        <v>0</v>
      </c>
      <c r="C35" t="s">
        <v>42</v>
      </c>
      <c r="D35" s="3">
        <f t="shared" si="0"/>
        <v>43132</v>
      </c>
      <c r="E35" t="s">
        <v>114</v>
      </c>
      <c r="F35" t="s">
        <v>115</v>
      </c>
      <c r="G35">
        <v>391</v>
      </c>
      <c r="H35" t="s">
        <v>116</v>
      </c>
      <c r="I35" s="2">
        <v>41305.853946759264</v>
      </c>
      <c r="J35" t="s">
        <v>117</v>
      </c>
      <c r="K35">
        <v>3</v>
      </c>
      <c r="L35">
        <f t="shared" si="1"/>
        <v>3</v>
      </c>
      <c r="M35">
        <v>1</v>
      </c>
      <c r="N35">
        <f t="shared" si="2"/>
        <v>1</v>
      </c>
      <c r="O35">
        <v>0.89456733286743528</v>
      </c>
      <c r="P35" s="8">
        <f>VLOOKUP(F35,Hoja2!$A$2:$C$274,3,TRUE)</f>
        <v>2.2870662460567823E-2</v>
      </c>
      <c r="Q35" s="10">
        <f>VLOOKUP(F35,Hoja2!$A$2:$C$274,2,TRUE)</f>
        <v>29</v>
      </c>
    </row>
    <row r="36" spans="1:17" x14ac:dyDescent="0.25">
      <c r="A36" s="1">
        <v>34</v>
      </c>
      <c r="B36">
        <v>0</v>
      </c>
      <c r="C36" t="s">
        <v>42</v>
      </c>
      <c r="D36" s="3">
        <f t="shared" si="0"/>
        <v>43132</v>
      </c>
      <c r="E36" t="s">
        <v>118</v>
      </c>
      <c r="F36" t="s">
        <v>119</v>
      </c>
      <c r="G36">
        <v>890</v>
      </c>
      <c r="H36" t="s">
        <v>18</v>
      </c>
      <c r="I36" s="2">
        <v>40107.761689814812</v>
      </c>
      <c r="J36" t="s">
        <v>120</v>
      </c>
      <c r="L36">
        <f t="shared" si="1"/>
        <v>0</v>
      </c>
      <c r="M36">
        <v>1</v>
      </c>
      <c r="N36">
        <f t="shared" si="2"/>
        <v>1</v>
      </c>
      <c r="O36">
        <v>0.79494263415297328</v>
      </c>
      <c r="P36" s="8">
        <f>VLOOKUP(F36,Hoja2!$A$2:$C$274,3,TRUE)</f>
        <v>7.8864353312302837E-4</v>
      </c>
      <c r="Q36" s="10">
        <f>VLOOKUP(F36,Hoja2!$A$2:$C$274,2,TRUE)</f>
        <v>1</v>
      </c>
    </row>
    <row r="37" spans="1:17" x14ac:dyDescent="0.25">
      <c r="A37" s="1">
        <v>35</v>
      </c>
      <c r="B37">
        <v>0</v>
      </c>
      <c r="C37" t="s">
        <v>42</v>
      </c>
      <c r="D37" s="3">
        <f t="shared" si="0"/>
        <v>43132</v>
      </c>
      <c r="E37" t="s">
        <v>121</v>
      </c>
      <c r="F37" t="s">
        <v>122</v>
      </c>
      <c r="G37">
        <v>315</v>
      </c>
      <c r="H37" t="s">
        <v>87</v>
      </c>
      <c r="I37" s="2">
        <v>40715.574895833342</v>
      </c>
      <c r="J37" t="s">
        <v>123</v>
      </c>
      <c r="K37">
        <v>1</v>
      </c>
      <c r="L37">
        <f t="shared" si="1"/>
        <v>1</v>
      </c>
      <c r="M37">
        <v>1</v>
      </c>
      <c r="N37">
        <f t="shared" si="2"/>
        <v>1</v>
      </c>
      <c r="O37">
        <v>0.54372431676607769</v>
      </c>
      <c r="P37" s="8">
        <f>VLOOKUP(F37,Hoja2!$A$2:$C$274,3,TRUE)</f>
        <v>2.3659305993690852E-3</v>
      </c>
      <c r="Q37" s="10">
        <f>VLOOKUP(F37,Hoja2!$A$2:$C$274,2,TRUE)</f>
        <v>3</v>
      </c>
    </row>
    <row r="38" spans="1:17" x14ac:dyDescent="0.25">
      <c r="A38" s="1">
        <v>36</v>
      </c>
      <c r="B38">
        <v>0</v>
      </c>
      <c r="C38" t="s">
        <v>42</v>
      </c>
      <c r="D38" s="3">
        <f t="shared" si="0"/>
        <v>43132</v>
      </c>
      <c r="E38" t="s">
        <v>85</v>
      </c>
      <c r="F38" t="s">
        <v>86</v>
      </c>
      <c r="G38">
        <v>70207</v>
      </c>
      <c r="H38" t="s">
        <v>87</v>
      </c>
      <c r="I38" s="2">
        <v>40023.339409722219</v>
      </c>
      <c r="J38" t="s">
        <v>124</v>
      </c>
      <c r="L38">
        <f t="shared" si="1"/>
        <v>0</v>
      </c>
      <c r="M38">
        <v>1</v>
      </c>
      <c r="N38">
        <f t="shared" si="2"/>
        <v>1</v>
      </c>
      <c r="O38">
        <v>0.81052825597325184</v>
      </c>
      <c r="P38" s="8">
        <f>VLOOKUP(F38,Hoja2!$A$2:$C$274,3,TRUE)</f>
        <v>1.2618296529968454E-2</v>
      </c>
      <c r="Q38" s="10">
        <f>VLOOKUP(F38,Hoja2!$A$2:$C$274,2,TRUE)</f>
        <v>16</v>
      </c>
    </row>
    <row r="39" spans="1:17" x14ac:dyDescent="0.25">
      <c r="A39" s="1">
        <v>37</v>
      </c>
      <c r="B39">
        <v>0</v>
      </c>
      <c r="C39" t="s">
        <v>42</v>
      </c>
      <c r="D39" s="3">
        <f t="shared" si="0"/>
        <v>43132</v>
      </c>
      <c r="E39" t="s">
        <v>76</v>
      </c>
      <c r="F39" t="s">
        <v>77</v>
      </c>
      <c r="G39">
        <v>1726</v>
      </c>
      <c r="H39" t="s">
        <v>78</v>
      </c>
      <c r="I39" s="2">
        <v>40679.561111111107</v>
      </c>
      <c r="J39" t="s">
        <v>125</v>
      </c>
      <c r="L39">
        <f t="shared" si="1"/>
        <v>0</v>
      </c>
      <c r="M39">
        <v>8</v>
      </c>
      <c r="N39">
        <f t="shared" si="2"/>
        <v>8</v>
      </c>
      <c r="O39">
        <v>0.63833388883715925</v>
      </c>
      <c r="P39" s="8">
        <f>VLOOKUP(F39,Hoja2!$A$2:$C$274,3,TRUE)</f>
        <v>1.5772870662460567E-2</v>
      </c>
      <c r="Q39" s="10">
        <f>VLOOKUP(F39,Hoja2!$A$2:$C$274,2,TRUE)</f>
        <v>20</v>
      </c>
    </row>
    <row r="40" spans="1:17" x14ac:dyDescent="0.25">
      <c r="A40" s="1">
        <v>38</v>
      </c>
      <c r="B40">
        <v>0</v>
      </c>
      <c r="C40" t="s">
        <v>42</v>
      </c>
      <c r="D40" s="3">
        <f t="shared" si="0"/>
        <v>43132</v>
      </c>
      <c r="E40" t="s">
        <v>82</v>
      </c>
      <c r="F40" t="s">
        <v>83</v>
      </c>
      <c r="G40">
        <v>644</v>
      </c>
      <c r="I40" s="2">
        <v>40648.882615740738</v>
      </c>
      <c r="J40" t="s">
        <v>126</v>
      </c>
      <c r="K40">
        <v>2</v>
      </c>
      <c r="L40">
        <f t="shared" si="1"/>
        <v>2</v>
      </c>
      <c r="M40">
        <v>4</v>
      </c>
      <c r="N40">
        <f t="shared" si="2"/>
        <v>4</v>
      </c>
      <c r="O40">
        <v>0.76217493539145631</v>
      </c>
      <c r="P40" s="8">
        <f>VLOOKUP(F40,Hoja2!$A$2:$C$274,3,TRUE)</f>
        <v>3.1545741324921135E-3</v>
      </c>
      <c r="Q40" s="10">
        <f>VLOOKUP(F40,Hoja2!$A$2:$C$274,2,TRUE)</f>
        <v>4</v>
      </c>
    </row>
    <row r="41" spans="1:17" x14ac:dyDescent="0.25">
      <c r="A41" s="1">
        <v>39</v>
      </c>
      <c r="B41">
        <v>0</v>
      </c>
      <c r="C41" t="s">
        <v>42</v>
      </c>
      <c r="D41" s="3">
        <f t="shared" si="0"/>
        <v>43132</v>
      </c>
      <c r="E41" t="s">
        <v>127</v>
      </c>
      <c r="F41" t="s">
        <v>128</v>
      </c>
      <c r="G41">
        <v>1231</v>
      </c>
      <c r="H41" t="s">
        <v>129</v>
      </c>
      <c r="I41" s="2">
        <v>40199.990972222222</v>
      </c>
      <c r="J41" t="s">
        <v>130</v>
      </c>
      <c r="K41">
        <v>5</v>
      </c>
      <c r="L41">
        <f t="shared" si="1"/>
        <v>5</v>
      </c>
      <c r="M41">
        <v>7</v>
      </c>
      <c r="N41">
        <f t="shared" si="2"/>
        <v>7</v>
      </c>
      <c r="O41">
        <v>0.20037480381961181</v>
      </c>
      <c r="P41" s="8">
        <f>VLOOKUP(F41,Hoja2!$A$2:$C$274,3,TRUE)</f>
        <v>7.8864353312302837E-4</v>
      </c>
      <c r="Q41" s="10">
        <f>VLOOKUP(F41,Hoja2!$A$2:$C$274,2,TRUE)</f>
        <v>1</v>
      </c>
    </row>
    <row r="42" spans="1:17" x14ac:dyDescent="0.25">
      <c r="A42" s="1">
        <v>40</v>
      </c>
      <c r="B42">
        <v>0</v>
      </c>
      <c r="C42" t="s">
        <v>42</v>
      </c>
      <c r="D42" s="3">
        <f t="shared" si="0"/>
        <v>43132</v>
      </c>
      <c r="E42" t="s">
        <v>21</v>
      </c>
      <c r="F42" t="s">
        <v>69</v>
      </c>
      <c r="G42">
        <v>85</v>
      </c>
      <c r="H42" t="s">
        <v>70</v>
      </c>
      <c r="I42" s="2">
        <v>42735.453831018523</v>
      </c>
      <c r="J42" t="s">
        <v>131</v>
      </c>
      <c r="K42">
        <v>4</v>
      </c>
      <c r="L42">
        <f t="shared" si="1"/>
        <v>4</v>
      </c>
      <c r="M42">
        <v>2</v>
      </c>
      <c r="N42">
        <f t="shared" si="2"/>
        <v>2</v>
      </c>
      <c r="O42">
        <v>0.49635959774962207</v>
      </c>
      <c r="P42" s="8">
        <f>VLOOKUP(F42,Hoja2!$A$2:$C$274,3,TRUE)</f>
        <v>2.9179810725552049E-2</v>
      </c>
      <c r="Q42" s="10">
        <f>VLOOKUP(F42,Hoja2!$A$2:$C$274,2,TRUE)</f>
        <v>37</v>
      </c>
    </row>
    <row r="43" spans="1:17" x14ac:dyDescent="0.25">
      <c r="A43" s="1">
        <v>41</v>
      </c>
      <c r="B43">
        <v>0</v>
      </c>
      <c r="C43" t="s">
        <v>42</v>
      </c>
      <c r="D43" s="3">
        <f t="shared" si="0"/>
        <v>43132</v>
      </c>
      <c r="E43" t="s">
        <v>114</v>
      </c>
      <c r="F43" t="s">
        <v>115</v>
      </c>
      <c r="G43">
        <v>391</v>
      </c>
      <c r="H43" t="s">
        <v>116</v>
      </c>
      <c r="I43" s="2">
        <v>41305.853946759264</v>
      </c>
      <c r="J43" t="s">
        <v>132</v>
      </c>
      <c r="K43">
        <v>8</v>
      </c>
      <c r="L43">
        <f t="shared" si="1"/>
        <v>8</v>
      </c>
      <c r="M43">
        <v>5</v>
      </c>
      <c r="N43">
        <f t="shared" si="2"/>
        <v>5</v>
      </c>
      <c r="O43">
        <v>0.89327838816829097</v>
      </c>
      <c r="P43" s="8">
        <f>VLOOKUP(F43,Hoja2!$A$2:$C$274,3,TRUE)</f>
        <v>2.2870662460567823E-2</v>
      </c>
      <c r="Q43" s="10">
        <f>VLOOKUP(F43,Hoja2!$A$2:$C$274,2,TRUE)</f>
        <v>29</v>
      </c>
    </row>
    <row r="44" spans="1:17" x14ac:dyDescent="0.25">
      <c r="A44" s="1">
        <v>42</v>
      </c>
      <c r="B44">
        <v>0</v>
      </c>
      <c r="C44" t="s">
        <v>42</v>
      </c>
      <c r="D44" s="3">
        <f t="shared" si="0"/>
        <v>43132</v>
      </c>
      <c r="E44" t="s">
        <v>133</v>
      </c>
      <c r="F44" t="s">
        <v>134</v>
      </c>
      <c r="G44">
        <v>53</v>
      </c>
      <c r="I44" s="2">
        <v>40190.857256944437</v>
      </c>
      <c r="J44" t="s">
        <v>135</v>
      </c>
      <c r="L44">
        <f t="shared" si="1"/>
        <v>0</v>
      </c>
      <c r="M44">
        <v>4</v>
      </c>
      <c r="N44">
        <f t="shared" si="2"/>
        <v>4</v>
      </c>
      <c r="O44">
        <v>0.84697694946990842</v>
      </c>
      <c r="P44" s="8">
        <f>VLOOKUP(F44,Hoja2!$A$2:$C$274,3,TRUE)</f>
        <v>1.3406940063091483E-2</v>
      </c>
      <c r="Q44" s="10">
        <f>VLOOKUP(F44,Hoja2!$A$2:$C$274,2,TRUE)</f>
        <v>17</v>
      </c>
    </row>
    <row r="45" spans="1:17" x14ac:dyDescent="0.25">
      <c r="A45" s="1">
        <v>43</v>
      </c>
      <c r="B45">
        <v>0</v>
      </c>
      <c r="C45" t="s">
        <v>42</v>
      </c>
      <c r="D45" s="3">
        <f t="shared" si="0"/>
        <v>43132</v>
      </c>
      <c r="E45" t="s">
        <v>114</v>
      </c>
      <c r="F45" t="s">
        <v>115</v>
      </c>
      <c r="G45">
        <v>391</v>
      </c>
      <c r="H45" t="s">
        <v>116</v>
      </c>
      <c r="I45" s="2">
        <v>41305.853946759264</v>
      </c>
      <c r="J45" t="s">
        <v>136</v>
      </c>
      <c r="K45">
        <v>1</v>
      </c>
      <c r="L45">
        <f t="shared" si="1"/>
        <v>1</v>
      </c>
      <c r="M45">
        <v>1</v>
      </c>
      <c r="N45">
        <f t="shared" si="2"/>
        <v>1</v>
      </c>
      <c r="O45">
        <v>0.45148123202695001</v>
      </c>
      <c r="P45" s="8">
        <f>VLOOKUP(F45,Hoja2!$A$2:$C$274,3,TRUE)</f>
        <v>2.2870662460567823E-2</v>
      </c>
      <c r="Q45" s="10">
        <f>VLOOKUP(F45,Hoja2!$A$2:$C$274,2,TRUE)</f>
        <v>29</v>
      </c>
    </row>
    <row r="46" spans="1:17" x14ac:dyDescent="0.25">
      <c r="A46" s="1">
        <v>44</v>
      </c>
      <c r="B46">
        <v>0</v>
      </c>
      <c r="C46" t="s">
        <v>42</v>
      </c>
      <c r="D46" s="3">
        <f t="shared" si="0"/>
        <v>43132</v>
      </c>
      <c r="E46" t="s">
        <v>137</v>
      </c>
      <c r="F46" t="s">
        <v>138</v>
      </c>
      <c r="G46">
        <v>359</v>
      </c>
      <c r="H46" t="s">
        <v>139</v>
      </c>
      <c r="I46" s="2">
        <v>39932.701979166668</v>
      </c>
      <c r="J46" t="s">
        <v>140</v>
      </c>
      <c r="K46">
        <v>4</v>
      </c>
      <c r="L46">
        <f t="shared" si="1"/>
        <v>4</v>
      </c>
      <c r="M46">
        <v>5</v>
      </c>
      <c r="N46">
        <f t="shared" si="2"/>
        <v>5</v>
      </c>
      <c r="O46">
        <v>0.56886375441359727</v>
      </c>
      <c r="P46" s="8">
        <f>VLOOKUP(F46,Hoja2!$A$2:$C$274,3,TRUE)</f>
        <v>8.6750788643533121E-3</v>
      </c>
      <c r="Q46" s="10">
        <f>VLOOKUP(F46,Hoja2!$A$2:$C$274,2,TRUE)</f>
        <v>11</v>
      </c>
    </row>
    <row r="47" spans="1:17" x14ac:dyDescent="0.25">
      <c r="A47" s="1">
        <v>45</v>
      </c>
      <c r="B47">
        <v>0</v>
      </c>
      <c r="C47" t="s">
        <v>42</v>
      </c>
      <c r="D47" s="3">
        <f t="shared" si="0"/>
        <v>43132</v>
      </c>
      <c r="E47" t="s">
        <v>137</v>
      </c>
      <c r="F47" t="s">
        <v>138</v>
      </c>
      <c r="G47">
        <v>359</v>
      </c>
      <c r="H47" t="s">
        <v>139</v>
      </c>
      <c r="I47" s="2">
        <v>39932.701979166668</v>
      </c>
      <c r="J47" t="s">
        <v>141</v>
      </c>
      <c r="L47">
        <f t="shared" si="1"/>
        <v>0</v>
      </c>
      <c r="M47">
        <v>2</v>
      </c>
      <c r="N47">
        <f t="shared" si="2"/>
        <v>2</v>
      </c>
      <c r="O47">
        <v>0.26673854673703451</v>
      </c>
      <c r="P47" s="8">
        <f>VLOOKUP(F47,Hoja2!$A$2:$C$274,3,TRUE)</f>
        <v>8.6750788643533121E-3</v>
      </c>
      <c r="Q47" s="10">
        <f>VLOOKUP(F47,Hoja2!$A$2:$C$274,2,TRUE)</f>
        <v>11</v>
      </c>
    </row>
    <row r="48" spans="1:17" x14ac:dyDescent="0.25">
      <c r="A48" s="1">
        <v>46</v>
      </c>
      <c r="B48">
        <v>0</v>
      </c>
      <c r="C48" t="s">
        <v>42</v>
      </c>
      <c r="D48" s="3">
        <f t="shared" si="0"/>
        <v>43132</v>
      </c>
      <c r="E48" t="s">
        <v>137</v>
      </c>
      <c r="F48" t="s">
        <v>138</v>
      </c>
      <c r="G48">
        <v>359</v>
      </c>
      <c r="H48" t="s">
        <v>139</v>
      </c>
      <c r="I48" s="2">
        <v>39932.701979166668</v>
      </c>
      <c r="J48" t="s">
        <v>142</v>
      </c>
      <c r="K48">
        <v>1</v>
      </c>
      <c r="L48">
        <f t="shared" si="1"/>
        <v>1</v>
      </c>
      <c r="M48">
        <v>1</v>
      </c>
      <c r="N48">
        <f t="shared" si="2"/>
        <v>1</v>
      </c>
      <c r="O48">
        <v>0.17706072252594801</v>
      </c>
      <c r="P48" s="8">
        <f>VLOOKUP(F48,Hoja2!$A$2:$C$274,3,TRUE)</f>
        <v>8.6750788643533121E-3</v>
      </c>
      <c r="Q48" s="10">
        <f>VLOOKUP(F48,Hoja2!$A$2:$C$274,2,TRUE)</f>
        <v>11</v>
      </c>
    </row>
    <row r="49" spans="1:17" x14ac:dyDescent="0.25">
      <c r="A49" s="1">
        <v>47</v>
      </c>
      <c r="B49">
        <v>0</v>
      </c>
      <c r="C49" t="s">
        <v>42</v>
      </c>
      <c r="D49" s="3">
        <f t="shared" si="0"/>
        <v>43132</v>
      </c>
      <c r="E49" t="s">
        <v>143</v>
      </c>
      <c r="F49" t="s">
        <v>144</v>
      </c>
      <c r="G49">
        <v>288</v>
      </c>
      <c r="H49" t="s">
        <v>145</v>
      </c>
      <c r="I49" s="2">
        <v>40652.664143518523</v>
      </c>
      <c r="J49" t="s">
        <v>146</v>
      </c>
      <c r="K49">
        <v>1</v>
      </c>
      <c r="L49">
        <f t="shared" si="1"/>
        <v>1</v>
      </c>
      <c r="M49">
        <v>9</v>
      </c>
      <c r="N49">
        <f t="shared" si="2"/>
        <v>9</v>
      </c>
      <c r="O49">
        <v>0.7718134858421668</v>
      </c>
      <c r="P49" s="8">
        <f>VLOOKUP(F49,Hoja2!$A$2:$C$274,3,TRUE)</f>
        <v>4.7318611987381704E-3</v>
      </c>
      <c r="Q49" s="10">
        <f>VLOOKUP(F49,Hoja2!$A$2:$C$274,2,TRUE)</f>
        <v>6</v>
      </c>
    </row>
    <row r="50" spans="1:17" x14ac:dyDescent="0.25">
      <c r="A50" s="1">
        <v>48</v>
      </c>
      <c r="B50">
        <v>0</v>
      </c>
      <c r="C50" t="s">
        <v>42</v>
      </c>
      <c r="D50" s="3">
        <f t="shared" si="0"/>
        <v>43132</v>
      </c>
      <c r="E50" t="s">
        <v>76</v>
      </c>
      <c r="F50" t="s">
        <v>77</v>
      </c>
      <c r="G50">
        <v>1726</v>
      </c>
      <c r="H50" t="s">
        <v>78</v>
      </c>
      <c r="I50" s="2">
        <v>40679.561111111107</v>
      </c>
      <c r="J50" t="s">
        <v>147</v>
      </c>
      <c r="K50">
        <v>18</v>
      </c>
      <c r="L50">
        <f t="shared" si="1"/>
        <v>18</v>
      </c>
      <c r="M50">
        <v>10</v>
      </c>
      <c r="N50">
        <f t="shared" si="2"/>
        <v>10</v>
      </c>
      <c r="O50">
        <v>0.47643505236286471</v>
      </c>
      <c r="P50" s="8">
        <f>VLOOKUP(F50,Hoja2!$A$2:$C$274,3,TRUE)</f>
        <v>1.5772870662460567E-2</v>
      </c>
      <c r="Q50" s="10">
        <f>VLOOKUP(F50,Hoja2!$A$2:$C$274,2,TRUE)</f>
        <v>20</v>
      </c>
    </row>
    <row r="51" spans="1:17" x14ac:dyDescent="0.25">
      <c r="A51" s="1">
        <v>49</v>
      </c>
      <c r="B51">
        <v>0</v>
      </c>
      <c r="C51" t="s">
        <v>42</v>
      </c>
      <c r="D51" s="3">
        <f t="shared" si="0"/>
        <v>43132</v>
      </c>
      <c r="E51" t="s">
        <v>148</v>
      </c>
      <c r="F51" t="s">
        <v>149</v>
      </c>
      <c r="G51">
        <v>144</v>
      </c>
      <c r="H51" t="s">
        <v>18</v>
      </c>
      <c r="I51" s="2">
        <v>39937.554479166669</v>
      </c>
      <c r="J51" t="s">
        <v>150</v>
      </c>
      <c r="L51">
        <f t="shared" si="1"/>
        <v>0</v>
      </c>
      <c r="N51">
        <f t="shared" si="2"/>
        <v>0</v>
      </c>
      <c r="O51">
        <v>0.78736309066455867</v>
      </c>
      <c r="P51" s="8">
        <f>VLOOKUP(F51,Hoja2!$A$2:$C$274,3,TRUE)</f>
        <v>7.8864353312302837E-4</v>
      </c>
      <c r="Q51" s="10">
        <f>VLOOKUP(F51,Hoja2!$A$2:$C$274,2,TRUE)</f>
        <v>1</v>
      </c>
    </row>
    <row r="52" spans="1:17" x14ac:dyDescent="0.25">
      <c r="A52" s="1">
        <v>50</v>
      </c>
      <c r="B52">
        <v>0</v>
      </c>
      <c r="C52" t="s">
        <v>42</v>
      </c>
      <c r="D52" s="3">
        <f t="shared" si="0"/>
        <v>43132</v>
      </c>
      <c r="E52" t="s">
        <v>21</v>
      </c>
      <c r="F52" t="s">
        <v>22</v>
      </c>
      <c r="G52">
        <v>3141</v>
      </c>
      <c r="H52" t="s">
        <v>23</v>
      </c>
      <c r="I52" s="2">
        <v>41675.78229166667</v>
      </c>
      <c r="J52" t="s">
        <v>151</v>
      </c>
      <c r="K52">
        <v>33</v>
      </c>
      <c r="L52">
        <f t="shared" si="1"/>
        <v>33</v>
      </c>
      <c r="M52">
        <v>40</v>
      </c>
      <c r="N52">
        <f t="shared" si="2"/>
        <v>40</v>
      </c>
      <c r="O52">
        <v>0.69141503260703907</v>
      </c>
      <c r="P52" s="8">
        <f>VLOOKUP(F52,Hoja2!$A$2:$C$274,3,TRUE)</f>
        <v>1.6561514195583597E-2</v>
      </c>
      <c r="Q52" s="10">
        <f>VLOOKUP(F52,Hoja2!$A$2:$C$274,2,TRUE)</f>
        <v>21</v>
      </c>
    </row>
    <row r="53" spans="1:17" x14ac:dyDescent="0.25">
      <c r="A53" s="1">
        <v>51</v>
      </c>
      <c r="B53">
        <v>0</v>
      </c>
      <c r="C53" t="s">
        <v>152</v>
      </c>
      <c r="D53" s="3">
        <f t="shared" si="0"/>
        <v>43133</v>
      </c>
      <c r="E53" t="s">
        <v>153</v>
      </c>
      <c r="F53" t="s">
        <v>154</v>
      </c>
      <c r="G53">
        <v>580</v>
      </c>
      <c r="I53" s="2">
        <v>40511.447511574072</v>
      </c>
      <c r="J53" t="s">
        <v>155</v>
      </c>
      <c r="K53">
        <v>3</v>
      </c>
      <c r="L53">
        <f t="shared" si="1"/>
        <v>3</v>
      </c>
      <c r="M53">
        <v>4</v>
      </c>
      <c r="N53">
        <f t="shared" si="2"/>
        <v>4</v>
      </c>
      <c r="O53">
        <v>0.76647985497022819</v>
      </c>
      <c r="P53" s="8">
        <f>VLOOKUP(F53,Hoja2!$A$2:$C$274,3,TRUE)</f>
        <v>7.8864353312302837E-4</v>
      </c>
      <c r="Q53" s="10">
        <f>VLOOKUP(F53,Hoja2!$A$2:$C$274,2,TRUE)</f>
        <v>1</v>
      </c>
    </row>
    <row r="54" spans="1:17" x14ac:dyDescent="0.25">
      <c r="A54" s="1">
        <v>52</v>
      </c>
      <c r="B54">
        <v>0</v>
      </c>
      <c r="C54" t="s">
        <v>152</v>
      </c>
      <c r="D54" s="3">
        <f t="shared" si="0"/>
        <v>43133</v>
      </c>
      <c r="E54" t="s">
        <v>21</v>
      </c>
      <c r="F54" t="s">
        <v>22</v>
      </c>
      <c r="G54">
        <v>3141</v>
      </c>
      <c r="H54" t="s">
        <v>23</v>
      </c>
      <c r="I54" s="2">
        <v>41675.78229166667</v>
      </c>
      <c r="J54" t="s">
        <v>156</v>
      </c>
      <c r="K54">
        <v>2</v>
      </c>
      <c r="L54">
        <f t="shared" si="1"/>
        <v>2</v>
      </c>
      <c r="M54">
        <v>2</v>
      </c>
      <c r="N54">
        <f t="shared" si="2"/>
        <v>2</v>
      </c>
      <c r="O54">
        <v>0.72916318907297617</v>
      </c>
      <c r="P54" s="8">
        <f>VLOOKUP(F54,Hoja2!$A$2:$C$274,3,TRUE)</f>
        <v>1.6561514195583597E-2</v>
      </c>
      <c r="Q54" s="10">
        <f>VLOOKUP(F54,Hoja2!$A$2:$C$274,2,TRUE)</f>
        <v>21</v>
      </c>
    </row>
    <row r="55" spans="1:17" x14ac:dyDescent="0.25">
      <c r="A55" s="1">
        <v>53</v>
      </c>
      <c r="B55">
        <v>0</v>
      </c>
      <c r="C55" t="s">
        <v>152</v>
      </c>
      <c r="D55" s="3">
        <f t="shared" si="0"/>
        <v>43133</v>
      </c>
      <c r="E55" t="s">
        <v>157</v>
      </c>
      <c r="F55" t="s">
        <v>158</v>
      </c>
      <c r="G55">
        <v>241</v>
      </c>
      <c r="H55" t="s">
        <v>159</v>
      </c>
      <c r="I55" s="2">
        <v>40531.054155092592</v>
      </c>
      <c r="J55" t="s">
        <v>160</v>
      </c>
      <c r="K55">
        <v>9</v>
      </c>
      <c r="L55">
        <f t="shared" si="1"/>
        <v>9</v>
      </c>
      <c r="M55">
        <v>13</v>
      </c>
      <c r="N55">
        <f t="shared" si="2"/>
        <v>13</v>
      </c>
      <c r="O55">
        <v>0.68920663468065868</v>
      </c>
      <c r="P55" s="8">
        <f>VLOOKUP(F55,Hoja2!$A$2:$C$274,3,TRUE)</f>
        <v>2.3659305993690852E-3</v>
      </c>
      <c r="Q55" s="10">
        <f>VLOOKUP(F55,Hoja2!$A$2:$C$274,2,TRUE)</f>
        <v>3</v>
      </c>
    </row>
    <row r="56" spans="1:17" x14ac:dyDescent="0.25">
      <c r="A56" s="1">
        <v>54</v>
      </c>
      <c r="B56">
        <v>0</v>
      </c>
      <c r="C56" t="s">
        <v>152</v>
      </c>
      <c r="D56" s="3">
        <f t="shared" si="0"/>
        <v>43133</v>
      </c>
      <c r="E56" t="s">
        <v>161</v>
      </c>
      <c r="F56" t="s">
        <v>162</v>
      </c>
      <c r="G56">
        <v>524</v>
      </c>
      <c r="H56" t="s">
        <v>163</v>
      </c>
      <c r="I56" s="2">
        <v>40587.102685185193</v>
      </c>
      <c r="J56" t="s">
        <v>164</v>
      </c>
      <c r="K56">
        <v>6</v>
      </c>
      <c r="L56">
        <f t="shared" si="1"/>
        <v>6</v>
      </c>
      <c r="M56">
        <v>3</v>
      </c>
      <c r="N56">
        <f t="shared" si="2"/>
        <v>3</v>
      </c>
      <c r="O56">
        <v>0.93206402132802524</v>
      </c>
      <c r="P56" s="8">
        <f>VLOOKUP(F56,Hoja2!$A$2:$C$274,3,TRUE)</f>
        <v>7.8864353312302837E-4</v>
      </c>
      <c r="Q56" s="10">
        <f>VLOOKUP(F56,Hoja2!$A$2:$C$274,2,TRUE)</f>
        <v>1</v>
      </c>
    </row>
    <row r="57" spans="1:17" x14ac:dyDescent="0.25">
      <c r="A57" s="1">
        <v>55</v>
      </c>
      <c r="B57">
        <v>0</v>
      </c>
      <c r="C57" t="s">
        <v>152</v>
      </c>
      <c r="D57" s="3">
        <f t="shared" si="0"/>
        <v>43133</v>
      </c>
      <c r="E57" t="s">
        <v>165</v>
      </c>
      <c r="F57" t="s">
        <v>166</v>
      </c>
      <c r="G57">
        <v>205</v>
      </c>
      <c r="I57" s="2">
        <v>40742.635324074072</v>
      </c>
      <c r="J57" t="s">
        <v>167</v>
      </c>
      <c r="K57">
        <v>6</v>
      </c>
      <c r="L57">
        <f t="shared" si="1"/>
        <v>6</v>
      </c>
      <c r="M57">
        <v>9</v>
      </c>
      <c r="N57">
        <f t="shared" si="2"/>
        <v>9</v>
      </c>
      <c r="O57">
        <v>0.67693148343486542</v>
      </c>
      <c r="P57" s="8">
        <f>VLOOKUP(F57,Hoja2!$A$2:$C$274,3,TRUE)</f>
        <v>9.4637223974763408E-3</v>
      </c>
      <c r="Q57" s="10">
        <f>VLOOKUP(F57,Hoja2!$A$2:$C$274,2,TRUE)</f>
        <v>12</v>
      </c>
    </row>
    <row r="58" spans="1:17" x14ac:dyDescent="0.25">
      <c r="A58" s="1">
        <v>56</v>
      </c>
      <c r="B58">
        <v>0</v>
      </c>
      <c r="C58" t="s">
        <v>152</v>
      </c>
      <c r="D58" s="3">
        <f t="shared" si="0"/>
        <v>43133</v>
      </c>
      <c r="E58" t="s">
        <v>165</v>
      </c>
      <c r="F58" t="s">
        <v>166</v>
      </c>
      <c r="G58">
        <v>205</v>
      </c>
      <c r="I58" s="2">
        <v>40742.635324074072</v>
      </c>
      <c r="J58" t="s">
        <v>168</v>
      </c>
      <c r="K58">
        <v>14</v>
      </c>
      <c r="L58">
        <f t="shared" si="1"/>
        <v>14</v>
      </c>
      <c r="M58">
        <v>16</v>
      </c>
      <c r="N58">
        <f t="shared" si="2"/>
        <v>16</v>
      </c>
      <c r="O58">
        <v>0.27627659058979581</v>
      </c>
      <c r="P58" s="8">
        <f>VLOOKUP(F58,Hoja2!$A$2:$C$274,3,TRUE)</f>
        <v>9.4637223974763408E-3</v>
      </c>
      <c r="Q58" s="10">
        <f>VLOOKUP(F58,Hoja2!$A$2:$C$274,2,TRUE)</f>
        <v>12</v>
      </c>
    </row>
    <row r="59" spans="1:17" x14ac:dyDescent="0.25">
      <c r="A59" s="1">
        <v>57</v>
      </c>
      <c r="B59">
        <v>0</v>
      </c>
      <c r="C59" t="s">
        <v>152</v>
      </c>
      <c r="D59" s="3">
        <f t="shared" si="0"/>
        <v>43133</v>
      </c>
      <c r="E59" t="s">
        <v>169</v>
      </c>
      <c r="F59" t="s">
        <v>170</v>
      </c>
      <c r="G59">
        <v>392</v>
      </c>
      <c r="H59" t="s">
        <v>53</v>
      </c>
      <c r="I59" s="2">
        <v>40002.44736111111</v>
      </c>
      <c r="J59" t="s">
        <v>171</v>
      </c>
      <c r="K59">
        <v>13</v>
      </c>
      <c r="L59">
        <f t="shared" si="1"/>
        <v>13</v>
      </c>
      <c r="M59">
        <v>14</v>
      </c>
      <c r="N59">
        <f t="shared" si="2"/>
        <v>14</v>
      </c>
      <c r="O59">
        <v>0.86483827687478176</v>
      </c>
      <c r="P59" s="8">
        <f>VLOOKUP(F59,Hoja2!$A$2:$C$274,3,TRUE)</f>
        <v>7.8864353312302837E-4</v>
      </c>
      <c r="Q59" s="10">
        <f>VLOOKUP(F59,Hoja2!$A$2:$C$274,2,TRUE)</f>
        <v>1</v>
      </c>
    </row>
    <row r="60" spans="1:17" x14ac:dyDescent="0.25">
      <c r="A60" s="1">
        <v>58</v>
      </c>
      <c r="B60">
        <v>0</v>
      </c>
      <c r="C60" t="s">
        <v>152</v>
      </c>
      <c r="D60" s="3">
        <f t="shared" si="0"/>
        <v>43133</v>
      </c>
      <c r="E60" t="s">
        <v>21</v>
      </c>
      <c r="F60" t="s">
        <v>69</v>
      </c>
      <c r="G60">
        <v>85</v>
      </c>
      <c r="H60" t="s">
        <v>70</v>
      </c>
      <c r="I60" s="2">
        <v>42735.453831018523</v>
      </c>
      <c r="J60" t="s">
        <v>172</v>
      </c>
      <c r="K60">
        <v>8</v>
      </c>
      <c r="L60">
        <f t="shared" si="1"/>
        <v>8</v>
      </c>
      <c r="M60">
        <v>1</v>
      </c>
      <c r="N60">
        <f t="shared" si="2"/>
        <v>1</v>
      </c>
      <c r="O60">
        <v>0.85054196710740448</v>
      </c>
      <c r="P60" s="8">
        <f>VLOOKUP(F60,Hoja2!$A$2:$C$274,3,TRUE)</f>
        <v>2.9179810725552049E-2</v>
      </c>
      <c r="Q60" s="10">
        <f>VLOOKUP(F60,Hoja2!$A$2:$C$274,2,TRUE)</f>
        <v>37</v>
      </c>
    </row>
    <row r="61" spans="1:17" x14ac:dyDescent="0.25">
      <c r="A61" s="1">
        <v>59</v>
      </c>
      <c r="B61">
        <v>0</v>
      </c>
      <c r="C61" t="s">
        <v>152</v>
      </c>
      <c r="D61" s="3">
        <f t="shared" si="0"/>
        <v>43133</v>
      </c>
      <c r="E61" t="s">
        <v>173</v>
      </c>
      <c r="F61" t="s">
        <v>174</v>
      </c>
      <c r="G61">
        <v>391</v>
      </c>
      <c r="I61" s="2">
        <v>40255.882835648154</v>
      </c>
      <c r="J61" t="s">
        <v>175</v>
      </c>
      <c r="K61">
        <v>5</v>
      </c>
      <c r="L61">
        <f t="shared" si="1"/>
        <v>5</v>
      </c>
      <c r="M61">
        <v>4</v>
      </c>
      <c r="N61">
        <f t="shared" si="2"/>
        <v>4</v>
      </c>
      <c r="O61">
        <v>0.22248699986935419</v>
      </c>
      <c r="P61" s="8">
        <f>VLOOKUP(F61,Hoja2!$A$2:$C$274,3,TRUE)</f>
        <v>7.8864353312302837E-4</v>
      </c>
      <c r="Q61" s="10">
        <f>VLOOKUP(F61,Hoja2!$A$2:$C$274,2,TRUE)</f>
        <v>1</v>
      </c>
    </row>
    <row r="62" spans="1:17" x14ac:dyDescent="0.25">
      <c r="A62" s="1">
        <v>60</v>
      </c>
      <c r="B62">
        <v>0</v>
      </c>
      <c r="C62" t="s">
        <v>152</v>
      </c>
      <c r="D62" s="3">
        <f t="shared" si="0"/>
        <v>43133</v>
      </c>
      <c r="E62" t="s">
        <v>176</v>
      </c>
      <c r="F62" t="s">
        <v>177</v>
      </c>
      <c r="G62">
        <v>186</v>
      </c>
      <c r="H62" t="s">
        <v>178</v>
      </c>
      <c r="I62" s="2">
        <v>41030.40353009259</v>
      </c>
      <c r="J62" t="s">
        <v>179</v>
      </c>
      <c r="K62">
        <v>4</v>
      </c>
      <c r="L62">
        <f t="shared" si="1"/>
        <v>4</v>
      </c>
      <c r="M62">
        <v>10</v>
      </c>
      <c r="N62">
        <f t="shared" si="2"/>
        <v>10</v>
      </c>
      <c r="O62">
        <v>0.87220122300575009</v>
      </c>
      <c r="P62" s="8">
        <f>VLOOKUP(F62,Hoja2!$A$2:$C$274,3,TRUE)</f>
        <v>7.8864353312302837E-4</v>
      </c>
      <c r="Q62" s="10">
        <f>VLOOKUP(F62,Hoja2!$A$2:$C$274,2,TRUE)</f>
        <v>1</v>
      </c>
    </row>
    <row r="63" spans="1:17" x14ac:dyDescent="0.25">
      <c r="A63" s="1">
        <v>61</v>
      </c>
      <c r="B63">
        <v>0</v>
      </c>
      <c r="C63" t="s">
        <v>152</v>
      </c>
      <c r="D63" s="3">
        <f t="shared" si="0"/>
        <v>43133</v>
      </c>
      <c r="E63" t="s">
        <v>180</v>
      </c>
      <c r="F63" t="s">
        <v>181</v>
      </c>
      <c r="G63">
        <v>3912</v>
      </c>
      <c r="H63" t="s">
        <v>18</v>
      </c>
      <c r="I63" s="2">
        <v>40296.447766203702</v>
      </c>
      <c r="J63" t="s">
        <v>182</v>
      </c>
      <c r="K63">
        <v>7</v>
      </c>
      <c r="L63">
        <f t="shared" si="1"/>
        <v>7</v>
      </c>
      <c r="M63">
        <v>6</v>
      </c>
      <c r="N63">
        <f t="shared" si="2"/>
        <v>6</v>
      </c>
      <c r="O63">
        <v>0.59455420518536395</v>
      </c>
      <c r="P63" s="8">
        <f>VLOOKUP(F63,Hoja2!$A$2:$C$274,3,TRUE)</f>
        <v>1.8138801261829655E-2</v>
      </c>
      <c r="Q63" s="10">
        <f>VLOOKUP(F63,Hoja2!$A$2:$C$274,2,TRUE)</f>
        <v>23</v>
      </c>
    </row>
    <row r="64" spans="1:17" x14ac:dyDescent="0.25">
      <c r="A64" s="1">
        <v>62</v>
      </c>
      <c r="B64">
        <v>0</v>
      </c>
      <c r="C64" t="s">
        <v>152</v>
      </c>
      <c r="D64" s="3">
        <f t="shared" si="0"/>
        <v>43133</v>
      </c>
      <c r="E64" t="s">
        <v>12</v>
      </c>
      <c r="F64" t="s">
        <v>13</v>
      </c>
      <c r="G64">
        <v>2005</v>
      </c>
      <c r="I64" s="2">
        <v>40315.59646990741</v>
      </c>
      <c r="J64" t="s">
        <v>183</v>
      </c>
      <c r="K64">
        <v>3</v>
      </c>
      <c r="L64">
        <f t="shared" si="1"/>
        <v>3</v>
      </c>
      <c r="M64">
        <v>5</v>
      </c>
      <c r="N64">
        <f t="shared" si="2"/>
        <v>5</v>
      </c>
      <c r="O64">
        <v>0.59118505955614686</v>
      </c>
      <c r="P64" s="8">
        <f>VLOOKUP(F64,Hoja2!$A$2:$C$274,3,TRUE)</f>
        <v>6.5457413249211352E-2</v>
      </c>
      <c r="Q64" s="10">
        <f>VLOOKUP(F64,Hoja2!$A$2:$C$274,2,TRUE)</f>
        <v>83</v>
      </c>
    </row>
    <row r="65" spans="1:17" x14ac:dyDescent="0.25">
      <c r="A65" s="1">
        <v>63</v>
      </c>
      <c r="B65">
        <v>0</v>
      </c>
      <c r="C65" t="s">
        <v>152</v>
      </c>
      <c r="D65" s="3">
        <f t="shared" si="0"/>
        <v>43133</v>
      </c>
      <c r="E65" t="s">
        <v>12</v>
      </c>
      <c r="F65" t="s">
        <v>13</v>
      </c>
      <c r="G65">
        <v>2005</v>
      </c>
      <c r="I65" s="2">
        <v>40315.59646990741</v>
      </c>
      <c r="J65" t="s">
        <v>184</v>
      </c>
      <c r="K65">
        <v>2</v>
      </c>
      <c r="L65">
        <f t="shared" si="1"/>
        <v>2</v>
      </c>
      <c r="M65">
        <v>4</v>
      </c>
      <c r="N65">
        <f t="shared" si="2"/>
        <v>4</v>
      </c>
      <c r="O65">
        <v>0.8564022969633085</v>
      </c>
      <c r="P65" s="8">
        <f>VLOOKUP(F65,Hoja2!$A$2:$C$274,3,TRUE)</f>
        <v>6.5457413249211352E-2</v>
      </c>
      <c r="Q65" s="10">
        <f>VLOOKUP(F65,Hoja2!$A$2:$C$274,2,TRUE)</f>
        <v>83</v>
      </c>
    </row>
    <row r="66" spans="1:17" x14ac:dyDescent="0.25">
      <c r="A66" s="1">
        <v>64</v>
      </c>
      <c r="B66">
        <v>0</v>
      </c>
      <c r="C66" t="s">
        <v>152</v>
      </c>
      <c r="D66" s="3">
        <f t="shared" si="0"/>
        <v>43133</v>
      </c>
      <c r="E66" t="s">
        <v>91</v>
      </c>
      <c r="F66" t="s">
        <v>92</v>
      </c>
      <c r="G66">
        <v>1481</v>
      </c>
      <c r="H66" t="s">
        <v>87</v>
      </c>
      <c r="I66" s="2">
        <v>41452.850613425922</v>
      </c>
      <c r="J66" t="s">
        <v>185</v>
      </c>
      <c r="K66">
        <v>13</v>
      </c>
      <c r="L66">
        <f t="shared" si="1"/>
        <v>13</v>
      </c>
      <c r="M66">
        <v>17</v>
      </c>
      <c r="N66">
        <f t="shared" si="2"/>
        <v>17</v>
      </c>
      <c r="O66">
        <v>0.48293532550324852</v>
      </c>
      <c r="P66" s="8">
        <f>VLOOKUP(F66,Hoja2!$A$2:$C$274,3,TRUE)</f>
        <v>1.1041009463722398E-2</v>
      </c>
      <c r="Q66" s="10">
        <f>VLOOKUP(F66,Hoja2!$A$2:$C$274,2,TRUE)</f>
        <v>14</v>
      </c>
    </row>
    <row r="67" spans="1:17" x14ac:dyDescent="0.25">
      <c r="A67" s="1">
        <v>65</v>
      </c>
      <c r="B67">
        <v>0</v>
      </c>
      <c r="C67" t="s">
        <v>152</v>
      </c>
      <c r="D67" s="3">
        <f t="shared" ref="D67:D130" si="3">DATE(2018,MONTH(1&amp;LEFT(RIGHT(C67,4),3)),LEFT(C67,2))</f>
        <v>43133</v>
      </c>
      <c r="E67" t="s">
        <v>114</v>
      </c>
      <c r="F67" t="s">
        <v>115</v>
      </c>
      <c r="G67">
        <v>391</v>
      </c>
      <c r="H67" t="s">
        <v>116</v>
      </c>
      <c r="I67" s="2">
        <v>41305.853946759264</v>
      </c>
      <c r="J67" t="s">
        <v>186</v>
      </c>
      <c r="K67">
        <v>3</v>
      </c>
      <c r="L67">
        <f t="shared" ref="L67:L130" si="4">IF(K67&gt;0,K67,0)</f>
        <v>3</v>
      </c>
      <c r="M67">
        <v>3</v>
      </c>
      <c r="N67">
        <f t="shared" ref="N67:N130" si="5">IF(M67&gt;0,M67,0)</f>
        <v>3</v>
      </c>
      <c r="O67">
        <v>0.88347422142658993</v>
      </c>
      <c r="P67" s="8">
        <f>VLOOKUP(F67,Hoja2!$A$2:$C$274,3,TRUE)</f>
        <v>2.2870662460567823E-2</v>
      </c>
      <c r="Q67" s="10">
        <f>VLOOKUP(F67,Hoja2!$A$2:$C$274,2,TRUE)</f>
        <v>29</v>
      </c>
    </row>
    <row r="68" spans="1:17" x14ac:dyDescent="0.25">
      <c r="A68" s="1">
        <v>66</v>
      </c>
      <c r="B68">
        <v>0</v>
      </c>
      <c r="C68" t="s">
        <v>152</v>
      </c>
      <c r="D68" s="3">
        <f t="shared" si="3"/>
        <v>43133</v>
      </c>
      <c r="E68" t="s">
        <v>180</v>
      </c>
      <c r="F68" t="s">
        <v>181</v>
      </c>
      <c r="G68">
        <v>3912</v>
      </c>
      <c r="H68" t="s">
        <v>18</v>
      </c>
      <c r="I68" s="2">
        <v>40296.447766203702</v>
      </c>
      <c r="J68" t="s">
        <v>187</v>
      </c>
      <c r="K68">
        <v>32</v>
      </c>
      <c r="L68">
        <f t="shared" si="4"/>
        <v>32</v>
      </c>
      <c r="M68">
        <v>57</v>
      </c>
      <c r="N68">
        <f t="shared" si="5"/>
        <v>57</v>
      </c>
      <c r="O68">
        <v>0.44605950450901438</v>
      </c>
      <c r="P68" s="8">
        <f>VLOOKUP(F68,Hoja2!$A$2:$C$274,3,TRUE)</f>
        <v>1.8138801261829655E-2</v>
      </c>
      <c r="Q68" s="10">
        <f>VLOOKUP(F68,Hoja2!$A$2:$C$274,2,TRUE)</f>
        <v>23</v>
      </c>
    </row>
    <row r="69" spans="1:17" x14ac:dyDescent="0.25">
      <c r="A69" s="1">
        <v>67</v>
      </c>
      <c r="B69">
        <v>0</v>
      </c>
      <c r="C69" t="s">
        <v>152</v>
      </c>
      <c r="D69" s="3">
        <f t="shared" si="3"/>
        <v>43133</v>
      </c>
      <c r="E69" t="s">
        <v>188</v>
      </c>
      <c r="F69" t="s">
        <v>189</v>
      </c>
      <c r="G69">
        <v>1399</v>
      </c>
      <c r="H69" t="s">
        <v>18</v>
      </c>
      <c r="I69" s="2">
        <v>41045.75371527778</v>
      </c>
      <c r="J69" t="s">
        <v>190</v>
      </c>
      <c r="K69">
        <v>10</v>
      </c>
      <c r="L69">
        <f t="shared" si="4"/>
        <v>10</v>
      </c>
      <c r="M69">
        <v>21</v>
      </c>
      <c r="N69">
        <f t="shared" si="5"/>
        <v>21</v>
      </c>
      <c r="O69">
        <v>0.80506790179925125</v>
      </c>
      <c r="P69" s="8">
        <f>VLOOKUP(F69,Hoja2!$A$2:$C$274,3,TRUE)</f>
        <v>7.8864353312302837E-4</v>
      </c>
      <c r="Q69" s="10">
        <f>VLOOKUP(F69,Hoja2!$A$2:$C$274,2,TRUE)</f>
        <v>1</v>
      </c>
    </row>
    <row r="70" spans="1:17" x14ac:dyDescent="0.25">
      <c r="A70" s="1">
        <v>68</v>
      </c>
      <c r="B70">
        <v>0</v>
      </c>
      <c r="C70" t="s">
        <v>152</v>
      </c>
      <c r="D70" s="3">
        <f t="shared" si="3"/>
        <v>43133</v>
      </c>
      <c r="E70" t="s">
        <v>85</v>
      </c>
      <c r="F70" t="s">
        <v>86</v>
      </c>
      <c r="G70">
        <v>70207</v>
      </c>
      <c r="H70" t="s">
        <v>87</v>
      </c>
      <c r="I70" s="2">
        <v>40023.339409722219</v>
      </c>
      <c r="J70" t="s">
        <v>191</v>
      </c>
      <c r="K70">
        <v>2</v>
      </c>
      <c r="L70">
        <f t="shared" si="4"/>
        <v>2</v>
      </c>
      <c r="M70">
        <v>5</v>
      </c>
      <c r="N70">
        <f t="shared" si="5"/>
        <v>5</v>
      </c>
      <c r="O70">
        <v>0.88651590005638503</v>
      </c>
      <c r="P70" s="8">
        <f>VLOOKUP(F70,Hoja2!$A$2:$C$274,3,TRUE)</f>
        <v>1.2618296529968454E-2</v>
      </c>
      <c r="Q70" s="10">
        <f>VLOOKUP(F70,Hoja2!$A$2:$C$274,2,TRUE)</f>
        <v>16</v>
      </c>
    </row>
    <row r="71" spans="1:17" x14ac:dyDescent="0.25">
      <c r="A71" s="1">
        <v>69</v>
      </c>
      <c r="B71">
        <v>0</v>
      </c>
      <c r="C71" t="s">
        <v>152</v>
      </c>
      <c r="D71" s="3">
        <f t="shared" si="3"/>
        <v>43133</v>
      </c>
      <c r="E71" t="s">
        <v>96</v>
      </c>
      <c r="F71" t="s">
        <v>97</v>
      </c>
      <c r="G71">
        <v>87</v>
      </c>
      <c r="I71" s="2">
        <v>40619.804143518522</v>
      </c>
      <c r="J71" t="s">
        <v>192</v>
      </c>
      <c r="K71">
        <v>6</v>
      </c>
      <c r="L71">
        <f t="shared" si="4"/>
        <v>6</v>
      </c>
      <c r="M71">
        <v>2</v>
      </c>
      <c r="N71">
        <f t="shared" si="5"/>
        <v>2</v>
      </c>
      <c r="O71">
        <v>0.55799085204490451</v>
      </c>
      <c r="P71" s="8">
        <f>VLOOKUP(F71,Hoja2!$A$2:$C$274,3,TRUE)</f>
        <v>1.5772870662460567E-3</v>
      </c>
      <c r="Q71" s="10">
        <f>VLOOKUP(F71,Hoja2!$A$2:$C$274,2,TRUE)</f>
        <v>2</v>
      </c>
    </row>
    <row r="72" spans="1:17" x14ac:dyDescent="0.25">
      <c r="A72" s="1">
        <v>70</v>
      </c>
      <c r="B72">
        <v>0</v>
      </c>
      <c r="C72" t="s">
        <v>152</v>
      </c>
      <c r="D72" s="3">
        <f t="shared" si="3"/>
        <v>43133</v>
      </c>
      <c r="E72" t="s">
        <v>76</v>
      </c>
      <c r="F72" t="s">
        <v>77</v>
      </c>
      <c r="G72">
        <v>1726</v>
      </c>
      <c r="H72" t="s">
        <v>78</v>
      </c>
      <c r="I72" s="2">
        <v>40679.561111111107</v>
      </c>
      <c r="J72" t="s">
        <v>193</v>
      </c>
      <c r="K72">
        <v>4</v>
      </c>
      <c r="L72">
        <f t="shared" si="4"/>
        <v>4</v>
      </c>
      <c r="M72">
        <v>15</v>
      </c>
      <c r="N72">
        <f t="shared" si="5"/>
        <v>15</v>
      </c>
      <c r="O72">
        <v>0.50747396316515048</v>
      </c>
      <c r="P72" s="8">
        <f>VLOOKUP(F72,Hoja2!$A$2:$C$274,3,TRUE)</f>
        <v>1.5772870662460567E-2</v>
      </c>
      <c r="Q72" s="10">
        <f>VLOOKUP(F72,Hoja2!$A$2:$C$274,2,TRUE)</f>
        <v>20</v>
      </c>
    </row>
    <row r="73" spans="1:17" x14ac:dyDescent="0.25">
      <c r="A73" s="1">
        <v>71</v>
      </c>
      <c r="B73">
        <v>0</v>
      </c>
      <c r="C73" t="s">
        <v>152</v>
      </c>
      <c r="D73" s="3">
        <f t="shared" si="3"/>
        <v>43133</v>
      </c>
      <c r="E73" t="s">
        <v>194</v>
      </c>
      <c r="F73" t="s">
        <v>195</v>
      </c>
      <c r="G73">
        <v>186</v>
      </c>
      <c r="H73" t="s">
        <v>53</v>
      </c>
      <c r="I73" s="2">
        <v>42749.835879629631</v>
      </c>
      <c r="J73" t="s">
        <v>196</v>
      </c>
      <c r="L73">
        <f t="shared" si="4"/>
        <v>0</v>
      </c>
      <c r="N73">
        <f t="shared" si="5"/>
        <v>0</v>
      </c>
      <c r="O73">
        <v>0.83004017022144794</v>
      </c>
      <c r="P73" s="8">
        <f>VLOOKUP(F73,Hoja2!$A$2:$C$274,3,TRUE)</f>
        <v>1.5772870662460567E-3</v>
      </c>
      <c r="Q73" s="10">
        <f>VLOOKUP(F73,Hoja2!$A$2:$C$274,2,TRUE)</f>
        <v>2</v>
      </c>
    </row>
    <row r="74" spans="1:17" x14ac:dyDescent="0.25">
      <c r="A74" s="1">
        <v>72</v>
      </c>
      <c r="B74">
        <v>0</v>
      </c>
      <c r="C74" t="s">
        <v>152</v>
      </c>
      <c r="D74" s="3">
        <f t="shared" si="3"/>
        <v>43133</v>
      </c>
      <c r="E74" t="s">
        <v>21</v>
      </c>
      <c r="F74" t="s">
        <v>69</v>
      </c>
      <c r="G74">
        <v>85</v>
      </c>
      <c r="H74" t="s">
        <v>70</v>
      </c>
      <c r="I74" s="2">
        <v>42735.453831018523</v>
      </c>
      <c r="J74" t="s">
        <v>197</v>
      </c>
      <c r="K74">
        <v>1</v>
      </c>
      <c r="L74">
        <f t="shared" si="4"/>
        <v>1</v>
      </c>
      <c r="M74">
        <v>1</v>
      </c>
      <c r="N74">
        <f t="shared" si="5"/>
        <v>1</v>
      </c>
      <c r="O74">
        <v>0.93603865697633948</v>
      </c>
      <c r="P74" s="8">
        <f>VLOOKUP(F74,Hoja2!$A$2:$C$274,3,TRUE)</f>
        <v>2.9179810725552049E-2</v>
      </c>
      <c r="Q74" s="10">
        <f>VLOOKUP(F74,Hoja2!$A$2:$C$274,2,TRUE)</f>
        <v>37</v>
      </c>
    </row>
    <row r="75" spans="1:17" x14ac:dyDescent="0.25">
      <c r="A75" s="1">
        <v>73</v>
      </c>
      <c r="B75">
        <v>0</v>
      </c>
      <c r="C75" t="s">
        <v>152</v>
      </c>
      <c r="D75" s="3">
        <f t="shared" si="3"/>
        <v>43133</v>
      </c>
      <c r="E75" t="s">
        <v>198</v>
      </c>
      <c r="F75" t="s">
        <v>199</v>
      </c>
      <c r="G75">
        <v>5528</v>
      </c>
      <c r="H75" t="s">
        <v>28</v>
      </c>
      <c r="I75" s="2">
        <v>42013.4530787037</v>
      </c>
      <c r="J75" t="s">
        <v>200</v>
      </c>
      <c r="L75">
        <f t="shared" si="4"/>
        <v>0</v>
      </c>
      <c r="N75">
        <f t="shared" si="5"/>
        <v>0</v>
      </c>
      <c r="O75">
        <v>0.80556186316584633</v>
      </c>
      <c r="P75" s="8">
        <f>VLOOKUP(F75,Hoja2!$A$2:$C$274,3,TRUE)</f>
        <v>8.6750788643533121E-3</v>
      </c>
      <c r="Q75" s="10">
        <f>VLOOKUP(F75,Hoja2!$A$2:$C$274,2,TRUE)</f>
        <v>11</v>
      </c>
    </row>
    <row r="76" spans="1:17" x14ac:dyDescent="0.25">
      <c r="A76" s="1">
        <v>74</v>
      </c>
      <c r="B76">
        <v>0</v>
      </c>
      <c r="C76" t="s">
        <v>152</v>
      </c>
      <c r="D76" s="3">
        <f t="shared" si="3"/>
        <v>43133</v>
      </c>
      <c r="E76" t="s">
        <v>114</v>
      </c>
      <c r="F76" t="s">
        <v>115</v>
      </c>
      <c r="G76">
        <v>391</v>
      </c>
      <c r="H76" t="s">
        <v>116</v>
      </c>
      <c r="I76" s="2">
        <v>41305.853946759264</v>
      </c>
      <c r="J76" t="s">
        <v>201</v>
      </c>
      <c r="K76">
        <v>3</v>
      </c>
      <c r="L76">
        <f t="shared" si="4"/>
        <v>3</v>
      </c>
      <c r="M76">
        <v>2</v>
      </c>
      <c r="N76">
        <f t="shared" si="5"/>
        <v>2</v>
      </c>
      <c r="O76">
        <v>0.72145916836613566</v>
      </c>
      <c r="P76" s="8">
        <f>VLOOKUP(F76,Hoja2!$A$2:$C$274,3,TRUE)</f>
        <v>2.2870662460567823E-2</v>
      </c>
      <c r="Q76" s="10">
        <f>VLOOKUP(F76,Hoja2!$A$2:$C$274,2,TRUE)</f>
        <v>29</v>
      </c>
    </row>
    <row r="77" spans="1:17" x14ac:dyDescent="0.25">
      <c r="A77" s="1">
        <v>75</v>
      </c>
      <c r="B77">
        <v>0</v>
      </c>
      <c r="C77" t="s">
        <v>152</v>
      </c>
      <c r="D77" s="3">
        <f t="shared" si="3"/>
        <v>43133</v>
      </c>
      <c r="E77" t="s">
        <v>114</v>
      </c>
      <c r="F77" t="s">
        <v>115</v>
      </c>
      <c r="G77">
        <v>391</v>
      </c>
      <c r="H77" t="s">
        <v>116</v>
      </c>
      <c r="I77" s="2">
        <v>41305.853946759264</v>
      </c>
      <c r="J77" t="s">
        <v>202</v>
      </c>
      <c r="K77">
        <v>3</v>
      </c>
      <c r="L77">
        <f t="shared" si="4"/>
        <v>3</v>
      </c>
      <c r="M77">
        <v>2</v>
      </c>
      <c r="N77">
        <f t="shared" si="5"/>
        <v>2</v>
      </c>
      <c r="O77">
        <v>0.75895600572046007</v>
      </c>
      <c r="P77" s="8">
        <f>VLOOKUP(F77,Hoja2!$A$2:$C$274,3,TRUE)</f>
        <v>2.2870662460567823E-2</v>
      </c>
      <c r="Q77" s="10">
        <f>VLOOKUP(F77,Hoja2!$A$2:$C$274,2,TRUE)</f>
        <v>29</v>
      </c>
    </row>
    <row r="78" spans="1:17" x14ac:dyDescent="0.25">
      <c r="A78" s="1">
        <v>76</v>
      </c>
      <c r="B78">
        <v>0</v>
      </c>
      <c r="C78" t="s">
        <v>152</v>
      </c>
      <c r="D78" s="3">
        <f t="shared" si="3"/>
        <v>43133</v>
      </c>
      <c r="E78" t="s">
        <v>31</v>
      </c>
      <c r="F78" t="s">
        <v>203</v>
      </c>
      <c r="G78">
        <v>76</v>
      </c>
      <c r="I78" s="2">
        <v>41331.529050925928</v>
      </c>
      <c r="J78" t="s">
        <v>204</v>
      </c>
      <c r="K78">
        <v>1</v>
      </c>
      <c r="L78">
        <f t="shared" si="4"/>
        <v>1</v>
      </c>
      <c r="M78">
        <v>3</v>
      </c>
      <c r="N78">
        <f t="shared" si="5"/>
        <v>3</v>
      </c>
      <c r="O78">
        <v>0.36434533554508708</v>
      </c>
      <c r="P78" s="8">
        <f>VLOOKUP(F78,Hoja2!$A$2:$C$274,3,TRUE)</f>
        <v>7.0977917981072556E-3</v>
      </c>
      <c r="Q78" s="10">
        <f>VLOOKUP(F78,Hoja2!$A$2:$C$274,2,TRUE)</f>
        <v>9</v>
      </c>
    </row>
    <row r="79" spans="1:17" x14ac:dyDescent="0.25">
      <c r="A79" s="1">
        <v>77</v>
      </c>
      <c r="B79">
        <v>0</v>
      </c>
      <c r="C79" t="s">
        <v>152</v>
      </c>
      <c r="D79" s="3">
        <f t="shared" si="3"/>
        <v>43133</v>
      </c>
      <c r="E79" t="s">
        <v>165</v>
      </c>
      <c r="F79" t="s">
        <v>166</v>
      </c>
      <c r="G79">
        <v>205</v>
      </c>
      <c r="I79" s="2">
        <v>40742.635324074072</v>
      </c>
      <c r="J79" t="s">
        <v>205</v>
      </c>
      <c r="K79">
        <v>3</v>
      </c>
      <c r="L79">
        <f t="shared" si="4"/>
        <v>3</v>
      </c>
      <c r="M79">
        <v>2</v>
      </c>
      <c r="N79">
        <f t="shared" si="5"/>
        <v>2</v>
      </c>
      <c r="O79">
        <v>0.81310858153383592</v>
      </c>
      <c r="P79" s="8">
        <f>VLOOKUP(F79,Hoja2!$A$2:$C$274,3,TRUE)</f>
        <v>9.4637223974763408E-3</v>
      </c>
      <c r="Q79" s="10">
        <f>VLOOKUP(F79,Hoja2!$A$2:$C$274,2,TRUE)</f>
        <v>12</v>
      </c>
    </row>
    <row r="80" spans="1:17" x14ac:dyDescent="0.25">
      <c r="A80" s="1">
        <v>78</v>
      </c>
      <c r="B80">
        <v>0</v>
      </c>
      <c r="C80" t="s">
        <v>152</v>
      </c>
      <c r="D80" s="3">
        <f t="shared" si="3"/>
        <v>43133</v>
      </c>
      <c r="E80" t="s">
        <v>31</v>
      </c>
      <c r="F80" t="s">
        <v>203</v>
      </c>
      <c r="G80">
        <v>76</v>
      </c>
      <c r="I80" s="2">
        <v>41331.529050925928</v>
      </c>
      <c r="J80" t="s">
        <v>206</v>
      </c>
      <c r="K80">
        <v>2</v>
      </c>
      <c r="L80">
        <f t="shared" si="4"/>
        <v>2</v>
      </c>
      <c r="M80">
        <v>3</v>
      </c>
      <c r="N80">
        <f t="shared" si="5"/>
        <v>3</v>
      </c>
      <c r="O80">
        <v>0.34883106853382989</v>
      </c>
      <c r="P80" s="8">
        <f>VLOOKUP(F80,Hoja2!$A$2:$C$274,3,TRUE)</f>
        <v>7.0977917981072556E-3</v>
      </c>
      <c r="Q80" s="10">
        <f>VLOOKUP(F80,Hoja2!$A$2:$C$274,2,TRUE)</f>
        <v>9</v>
      </c>
    </row>
    <row r="81" spans="1:17" x14ac:dyDescent="0.25">
      <c r="A81" s="1">
        <v>79</v>
      </c>
      <c r="B81">
        <v>0</v>
      </c>
      <c r="C81" t="s">
        <v>152</v>
      </c>
      <c r="D81" s="3">
        <f t="shared" si="3"/>
        <v>43133</v>
      </c>
      <c r="E81" t="s">
        <v>21</v>
      </c>
      <c r="F81" t="s">
        <v>69</v>
      </c>
      <c r="G81">
        <v>85</v>
      </c>
      <c r="H81" t="s">
        <v>70</v>
      </c>
      <c r="I81" s="2">
        <v>42735.453831018523</v>
      </c>
      <c r="J81" t="s">
        <v>207</v>
      </c>
      <c r="K81">
        <v>2</v>
      </c>
      <c r="L81">
        <f t="shared" si="4"/>
        <v>2</v>
      </c>
      <c r="N81">
        <f t="shared" si="5"/>
        <v>0</v>
      </c>
      <c r="O81">
        <v>0.8754625763103322</v>
      </c>
      <c r="P81" s="8">
        <f>VLOOKUP(F81,Hoja2!$A$2:$C$274,3,TRUE)</f>
        <v>2.9179810725552049E-2</v>
      </c>
      <c r="Q81" s="10">
        <f>VLOOKUP(F81,Hoja2!$A$2:$C$274,2,TRUE)</f>
        <v>37</v>
      </c>
    </row>
    <row r="82" spans="1:17" x14ac:dyDescent="0.25">
      <c r="A82" s="1">
        <v>80</v>
      </c>
      <c r="B82">
        <v>0</v>
      </c>
      <c r="C82" t="s">
        <v>152</v>
      </c>
      <c r="D82" s="3">
        <f t="shared" si="3"/>
        <v>43133</v>
      </c>
      <c r="E82" t="s">
        <v>208</v>
      </c>
      <c r="F82" t="s">
        <v>209</v>
      </c>
      <c r="G82">
        <v>3314</v>
      </c>
      <c r="H82" t="s">
        <v>87</v>
      </c>
      <c r="I82" s="2">
        <v>40632.559918981482</v>
      </c>
      <c r="J82" t="s">
        <v>210</v>
      </c>
      <c r="K82">
        <v>1</v>
      </c>
      <c r="L82">
        <f t="shared" si="4"/>
        <v>1</v>
      </c>
      <c r="M82">
        <v>1</v>
      </c>
      <c r="N82">
        <f t="shared" si="5"/>
        <v>1</v>
      </c>
      <c r="O82">
        <v>0.68766822727646348</v>
      </c>
      <c r="P82" s="8">
        <f>VLOOKUP(F82,Hoja2!$A$2:$C$274,3,TRUE)</f>
        <v>4.7318611987381704E-3</v>
      </c>
      <c r="Q82" s="10">
        <f>VLOOKUP(F82,Hoja2!$A$2:$C$274,2,TRUE)</f>
        <v>6</v>
      </c>
    </row>
    <row r="83" spans="1:17" x14ac:dyDescent="0.25">
      <c r="A83" s="1">
        <v>81</v>
      </c>
      <c r="B83">
        <v>0</v>
      </c>
      <c r="C83" t="s">
        <v>152</v>
      </c>
      <c r="D83" s="3">
        <f t="shared" si="3"/>
        <v>43133</v>
      </c>
      <c r="E83" t="s">
        <v>26</v>
      </c>
      <c r="F83" t="s">
        <v>27</v>
      </c>
      <c r="G83">
        <v>6727</v>
      </c>
      <c r="H83" t="s">
        <v>28</v>
      </c>
      <c r="I83" s="2">
        <v>42173.346099537041</v>
      </c>
      <c r="J83" t="s">
        <v>211</v>
      </c>
      <c r="K83">
        <v>1</v>
      </c>
      <c r="L83">
        <f t="shared" si="4"/>
        <v>1</v>
      </c>
      <c r="N83">
        <f t="shared" si="5"/>
        <v>0</v>
      </c>
      <c r="O83">
        <v>0.81280553290973012</v>
      </c>
      <c r="P83" s="8">
        <f>VLOOKUP(F83,Hoja2!$A$2:$C$274,3,TRUE)</f>
        <v>4.1009463722397478E-2</v>
      </c>
      <c r="Q83" s="10">
        <f>VLOOKUP(F83,Hoja2!$A$2:$C$274,2,TRUE)</f>
        <v>52</v>
      </c>
    </row>
    <row r="84" spans="1:17" x14ac:dyDescent="0.25">
      <c r="A84" s="1">
        <v>82</v>
      </c>
      <c r="B84">
        <v>0</v>
      </c>
      <c r="C84" t="s">
        <v>152</v>
      </c>
      <c r="D84" s="3">
        <f t="shared" si="3"/>
        <v>43133</v>
      </c>
      <c r="E84" t="s">
        <v>212</v>
      </c>
      <c r="F84" t="s">
        <v>213</v>
      </c>
      <c r="G84">
        <v>372</v>
      </c>
      <c r="H84" t="s">
        <v>18</v>
      </c>
      <c r="I84" s="2">
        <v>40217.016828703701</v>
      </c>
      <c r="J84" t="s">
        <v>214</v>
      </c>
      <c r="K84">
        <v>2</v>
      </c>
      <c r="L84">
        <f t="shared" si="4"/>
        <v>2</v>
      </c>
      <c r="N84">
        <f t="shared" si="5"/>
        <v>0</v>
      </c>
      <c r="O84">
        <v>0.57957236660688893</v>
      </c>
      <c r="P84" s="8">
        <f>VLOOKUP(F84,Hoja2!$A$2:$C$274,3,TRUE)</f>
        <v>5.5205047318611991E-3</v>
      </c>
      <c r="Q84" s="10">
        <f>VLOOKUP(F84,Hoja2!$A$2:$C$274,2,TRUE)</f>
        <v>7</v>
      </c>
    </row>
    <row r="85" spans="1:17" x14ac:dyDescent="0.25">
      <c r="A85" s="1">
        <v>83</v>
      </c>
      <c r="B85">
        <v>0</v>
      </c>
      <c r="C85" t="s">
        <v>152</v>
      </c>
      <c r="D85" s="3">
        <f t="shared" si="3"/>
        <v>43133</v>
      </c>
      <c r="E85" t="s">
        <v>215</v>
      </c>
      <c r="F85" t="s">
        <v>216</v>
      </c>
      <c r="G85">
        <v>479</v>
      </c>
      <c r="H85" t="s">
        <v>78</v>
      </c>
      <c r="I85" s="2">
        <v>40839.80300925926</v>
      </c>
      <c r="J85" t="s">
        <v>217</v>
      </c>
      <c r="L85">
        <f t="shared" si="4"/>
        <v>0</v>
      </c>
      <c r="N85">
        <f t="shared" si="5"/>
        <v>0</v>
      </c>
      <c r="O85">
        <v>0.62097150641595555</v>
      </c>
      <c r="P85" s="8">
        <f>VLOOKUP(F85,Hoja2!$A$2:$C$274,3,TRUE)</f>
        <v>3.1545741324921135E-3</v>
      </c>
      <c r="Q85" s="10">
        <f>VLOOKUP(F85,Hoja2!$A$2:$C$274,2,TRUE)</f>
        <v>4</v>
      </c>
    </row>
    <row r="86" spans="1:17" x14ac:dyDescent="0.25">
      <c r="A86" s="1">
        <v>84</v>
      </c>
      <c r="B86">
        <v>0</v>
      </c>
      <c r="C86" t="s">
        <v>152</v>
      </c>
      <c r="D86" s="3">
        <f t="shared" si="3"/>
        <v>43133</v>
      </c>
      <c r="E86" t="s">
        <v>76</v>
      </c>
      <c r="F86" t="s">
        <v>77</v>
      </c>
      <c r="G86">
        <v>1726</v>
      </c>
      <c r="H86" t="s">
        <v>78</v>
      </c>
      <c r="I86" s="2">
        <v>40679.561111111107</v>
      </c>
      <c r="J86" t="s">
        <v>218</v>
      </c>
      <c r="K86">
        <v>3</v>
      </c>
      <c r="L86">
        <f t="shared" si="4"/>
        <v>3</v>
      </c>
      <c r="M86">
        <v>9</v>
      </c>
      <c r="N86">
        <f t="shared" si="5"/>
        <v>9</v>
      </c>
      <c r="O86">
        <v>0.84084777925936882</v>
      </c>
      <c r="P86" s="8">
        <f>VLOOKUP(F86,Hoja2!$A$2:$C$274,3,TRUE)</f>
        <v>1.5772870662460567E-2</v>
      </c>
      <c r="Q86" s="10">
        <f>VLOOKUP(F86,Hoja2!$A$2:$C$274,2,TRUE)</f>
        <v>20</v>
      </c>
    </row>
    <row r="87" spans="1:17" x14ac:dyDescent="0.25">
      <c r="A87" s="1">
        <v>85</v>
      </c>
      <c r="B87">
        <v>0</v>
      </c>
      <c r="C87" t="s">
        <v>152</v>
      </c>
      <c r="D87" s="3">
        <f t="shared" si="3"/>
        <v>43133</v>
      </c>
      <c r="E87" t="s">
        <v>31</v>
      </c>
      <c r="F87" t="s">
        <v>203</v>
      </c>
      <c r="G87">
        <v>76</v>
      </c>
      <c r="I87" s="2">
        <v>41331.529050925928</v>
      </c>
      <c r="J87" t="s">
        <v>219</v>
      </c>
      <c r="K87">
        <v>1</v>
      </c>
      <c r="L87">
        <f t="shared" si="4"/>
        <v>1</v>
      </c>
      <c r="M87">
        <v>1</v>
      </c>
      <c r="N87">
        <f t="shared" si="5"/>
        <v>1</v>
      </c>
      <c r="O87">
        <v>0.50272083523861577</v>
      </c>
      <c r="P87" s="8">
        <f>VLOOKUP(F87,Hoja2!$A$2:$C$274,3,TRUE)</f>
        <v>7.0977917981072556E-3</v>
      </c>
      <c r="Q87" s="10">
        <f>VLOOKUP(F87,Hoja2!$A$2:$C$274,2,TRUE)</f>
        <v>9</v>
      </c>
    </row>
    <row r="88" spans="1:17" x14ac:dyDescent="0.25">
      <c r="A88" s="1">
        <v>86</v>
      </c>
      <c r="B88">
        <v>0</v>
      </c>
      <c r="C88" t="s">
        <v>152</v>
      </c>
      <c r="D88" s="3">
        <f t="shared" si="3"/>
        <v>43133</v>
      </c>
      <c r="E88" t="s">
        <v>220</v>
      </c>
      <c r="F88" t="s">
        <v>221</v>
      </c>
      <c r="G88">
        <v>88</v>
      </c>
      <c r="H88" t="s">
        <v>87</v>
      </c>
      <c r="I88" s="2">
        <v>40905.940763888888</v>
      </c>
      <c r="J88" t="s">
        <v>222</v>
      </c>
      <c r="L88">
        <f t="shared" si="4"/>
        <v>0</v>
      </c>
      <c r="M88">
        <v>2</v>
      </c>
      <c r="N88">
        <f t="shared" si="5"/>
        <v>2</v>
      </c>
      <c r="O88">
        <v>0.56272018405525059</v>
      </c>
      <c r="P88" s="8">
        <f>VLOOKUP(F88,Hoja2!$A$2:$C$274,3,TRUE)</f>
        <v>4.7318611987381704E-3</v>
      </c>
      <c r="Q88" s="10">
        <f>VLOOKUP(F88,Hoja2!$A$2:$C$274,2,TRUE)</f>
        <v>6</v>
      </c>
    </row>
    <row r="89" spans="1:17" x14ac:dyDescent="0.25">
      <c r="A89" s="1">
        <v>87</v>
      </c>
      <c r="B89">
        <v>0</v>
      </c>
      <c r="C89" t="s">
        <v>152</v>
      </c>
      <c r="D89" s="3">
        <f t="shared" si="3"/>
        <v>43133</v>
      </c>
      <c r="E89" t="s">
        <v>220</v>
      </c>
      <c r="F89" t="s">
        <v>221</v>
      </c>
      <c r="G89">
        <v>88</v>
      </c>
      <c r="H89" t="s">
        <v>87</v>
      </c>
      <c r="I89" s="2">
        <v>40905.940763888888</v>
      </c>
      <c r="J89" t="s">
        <v>223</v>
      </c>
      <c r="K89">
        <v>4</v>
      </c>
      <c r="L89">
        <f t="shared" si="4"/>
        <v>4</v>
      </c>
      <c r="M89">
        <v>5</v>
      </c>
      <c r="N89">
        <f t="shared" si="5"/>
        <v>5</v>
      </c>
      <c r="O89">
        <v>0.80316777378252613</v>
      </c>
      <c r="P89" s="8">
        <f>VLOOKUP(F89,Hoja2!$A$2:$C$274,3,TRUE)</f>
        <v>4.7318611987381704E-3</v>
      </c>
      <c r="Q89" s="10">
        <f>VLOOKUP(F89,Hoja2!$A$2:$C$274,2,TRUE)</f>
        <v>6</v>
      </c>
    </row>
    <row r="90" spans="1:17" x14ac:dyDescent="0.25">
      <c r="A90" s="1">
        <v>88</v>
      </c>
      <c r="B90">
        <v>0</v>
      </c>
      <c r="C90" t="s">
        <v>152</v>
      </c>
      <c r="D90" s="3">
        <f t="shared" si="3"/>
        <v>43133</v>
      </c>
      <c r="E90" t="s">
        <v>224</v>
      </c>
      <c r="F90" t="s">
        <v>225</v>
      </c>
      <c r="G90">
        <v>55</v>
      </c>
      <c r="H90" t="s">
        <v>87</v>
      </c>
      <c r="I90" s="2">
        <v>40717.82471064815</v>
      </c>
      <c r="J90" t="s">
        <v>226</v>
      </c>
      <c r="L90">
        <f t="shared" si="4"/>
        <v>0</v>
      </c>
      <c r="N90">
        <f t="shared" si="5"/>
        <v>0</v>
      </c>
      <c r="O90">
        <v>0.70183873830270971</v>
      </c>
      <c r="P90" s="8">
        <f>VLOOKUP(F90,Hoja2!$A$2:$C$274,3,TRUE)</f>
        <v>1.5772870662460567E-3</v>
      </c>
      <c r="Q90" s="10">
        <f>VLOOKUP(F90,Hoja2!$A$2:$C$274,2,TRUE)</f>
        <v>2</v>
      </c>
    </row>
    <row r="91" spans="1:17" x14ac:dyDescent="0.25">
      <c r="A91" s="1">
        <v>89</v>
      </c>
      <c r="B91">
        <v>0</v>
      </c>
      <c r="C91" t="s">
        <v>152</v>
      </c>
      <c r="D91" s="3">
        <f t="shared" si="3"/>
        <v>43133</v>
      </c>
      <c r="E91" t="s">
        <v>21</v>
      </c>
      <c r="F91" t="s">
        <v>227</v>
      </c>
      <c r="G91">
        <v>1010</v>
      </c>
      <c r="H91" t="s">
        <v>87</v>
      </c>
      <c r="I91" s="2">
        <v>40255.831782407397</v>
      </c>
      <c r="J91" t="s">
        <v>228</v>
      </c>
      <c r="K91">
        <v>1</v>
      </c>
      <c r="L91">
        <f t="shared" si="4"/>
        <v>1</v>
      </c>
      <c r="M91">
        <v>4</v>
      </c>
      <c r="N91">
        <f t="shared" si="5"/>
        <v>4</v>
      </c>
      <c r="O91">
        <v>0.44695048691525652</v>
      </c>
      <c r="P91" s="8">
        <f>VLOOKUP(F91,Hoja2!$A$2:$C$274,3,TRUE)</f>
        <v>1.5772870662460567E-3</v>
      </c>
      <c r="Q91" s="10">
        <f>VLOOKUP(F91,Hoja2!$A$2:$C$274,2,TRUE)</f>
        <v>2</v>
      </c>
    </row>
    <row r="92" spans="1:17" x14ac:dyDescent="0.25">
      <c r="A92" s="1">
        <v>90</v>
      </c>
      <c r="B92">
        <v>0</v>
      </c>
      <c r="C92" t="s">
        <v>152</v>
      </c>
      <c r="D92" s="3">
        <f t="shared" si="3"/>
        <v>43133</v>
      </c>
      <c r="E92" t="s">
        <v>21</v>
      </c>
      <c r="F92" t="s">
        <v>227</v>
      </c>
      <c r="G92">
        <v>1010</v>
      </c>
      <c r="H92" t="s">
        <v>87</v>
      </c>
      <c r="I92" s="2">
        <v>40255.831782407397</v>
      </c>
      <c r="J92" t="s">
        <v>229</v>
      </c>
      <c r="K92">
        <v>3</v>
      </c>
      <c r="L92">
        <f t="shared" si="4"/>
        <v>3</v>
      </c>
      <c r="M92">
        <v>4</v>
      </c>
      <c r="N92">
        <f t="shared" si="5"/>
        <v>4</v>
      </c>
      <c r="O92">
        <v>0.52816393983682852</v>
      </c>
      <c r="P92" s="8">
        <f>VLOOKUP(F92,Hoja2!$A$2:$C$274,3,TRUE)</f>
        <v>1.5772870662460567E-3</v>
      </c>
      <c r="Q92" s="10">
        <f>VLOOKUP(F92,Hoja2!$A$2:$C$274,2,TRUE)</f>
        <v>2</v>
      </c>
    </row>
    <row r="93" spans="1:17" x14ac:dyDescent="0.25">
      <c r="A93" s="1">
        <v>91</v>
      </c>
      <c r="B93">
        <v>0</v>
      </c>
      <c r="C93" t="s">
        <v>230</v>
      </c>
      <c r="D93" s="3">
        <f t="shared" si="3"/>
        <v>43134</v>
      </c>
      <c r="E93" t="s">
        <v>21</v>
      </c>
      <c r="F93" t="s">
        <v>69</v>
      </c>
      <c r="G93">
        <v>85</v>
      </c>
      <c r="H93" t="s">
        <v>70</v>
      </c>
      <c r="I93" s="2">
        <v>42735.453831018523</v>
      </c>
      <c r="J93" t="s">
        <v>231</v>
      </c>
      <c r="K93">
        <v>2</v>
      </c>
      <c r="L93">
        <f t="shared" si="4"/>
        <v>2</v>
      </c>
      <c r="M93">
        <v>7</v>
      </c>
      <c r="N93">
        <f t="shared" si="5"/>
        <v>7</v>
      </c>
      <c r="O93">
        <v>0.78900028356482765</v>
      </c>
      <c r="P93" s="8">
        <f>VLOOKUP(F93,Hoja2!$A$2:$C$274,3,TRUE)</f>
        <v>2.9179810725552049E-2</v>
      </c>
      <c r="Q93" s="10">
        <f>VLOOKUP(F93,Hoja2!$A$2:$C$274,2,TRUE)</f>
        <v>37</v>
      </c>
    </row>
    <row r="94" spans="1:17" x14ac:dyDescent="0.25">
      <c r="A94" s="1">
        <v>92</v>
      </c>
      <c r="B94">
        <v>0</v>
      </c>
      <c r="C94" t="s">
        <v>230</v>
      </c>
      <c r="D94" s="3">
        <f t="shared" si="3"/>
        <v>43134</v>
      </c>
      <c r="E94" t="s">
        <v>21</v>
      </c>
      <c r="F94" t="s">
        <v>69</v>
      </c>
      <c r="G94">
        <v>85</v>
      </c>
      <c r="H94" t="s">
        <v>70</v>
      </c>
      <c r="I94" s="2">
        <v>42735.453831018523</v>
      </c>
      <c r="J94" t="s">
        <v>232</v>
      </c>
      <c r="K94">
        <v>3</v>
      </c>
      <c r="L94">
        <f t="shared" si="4"/>
        <v>3</v>
      </c>
      <c r="M94">
        <v>2</v>
      </c>
      <c r="N94">
        <f t="shared" si="5"/>
        <v>2</v>
      </c>
      <c r="O94">
        <v>0.33687244411876699</v>
      </c>
      <c r="P94" s="8">
        <f>VLOOKUP(F94,Hoja2!$A$2:$C$274,3,TRUE)</f>
        <v>2.9179810725552049E-2</v>
      </c>
      <c r="Q94" s="10">
        <f>VLOOKUP(F94,Hoja2!$A$2:$C$274,2,TRUE)</f>
        <v>37</v>
      </c>
    </row>
    <row r="95" spans="1:17" x14ac:dyDescent="0.25">
      <c r="A95" s="1">
        <v>93</v>
      </c>
      <c r="B95">
        <v>0</v>
      </c>
      <c r="C95" t="s">
        <v>230</v>
      </c>
      <c r="D95" s="3">
        <f t="shared" si="3"/>
        <v>43134</v>
      </c>
      <c r="E95" t="s">
        <v>233</v>
      </c>
      <c r="F95" t="s">
        <v>234</v>
      </c>
      <c r="G95">
        <v>1562</v>
      </c>
      <c r="H95" t="s">
        <v>235</v>
      </c>
      <c r="I95" s="2">
        <v>40006.319965277777</v>
      </c>
      <c r="J95" t="s">
        <v>236</v>
      </c>
      <c r="K95">
        <v>3</v>
      </c>
      <c r="L95">
        <f t="shared" si="4"/>
        <v>3</v>
      </c>
      <c r="M95">
        <v>4</v>
      </c>
      <c r="N95">
        <f t="shared" si="5"/>
        <v>4</v>
      </c>
      <c r="O95">
        <v>0.84439318135853003</v>
      </c>
      <c r="P95" s="8">
        <f>VLOOKUP(F95,Hoja2!$A$2:$C$274,3,TRUE)</f>
        <v>3.1545741324921135E-3</v>
      </c>
      <c r="Q95" s="10">
        <f>VLOOKUP(F95,Hoja2!$A$2:$C$274,2,TRUE)</f>
        <v>4</v>
      </c>
    </row>
    <row r="96" spans="1:17" x14ac:dyDescent="0.25">
      <c r="A96" s="1">
        <v>94</v>
      </c>
      <c r="B96">
        <v>0</v>
      </c>
      <c r="C96" t="s">
        <v>230</v>
      </c>
      <c r="D96" s="3">
        <f t="shared" si="3"/>
        <v>43134</v>
      </c>
      <c r="E96" t="s">
        <v>72</v>
      </c>
      <c r="F96" t="s">
        <v>73</v>
      </c>
      <c r="G96">
        <v>108</v>
      </c>
      <c r="H96" t="s">
        <v>74</v>
      </c>
      <c r="I96" s="2">
        <v>42292.771585648137</v>
      </c>
      <c r="J96" t="s">
        <v>237</v>
      </c>
      <c r="K96">
        <v>2</v>
      </c>
      <c r="L96">
        <f t="shared" si="4"/>
        <v>2</v>
      </c>
      <c r="M96">
        <v>3</v>
      </c>
      <c r="N96">
        <f t="shared" si="5"/>
        <v>3</v>
      </c>
      <c r="O96">
        <v>0.58589662768809214</v>
      </c>
      <c r="P96" s="8">
        <f>VLOOKUP(F96,Hoja2!$A$2:$C$274,3,TRUE)</f>
        <v>5.5205047318611991E-3</v>
      </c>
      <c r="Q96" s="10">
        <f>VLOOKUP(F96,Hoja2!$A$2:$C$274,2,TRUE)</f>
        <v>7</v>
      </c>
    </row>
    <row r="97" spans="1:17" x14ac:dyDescent="0.25">
      <c r="A97" s="1">
        <v>95</v>
      </c>
      <c r="B97">
        <v>0</v>
      </c>
      <c r="C97" t="s">
        <v>230</v>
      </c>
      <c r="D97" s="3">
        <f t="shared" si="3"/>
        <v>43134</v>
      </c>
      <c r="E97" t="s">
        <v>238</v>
      </c>
      <c r="F97" t="s">
        <v>239</v>
      </c>
      <c r="G97">
        <v>391</v>
      </c>
      <c r="H97" t="s">
        <v>240</v>
      </c>
      <c r="I97" s="2">
        <v>40409.361435185187</v>
      </c>
      <c r="J97" t="s">
        <v>241</v>
      </c>
      <c r="K97">
        <v>1</v>
      </c>
      <c r="L97">
        <f t="shared" si="4"/>
        <v>1</v>
      </c>
      <c r="M97">
        <v>3</v>
      </c>
      <c r="N97">
        <f t="shared" si="5"/>
        <v>3</v>
      </c>
      <c r="O97">
        <v>0.87528959205442036</v>
      </c>
      <c r="P97" s="8">
        <f>VLOOKUP(F97,Hoja2!$A$2:$C$274,3,TRUE)</f>
        <v>1.5772870662460567E-3</v>
      </c>
      <c r="Q97" s="10">
        <f>VLOOKUP(F97,Hoja2!$A$2:$C$274,2,TRUE)</f>
        <v>2</v>
      </c>
    </row>
    <row r="98" spans="1:17" x14ac:dyDescent="0.25">
      <c r="A98" s="1">
        <v>96</v>
      </c>
      <c r="B98">
        <v>0</v>
      </c>
      <c r="C98" t="s">
        <v>230</v>
      </c>
      <c r="D98" s="3">
        <f t="shared" si="3"/>
        <v>43134</v>
      </c>
      <c r="E98" t="s">
        <v>242</v>
      </c>
      <c r="F98" t="s">
        <v>243</v>
      </c>
      <c r="G98">
        <v>85</v>
      </c>
      <c r="I98" s="2">
        <v>40931.950914351852</v>
      </c>
      <c r="J98" t="s">
        <v>244</v>
      </c>
      <c r="K98">
        <v>6</v>
      </c>
      <c r="L98">
        <f t="shared" si="4"/>
        <v>6</v>
      </c>
      <c r="M98">
        <v>7</v>
      </c>
      <c r="N98">
        <f t="shared" si="5"/>
        <v>7</v>
      </c>
      <c r="O98">
        <v>0.6661052433349518</v>
      </c>
      <c r="P98" s="8">
        <f>VLOOKUP(F98,Hoja2!$A$2:$C$274,3,TRUE)</f>
        <v>1.5772870662460567E-3</v>
      </c>
      <c r="Q98" s="10">
        <f>VLOOKUP(F98,Hoja2!$A$2:$C$274,2,TRUE)</f>
        <v>2</v>
      </c>
    </row>
    <row r="99" spans="1:17" x14ac:dyDescent="0.25">
      <c r="A99" s="1">
        <v>97</v>
      </c>
      <c r="B99">
        <v>0</v>
      </c>
      <c r="C99" t="s">
        <v>230</v>
      </c>
      <c r="D99" s="3">
        <f t="shared" si="3"/>
        <v>43134</v>
      </c>
      <c r="E99" t="s">
        <v>245</v>
      </c>
      <c r="F99" t="s">
        <v>246</v>
      </c>
      <c r="G99">
        <v>241</v>
      </c>
      <c r="H99" t="s">
        <v>87</v>
      </c>
      <c r="I99" s="2">
        <v>40831.630358796298</v>
      </c>
      <c r="J99" t="s">
        <v>247</v>
      </c>
      <c r="K99">
        <v>3</v>
      </c>
      <c r="L99">
        <f t="shared" si="4"/>
        <v>3</v>
      </c>
      <c r="M99">
        <v>2</v>
      </c>
      <c r="N99">
        <f t="shared" si="5"/>
        <v>2</v>
      </c>
      <c r="O99">
        <v>0.80755427210975894</v>
      </c>
      <c r="P99" s="8">
        <f>VLOOKUP(F99,Hoja2!$A$2:$C$274,3,TRUE)</f>
        <v>7.8864353312302837E-4</v>
      </c>
      <c r="Q99" s="10">
        <f>VLOOKUP(F99,Hoja2!$A$2:$C$274,2,TRUE)</f>
        <v>1</v>
      </c>
    </row>
    <row r="100" spans="1:17" x14ac:dyDescent="0.25">
      <c r="A100" s="1">
        <v>98</v>
      </c>
      <c r="B100">
        <v>0</v>
      </c>
      <c r="C100" t="s">
        <v>230</v>
      </c>
      <c r="D100" s="3">
        <f t="shared" si="3"/>
        <v>43134</v>
      </c>
      <c r="E100" t="s">
        <v>198</v>
      </c>
      <c r="F100" t="s">
        <v>199</v>
      </c>
      <c r="G100">
        <v>5528</v>
      </c>
      <c r="H100" t="s">
        <v>28</v>
      </c>
      <c r="I100" s="2">
        <v>42013.4530787037</v>
      </c>
      <c r="J100" t="s">
        <v>248</v>
      </c>
      <c r="L100">
        <f t="shared" si="4"/>
        <v>0</v>
      </c>
      <c r="N100">
        <f t="shared" si="5"/>
        <v>0</v>
      </c>
      <c r="O100">
        <v>0.78371381857176303</v>
      </c>
      <c r="P100" s="8">
        <f>VLOOKUP(F100,Hoja2!$A$2:$C$274,3,TRUE)</f>
        <v>8.6750788643533121E-3</v>
      </c>
      <c r="Q100" s="10">
        <f>VLOOKUP(F100,Hoja2!$A$2:$C$274,2,TRUE)</f>
        <v>11</v>
      </c>
    </row>
    <row r="101" spans="1:17" x14ac:dyDescent="0.25">
      <c r="A101" s="1">
        <v>99</v>
      </c>
      <c r="B101">
        <v>0</v>
      </c>
      <c r="C101" t="s">
        <v>230</v>
      </c>
      <c r="D101" s="3">
        <f t="shared" si="3"/>
        <v>43134</v>
      </c>
      <c r="E101" t="s">
        <v>215</v>
      </c>
      <c r="F101" t="s">
        <v>216</v>
      </c>
      <c r="G101">
        <v>479</v>
      </c>
      <c r="H101" t="s">
        <v>78</v>
      </c>
      <c r="I101" s="2">
        <v>40839.80300925926</v>
      </c>
      <c r="J101" t="s">
        <v>249</v>
      </c>
      <c r="K101">
        <v>3</v>
      </c>
      <c r="L101">
        <f t="shared" si="4"/>
        <v>3</v>
      </c>
      <c r="M101">
        <v>1</v>
      </c>
      <c r="N101">
        <f t="shared" si="5"/>
        <v>1</v>
      </c>
      <c r="O101">
        <v>0.67028436625590626</v>
      </c>
      <c r="P101" s="8">
        <f>VLOOKUP(F101,Hoja2!$A$2:$C$274,3,TRUE)</f>
        <v>3.1545741324921135E-3</v>
      </c>
      <c r="Q101" s="10">
        <f>VLOOKUP(F101,Hoja2!$A$2:$C$274,2,TRUE)</f>
        <v>4</v>
      </c>
    </row>
    <row r="102" spans="1:17" x14ac:dyDescent="0.25">
      <c r="A102" s="1">
        <v>100</v>
      </c>
      <c r="B102">
        <v>0</v>
      </c>
      <c r="C102" t="s">
        <v>230</v>
      </c>
      <c r="D102" s="3">
        <f t="shared" si="3"/>
        <v>43134</v>
      </c>
      <c r="E102" t="s">
        <v>250</v>
      </c>
      <c r="F102" t="s">
        <v>251</v>
      </c>
      <c r="G102">
        <v>544</v>
      </c>
      <c r="H102" t="s">
        <v>159</v>
      </c>
      <c r="I102" s="2">
        <v>41534.744131944448</v>
      </c>
      <c r="J102" t="s">
        <v>252</v>
      </c>
      <c r="K102">
        <v>1</v>
      </c>
      <c r="L102">
        <f t="shared" si="4"/>
        <v>1</v>
      </c>
      <c r="M102">
        <v>2</v>
      </c>
      <c r="N102">
        <f t="shared" si="5"/>
        <v>2</v>
      </c>
      <c r="O102">
        <v>0.78688764942697853</v>
      </c>
      <c r="P102" s="8">
        <f>VLOOKUP(F102,Hoja2!$A$2:$C$274,3,TRUE)</f>
        <v>9.4637223974763408E-3</v>
      </c>
      <c r="Q102" s="10">
        <f>VLOOKUP(F102,Hoja2!$A$2:$C$274,2,TRUE)</f>
        <v>12</v>
      </c>
    </row>
    <row r="103" spans="1:17" x14ac:dyDescent="0.25">
      <c r="A103" s="1">
        <v>101</v>
      </c>
      <c r="B103">
        <v>0</v>
      </c>
      <c r="C103" t="s">
        <v>230</v>
      </c>
      <c r="D103" s="3">
        <f t="shared" si="3"/>
        <v>43134</v>
      </c>
      <c r="E103" t="s">
        <v>21</v>
      </c>
      <c r="F103" t="s">
        <v>253</v>
      </c>
      <c r="G103">
        <v>1135</v>
      </c>
      <c r="H103" t="s">
        <v>254</v>
      </c>
      <c r="I103" s="2">
        <v>40323.433148148149</v>
      </c>
      <c r="J103" t="s">
        <v>255</v>
      </c>
      <c r="K103">
        <v>4</v>
      </c>
      <c r="L103">
        <f t="shared" si="4"/>
        <v>4</v>
      </c>
      <c r="M103">
        <v>2</v>
      </c>
      <c r="N103">
        <f t="shared" si="5"/>
        <v>2</v>
      </c>
      <c r="O103">
        <v>0.7586207337426244</v>
      </c>
      <c r="P103" s="8">
        <f>VLOOKUP(F103,Hoja2!$A$2:$C$274,3,TRUE)</f>
        <v>1.5772870662460567E-3</v>
      </c>
      <c r="Q103" s="10">
        <f>VLOOKUP(F103,Hoja2!$A$2:$C$274,2,TRUE)</f>
        <v>2</v>
      </c>
    </row>
    <row r="104" spans="1:17" x14ac:dyDescent="0.25">
      <c r="A104" s="1">
        <v>102</v>
      </c>
      <c r="B104">
        <v>0</v>
      </c>
      <c r="C104" t="s">
        <v>230</v>
      </c>
      <c r="D104" s="3">
        <f t="shared" si="3"/>
        <v>43134</v>
      </c>
      <c r="E104" t="s">
        <v>250</v>
      </c>
      <c r="F104" t="s">
        <v>251</v>
      </c>
      <c r="G104">
        <v>544</v>
      </c>
      <c r="H104" t="s">
        <v>159</v>
      </c>
      <c r="I104" s="2">
        <v>41534.744131944448</v>
      </c>
      <c r="J104" t="s">
        <v>256</v>
      </c>
      <c r="K104">
        <v>1</v>
      </c>
      <c r="L104">
        <f t="shared" si="4"/>
        <v>1</v>
      </c>
      <c r="M104">
        <v>1</v>
      </c>
      <c r="N104">
        <f t="shared" si="5"/>
        <v>1</v>
      </c>
      <c r="O104">
        <v>0.86684489886590022</v>
      </c>
      <c r="P104" s="8">
        <f>VLOOKUP(F104,Hoja2!$A$2:$C$274,3,TRUE)</f>
        <v>9.4637223974763408E-3</v>
      </c>
      <c r="Q104" s="10">
        <f>VLOOKUP(F104,Hoja2!$A$2:$C$274,2,TRUE)</f>
        <v>12</v>
      </c>
    </row>
    <row r="105" spans="1:17" x14ac:dyDescent="0.25">
      <c r="A105" s="1">
        <v>103</v>
      </c>
      <c r="B105">
        <v>0</v>
      </c>
      <c r="C105" t="s">
        <v>230</v>
      </c>
      <c r="D105" s="3">
        <f t="shared" si="3"/>
        <v>43134</v>
      </c>
      <c r="E105" t="s">
        <v>257</v>
      </c>
      <c r="F105" t="s">
        <v>258</v>
      </c>
      <c r="G105">
        <v>196</v>
      </c>
      <c r="H105" t="s">
        <v>259</v>
      </c>
      <c r="I105" s="2">
        <v>40867.717835648153</v>
      </c>
      <c r="J105" t="s">
        <v>260</v>
      </c>
      <c r="L105">
        <f t="shared" si="4"/>
        <v>0</v>
      </c>
      <c r="N105">
        <f t="shared" si="5"/>
        <v>0</v>
      </c>
      <c r="O105">
        <v>0.68579347406129731</v>
      </c>
      <c r="P105" s="8">
        <f>VLOOKUP(F105,Hoja2!$A$2:$C$274,3,TRUE)</f>
        <v>7.8864353312302837E-4</v>
      </c>
      <c r="Q105" s="10">
        <f>VLOOKUP(F105,Hoja2!$A$2:$C$274,2,TRUE)</f>
        <v>1</v>
      </c>
    </row>
    <row r="106" spans="1:17" x14ac:dyDescent="0.25">
      <c r="A106" s="1">
        <v>104</v>
      </c>
      <c r="B106">
        <v>0</v>
      </c>
      <c r="C106" t="s">
        <v>230</v>
      </c>
      <c r="D106" s="3">
        <f t="shared" si="3"/>
        <v>43134</v>
      </c>
      <c r="E106" t="s">
        <v>261</v>
      </c>
      <c r="F106" t="s">
        <v>262</v>
      </c>
      <c r="G106">
        <v>104</v>
      </c>
      <c r="H106" t="s">
        <v>159</v>
      </c>
      <c r="I106" s="2">
        <v>40169.731990740736</v>
      </c>
      <c r="J106" t="s">
        <v>263</v>
      </c>
      <c r="K106">
        <v>16</v>
      </c>
      <c r="L106">
        <f t="shared" si="4"/>
        <v>16</v>
      </c>
      <c r="M106">
        <v>10</v>
      </c>
      <c r="N106">
        <f t="shared" si="5"/>
        <v>10</v>
      </c>
      <c r="O106">
        <v>0.64162031438171419</v>
      </c>
      <c r="P106" s="8">
        <f>VLOOKUP(F106,Hoja2!$A$2:$C$274,3,TRUE)</f>
        <v>2.3659305993690852E-3</v>
      </c>
      <c r="Q106" s="10">
        <f>VLOOKUP(F106,Hoja2!$A$2:$C$274,2,TRUE)</f>
        <v>3</v>
      </c>
    </row>
    <row r="107" spans="1:17" x14ac:dyDescent="0.25">
      <c r="A107" s="1">
        <v>105</v>
      </c>
      <c r="B107">
        <v>0</v>
      </c>
      <c r="C107" t="s">
        <v>230</v>
      </c>
      <c r="D107" s="3">
        <f t="shared" si="3"/>
        <v>43134</v>
      </c>
      <c r="E107" t="s">
        <v>21</v>
      </c>
      <c r="F107" t="s">
        <v>22</v>
      </c>
      <c r="G107">
        <v>3141</v>
      </c>
      <c r="H107" t="s">
        <v>23</v>
      </c>
      <c r="I107" s="2">
        <v>41675.78229166667</v>
      </c>
      <c r="J107" t="s">
        <v>264</v>
      </c>
      <c r="K107">
        <v>1</v>
      </c>
      <c r="L107">
        <f t="shared" si="4"/>
        <v>1</v>
      </c>
      <c r="M107">
        <v>4</v>
      </c>
      <c r="N107">
        <f t="shared" si="5"/>
        <v>4</v>
      </c>
      <c r="O107">
        <v>0.67875859016747309</v>
      </c>
      <c r="P107" s="8">
        <f>VLOOKUP(F107,Hoja2!$A$2:$C$274,3,TRUE)</f>
        <v>1.6561514195583597E-2</v>
      </c>
      <c r="Q107" s="10">
        <f>VLOOKUP(F107,Hoja2!$A$2:$C$274,2,TRUE)</f>
        <v>21</v>
      </c>
    </row>
    <row r="108" spans="1:17" x14ac:dyDescent="0.25">
      <c r="A108" s="1">
        <v>106</v>
      </c>
      <c r="B108">
        <v>0</v>
      </c>
      <c r="C108" t="s">
        <v>230</v>
      </c>
      <c r="D108" s="3">
        <f t="shared" si="3"/>
        <v>43134</v>
      </c>
      <c r="E108" t="s">
        <v>21</v>
      </c>
      <c r="F108" t="s">
        <v>22</v>
      </c>
      <c r="G108">
        <v>3141</v>
      </c>
      <c r="H108" t="s">
        <v>23</v>
      </c>
      <c r="I108" s="2">
        <v>41675.78229166667</v>
      </c>
      <c r="J108" t="s">
        <v>265</v>
      </c>
      <c r="K108">
        <v>1</v>
      </c>
      <c r="L108">
        <f t="shared" si="4"/>
        <v>1</v>
      </c>
      <c r="M108">
        <v>1</v>
      </c>
      <c r="N108">
        <f t="shared" si="5"/>
        <v>1</v>
      </c>
      <c r="O108">
        <v>0.66094314026134737</v>
      </c>
      <c r="P108" s="8">
        <f>VLOOKUP(F108,Hoja2!$A$2:$C$274,3,TRUE)</f>
        <v>1.6561514195583597E-2</v>
      </c>
      <c r="Q108" s="10">
        <f>VLOOKUP(F108,Hoja2!$A$2:$C$274,2,TRUE)</f>
        <v>21</v>
      </c>
    </row>
    <row r="109" spans="1:17" x14ac:dyDescent="0.25">
      <c r="A109" s="1">
        <v>107</v>
      </c>
      <c r="B109">
        <v>0</v>
      </c>
      <c r="C109" t="s">
        <v>266</v>
      </c>
      <c r="D109" s="3">
        <f t="shared" si="3"/>
        <v>43135</v>
      </c>
      <c r="E109" t="s">
        <v>21</v>
      </c>
      <c r="F109" t="s">
        <v>267</v>
      </c>
      <c r="G109">
        <v>249</v>
      </c>
      <c r="H109" t="s">
        <v>268</v>
      </c>
      <c r="I109" s="2">
        <v>40937.898125</v>
      </c>
      <c r="J109" t="s">
        <v>269</v>
      </c>
      <c r="K109">
        <v>3</v>
      </c>
      <c r="L109">
        <f t="shared" si="4"/>
        <v>3</v>
      </c>
      <c r="M109">
        <v>2</v>
      </c>
      <c r="N109">
        <f t="shared" si="5"/>
        <v>2</v>
      </c>
      <c r="O109">
        <v>0.90721561370343162</v>
      </c>
      <c r="P109" s="8">
        <f>VLOOKUP(F109,Hoja2!$A$2:$C$274,3,TRUE)</f>
        <v>7.8864353312302837E-4</v>
      </c>
      <c r="Q109" s="10">
        <f>VLOOKUP(F109,Hoja2!$A$2:$C$274,2,TRUE)</f>
        <v>1</v>
      </c>
    </row>
    <row r="110" spans="1:17" x14ac:dyDescent="0.25">
      <c r="A110" s="1">
        <v>108</v>
      </c>
      <c r="B110">
        <v>0</v>
      </c>
      <c r="C110" t="s">
        <v>266</v>
      </c>
      <c r="D110" s="3">
        <f t="shared" si="3"/>
        <v>43135</v>
      </c>
      <c r="E110" t="s">
        <v>270</v>
      </c>
      <c r="F110" t="s">
        <v>271</v>
      </c>
      <c r="G110">
        <v>1003</v>
      </c>
      <c r="H110" t="s">
        <v>272</v>
      </c>
      <c r="I110" s="2">
        <v>40191.918668981481</v>
      </c>
      <c r="J110" t="s">
        <v>273</v>
      </c>
      <c r="K110">
        <v>1</v>
      </c>
      <c r="L110">
        <f t="shared" si="4"/>
        <v>1</v>
      </c>
      <c r="M110">
        <v>1</v>
      </c>
      <c r="N110">
        <f t="shared" si="5"/>
        <v>1</v>
      </c>
      <c r="O110">
        <v>0.79438300915116233</v>
      </c>
      <c r="P110" s="8">
        <f>VLOOKUP(F110,Hoja2!$A$2:$C$274,3,TRUE)</f>
        <v>7.8864353312302837E-4</v>
      </c>
      <c r="Q110" s="10">
        <f>VLOOKUP(F110,Hoja2!$A$2:$C$274,2,TRUE)</f>
        <v>1</v>
      </c>
    </row>
    <row r="111" spans="1:17" x14ac:dyDescent="0.25">
      <c r="A111" s="1">
        <v>109</v>
      </c>
      <c r="B111">
        <v>0</v>
      </c>
      <c r="C111" t="s">
        <v>266</v>
      </c>
      <c r="D111" s="3">
        <f t="shared" si="3"/>
        <v>43135</v>
      </c>
      <c r="E111" t="s">
        <v>274</v>
      </c>
      <c r="F111" t="s">
        <v>275</v>
      </c>
      <c r="G111">
        <v>443</v>
      </c>
      <c r="I111" s="2">
        <v>41048.697291666656</v>
      </c>
      <c r="J111" t="s">
        <v>276</v>
      </c>
      <c r="K111">
        <v>1</v>
      </c>
      <c r="L111">
        <f t="shared" si="4"/>
        <v>1</v>
      </c>
      <c r="M111">
        <v>5</v>
      </c>
      <c r="N111">
        <f t="shared" si="5"/>
        <v>5</v>
      </c>
      <c r="O111">
        <v>0.91066650207363897</v>
      </c>
      <c r="P111" s="8">
        <f>VLOOKUP(F111,Hoja2!$A$2:$C$274,3,TRUE)</f>
        <v>3.9432176656151417E-3</v>
      </c>
      <c r="Q111" s="10">
        <f>VLOOKUP(F111,Hoja2!$A$2:$C$274,2,TRUE)</f>
        <v>5</v>
      </c>
    </row>
    <row r="112" spans="1:17" x14ac:dyDescent="0.25">
      <c r="A112" s="1">
        <v>110</v>
      </c>
      <c r="B112">
        <v>0</v>
      </c>
      <c r="C112" t="s">
        <v>266</v>
      </c>
      <c r="D112" s="3">
        <f t="shared" si="3"/>
        <v>43135</v>
      </c>
      <c r="E112" t="s">
        <v>277</v>
      </c>
      <c r="F112" t="s">
        <v>278</v>
      </c>
      <c r="G112">
        <v>615</v>
      </c>
      <c r="H112" t="s">
        <v>18</v>
      </c>
      <c r="I112" s="2">
        <v>40972.045706018522</v>
      </c>
      <c r="J112" t="s">
        <v>279</v>
      </c>
      <c r="K112">
        <v>3</v>
      </c>
      <c r="L112">
        <f t="shared" si="4"/>
        <v>3</v>
      </c>
      <c r="M112">
        <v>2</v>
      </c>
      <c r="N112">
        <f t="shared" si="5"/>
        <v>2</v>
      </c>
      <c r="O112">
        <v>0.83729083484827482</v>
      </c>
      <c r="P112" s="8">
        <f>VLOOKUP(F112,Hoja2!$A$2:$C$274,3,TRUE)</f>
        <v>7.8864353312302837E-4</v>
      </c>
      <c r="Q112" s="10">
        <f>VLOOKUP(F112,Hoja2!$A$2:$C$274,2,TRUE)</f>
        <v>1</v>
      </c>
    </row>
    <row r="113" spans="1:17" x14ac:dyDescent="0.25">
      <c r="A113" s="1">
        <v>111</v>
      </c>
      <c r="B113">
        <v>0</v>
      </c>
      <c r="C113" t="s">
        <v>266</v>
      </c>
      <c r="D113" s="3">
        <f t="shared" si="3"/>
        <v>43135</v>
      </c>
      <c r="E113" t="s">
        <v>280</v>
      </c>
      <c r="F113" t="s">
        <v>281</v>
      </c>
      <c r="G113">
        <v>647</v>
      </c>
      <c r="H113" t="s">
        <v>87</v>
      </c>
      <c r="I113" s="2">
        <v>40439.462245370371</v>
      </c>
      <c r="J113" t="s">
        <v>282</v>
      </c>
      <c r="L113">
        <f t="shared" si="4"/>
        <v>0</v>
      </c>
      <c r="M113">
        <v>1</v>
      </c>
      <c r="N113">
        <f t="shared" si="5"/>
        <v>1</v>
      </c>
      <c r="O113">
        <v>0.30108355506506917</v>
      </c>
      <c r="P113" s="8">
        <f>VLOOKUP(F113,Hoja2!$A$2:$C$274,3,TRUE)</f>
        <v>4.7318611987381704E-3</v>
      </c>
      <c r="Q113" s="10">
        <f>VLOOKUP(F113,Hoja2!$A$2:$C$274,2,TRUE)</f>
        <v>6</v>
      </c>
    </row>
    <row r="114" spans="1:17" x14ac:dyDescent="0.25">
      <c r="A114" s="1">
        <v>112</v>
      </c>
      <c r="B114">
        <v>0</v>
      </c>
      <c r="C114" t="s">
        <v>283</v>
      </c>
      <c r="D114" s="3">
        <f t="shared" si="3"/>
        <v>43136</v>
      </c>
      <c r="E114" t="s">
        <v>21</v>
      </c>
      <c r="F114" t="s">
        <v>22</v>
      </c>
      <c r="G114">
        <v>3141</v>
      </c>
      <c r="H114" t="s">
        <v>23</v>
      </c>
      <c r="I114" s="2">
        <v>41675.78229166667</v>
      </c>
      <c r="J114" t="s">
        <v>284</v>
      </c>
      <c r="K114">
        <v>1</v>
      </c>
      <c r="L114">
        <f t="shared" si="4"/>
        <v>1</v>
      </c>
      <c r="M114">
        <v>2</v>
      </c>
      <c r="N114">
        <f t="shared" si="5"/>
        <v>2</v>
      </c>
      <c r="O114">
        <v>0.64865713404077407</v>
      </c>
      <c r="P114" s="8">
        <f>VLOOKUP(F114,Hoja2!$A$2:$C$274,3,TRUE)</f>
        <v>1.6561514195583597E-2</v>
      </c>
      <c r="Q114" s="10">
        <f>VLOOKUP(F114,Hoja2!$A$2:$C$274,2,TRUE)</f>
        <v>21</v>
      </c>
    </row>
    <row r="115" spans="1:17" x14ac:dyDescent="0.25">
      <c r="A115" s="1">
        <v>113</v>
      </c>
      <c r="B115">
        <v>0</v>
      </c>
      <c r="C115" t="s">
        <v>283</v>
      </c>
      <c r="D115" s="3">
        <f t="shared" si="3"/>
        <v>43136</v>
      </c>
      <c r="E115" t="s">
        <v>133</v>
      </c>
      <c r="F115" t="s">
        <v>134</v>
      </c>
      <c r="G115">
        <v>53</v>
      </c>
      <c r="I115" s="2">
        <v>40190.857256944437</v>
      </c>
      <c r="J115" t="s">
        <v>285</v>
      </c>
      <c r="K115">
        <v>1</v>
      </c>
      <c r="L115">
        <f t="shared" si="4"/>
        <v>1</v>
      </c>
      <c r="M115">
        <v>2</v>
      </c>
      <c r="N115">
        <f t="shared" si="5"/>
        <v>2</v>
      </c>
      <c r="O115">
        <v>0.81704317167213947</v>
      </c>
      <c r="P115" s="8">
        <f>VLOOKUP(F115,Hoja2!$A$2:$C$274,3,TRUE)</f>
        <v>1.3406940063091483E-2</v>
      </c>
      <c r="Q115" s="10">
        <f>VLOOKUP(F115,Hoja2!$A$2:$C$274,2,TRUE)</f>
        <v>17</v>
      </c>
    </row>
    <row r="116" spans="1:17" x14ac:dyDescent="0.25">
      <c r="A116" s="1">
        <v>114</v>
      </c>
      <c r="B116">
        <v>0</v>
      </c>
      <c r="C116" t="s">
        <v>283</v>
      </c>
      <c r="D116" s="3">
        <f t="shared" si="3"/>
        <v>43136</v>
      </c>
      <c r="E116" t="s">
        <v>21</v>
      </c>
      <c r="F116" t="s">
        <v>22</v>
      </c>
      <c r="G116">
        <v>3141</v>
      </c>
      <c r="H116" t="s">
        <v>23</v>
      </c>
      <c r="I116" s="2">
        <v>41675.78229166667</v>
      </c>
      <c r="J116" t="s">
        <v>286</v>
      </c>
      <c r="K116">
        <v>1</v>
      </c>
      <c r="L116">
        <f t="shared" si="4"/>
        <v>1</v>
      </c>
      <c r="M116">
        <v>1</v>
      </c>
      <c r="N116">
        <f t="shared" si="5"/>
        <v>1</v>
      </c>
      <c r="O116">
        <v>0.55223838583292806</v>
      </c>
      <c r="P116" s="8">
        <f>VLOOKUP(F116,Hoja2!$A$2:$C$274,3,TRUE)</f>
        <v>1.6561514195583597E-2</v>
      </c>
      <c r="Q116" s="10">
        <f>VLOOKUP(F116,Hoja2!$A$2:$C$274,2,TRUE)</f>
        <v>21</v>
      </c>
    </row>
    <row r="117" spans="1:17" x14ac:dyDescent="0.25">
      <c r="A117" s="1">
        <v>115</v>
      </c>
      <c r="B117">
        <v>0</v>
      </c>
      <c r="C117" t="s">
        <v>283</v>
      </c>
      <c r="D117" s="3">
        <f t="shared" si="3"/>
        <v>43136</v>
      </c>
      <c r="E117" t="s">
        <v>261</v>
      </c>
      <c r="F117" t="s">
        <v>262</v>
      </c>
      <c r="G117">
        <v>104</v>
      </c>
      <c r="H117" t="s">
        <v>159</v>
      </c>
      <c r="I117" s="2">
        <v>40169.731990740736</v>
      </c>
      <c r="J117" t="s">
        <v>287</v>
      </c>
      <c r="K117">
        <v>1</v>
      </c>
      <c r="L117">
        <f t="shared" si="4"/>
        <v>1</v>
      </c>
      <c r="M117">
        <v>4</v>
      </c>
      <c r="N117">
        <f t="shared" si="5"/>
        <v>4</v>
      </c>
      <c r="O117">
        <v>0.89654105704965681</v>
      </c>
      <c r="P117" s="8">
        <f>VLOOKUP(F117,Hoja2!$A$2:$C$274,3,TRUE)</f>
        <v>2.3659305993690852E-3</v>
      </c>
      <c r="Q117" s="10">
        <f>VLOOKUP(F117,Hoja2!$A$2:$C$274,2,TRUE)</f>
        <v>3</v>
      </c>
    </row>
    <row r="118" spans="1:17" x14ac:dyDescent="0.25">
      <c r="A118" s="1">
        <v>116</v>
      </c>
      <c r="B118">
        <v>0</v>
      </c>
      <c r="C118" t="s">
        <v>283</v>
      </c>
      <c r="D118" s="3">
        <f t="shared" si="3"/>
        <v>43136</v>
      </c>
      <c r="E118" t="s">
        <v>31</v>
      </c>
      <c r="F118" t="s">
        <v>203</v>
      </c>
      <c r="G118">
        <v>76</v>
      </c>
      <c r="I118" s="2">
        <v>41331.529050925928</v>
      </c>
      <c r="J118" t="s">
        <v>288</v>
      </c>
      <c r="K118">
        <v>1</v>
      </c>
      <c r="L118">
        <f t="shared" si="4"/>
        <v>1</v>
      </c>
      <c r="M118">
        <v>1</v>
      </c>
      <c r="N118">
        <f t="shared" si="5"/>
        <v>1</v>
      </c>
      <c r="O118">
        <v>0.47807111325562468</v>
      </c>
      <c r="P118" s="8">
        <f>VLOOKUP(F118,Hoja2!$A$2:$C$274,3,TRUE)</f>
        <v>7.0977917981072556E-3</v>
      </c>
      <c r="Q118" s="10">
        <f>VLOOKUP(F118,Hoja2!$A$2:$C$274,2,TRUE)</f>
        <v>9</v>
      </c>
    </row>
    <row r="119" spans="1:17" x14ac:dyDescent="0.25">
      <c r="A119" s="1">
        <v>117</v>
      </c>
      <c r="B119">
        <v>0</v>
      </c>
      <c r="C119" t="s">
        <v>283</v>
      </c>
      <c r="D119" s="3">
        <f t="shared" si="3"/>
        <v>43136</v>
      </c>
      <c r="E119" t="s">
        <v>133</v>
      </c>
      <c r="F119" t="s">
        <v>134</v>
      </c>
      <c r="G119">
        <v>53</v>
      </c>
      <c r="I119" s="2">
        <v>40190.857256944437</v>
      </c>
      <c r="J119" t="s">
        <v>289</v>
      </c>
      <c r="K119">
        <v>5</v>
      </c>
      <c r="L119">
        <f t="shared" si="4"/>
        <v>5</v>
      </c>
      <c r="M119">
        <v>3</v>
      </c>
      <c r="N119">
        <f t="shared" si="5"/>
        <v>3</v>
      </c>
      <c r="O119">
        <v>0.62996273819908266</v>
      </c>
      <c r="P119" s="8">
        <f>VLOOKUP(F119,Hoja2!$A$2:$C$274,3,TRUE)</f>
        <v>1.3406940063091483E-2</v>
      </c>
      <c r="Q119" s="10">
        <f>VLOOKUP(F119,Hoja2!$A$2:$C$274,2,TRUE)</f>
        <v>17</v>
      </c>
    </row>
    <row r="120" spans="1:17" x14ac:dyDescent="0.25">
      <c r="A120" s="1">
        <v>118</v>
      </c>
      <c r="B120">
        <v>0</v>
      </c>
      <c r="C120" t="s">
        <v>283</v>
      </c>
      <c r="D120" s="3">
        <f t="shared" si="3"/>
        <v>43136</v>
      </c>
      <c r="E120" t="s">
        <v>180</v>
      </c>
      <c r="F120" t="s">
        <v>181</v>
      </c>
      <c r="G120">
        <v>3912</v>
      </c>
      <c r="H120" t="s">
        <v>18</v>
      </c>
      <c r="I120" s="2">
        <v>40296.447766203702</v>
      </c>
      <c r="J120" t="s">
        <v>290</v>
      </c>
      <c r="K120">
        <v>2</v>
      </c>
      <c r="L120">
        <f t="shared" si="4"/>
        <v>2</v>
      </c>
      <c r="M120">
        <v>7</v>
      </c>
      <c r="N120">
        <f t="shared" si="5"/>
        <v>7</v>
      </c>
      <c r="O120">
        <v>0.78590188922108695</v>
      </c>
      <c r="P120" s="8">
        <f>VLOOKUP(F120,Hoja2!$A$2:$C$274,3,TRUE)</f>
        <v>1.8138801261829655E-2</v>
      </c>
      <c r="Q120" s="10">
        <f>VLOOKUP(F120,Hoja2!$A$2:$C$274,2,TRUE)</f>
        <v>23</v>
      </c>
    </row>
    <row r="121" spans="1:17" x14ac:dyDescent="0.25">
      <c r="A121" s="1">
        <v>119</v>
      </c>
      <c r="B121">
        <v>0</v>
      </c>
      <c r="C121" t="s">
        <v>283</v>
      </c>
      <c r="D121" s="3">
        <f t="shared" si="3"/>
        <v>43136</v>
      </c>
      <c r="E121" t="s">
        <v>21</v>
      </c>
      <c r="F121" t="s">
        <v>22</v>
      </c>
      <c r="G121">
        <v>3141</v>
      </c>
      <c r="H121" t="s">
        <v>23</v>
      </c>
      <c r="I121" s="2">
        <v>41675.78229166667</v>
      </c>
      <c r="J121" t="s">
        <v>291</v>
      </c>
      <c r="L121">
        <f t="shared" si="4"/>
        <v>0</v>
      </c>
      <c r="N121">
        <f t="shared" si="5"/>
        <v>0</v>
      </c>
      <c r="O121">
        <v>0.65131608532175167</v>
      </c>
      <c r="P121" s="8">
        <f>VLOOKUP(F121,Hoja2!$A$2:$C$274,3,TRUE)</f>
        <v>1.6561514195583597E-2</v>
      </c>
      <c r="Q121" s="10">
        <f>VLOOKUP(F121,Hoja2!$A$2:$C$274,2,TRUE)</f>
        <v>21</v>
      </c>
    </row>
    <row r="122" spans="1:17" x14ac:dyDescent="0.25">
      <c r="A122" s="1">
        <v>120</v>
      </c>
      <c r="B122">
        <v>0</v>
      </c>
      <c r="C122" t="s">
        <v>283</v>
      </c>
      <c r="D122" s="3">
        <f t="shared" si="3"/>
        <v>43136</v>
      </c>
      <c r="E122" t="s">
        <v>292</v>
      </c>
      <c r="F122" t="s">
        <v>293</v>
      </c>
      <c r="G122">
        <v>12</v>
      </c>
      <c r="H122" t="s">
        <v>28</v>
      </c>
      <c r="I122" s="2">
        <v>43119.544988425929</v>
      </c>
      <c r="J122" t="s">
        <v>294</v>
      </c>
      <c r="K122">
        <v>3</v>
      </c>
      <c r="L122">
        <f t="shared" si="4"/>
        <v>3</v>
      </c>
      <c r="M122">
        <v>3</v>
      </c>
      <c r="N122">
        <f t="shared" si="5"/>
        <v>3</v>
      </c>
      <c r="O122">
        <v>0.59620578439521998</v>
      </c>
      <c r="P122" s="8">
        <f>VLOOKUP(F122,Hoja2!$A$2:$C$274,3,TRUE)</f>
        <v>7.8864353312302837E-4</v>
      </c>
      <c r="Q122" s="10">
        <f>VLOOKUP(F122,Hoja2!$A$2:$C$274,2,TRUE)</f>
        <v>1</v>
      </c>
    </row>
    <row r="123" spans="1:17" x14ac:dyDescent="0.25">
      <c r="A123" s="1">
        <v>121</v>
      </c>
      <c r="B123">
        <v>0</v>
      </c>
      <c r="C123" t="s">
        <v>295</v>
      </c>
      <c r="D123" s="3">
        <f t="shared" si="3"/>
        <v>43137</v>
      </c>
      <c r="E123" t="s">
        <v>21</v>
      </c>
      <c r="F123" t="s">
        <v>69</v>
      </c>
      <c r="G123">
        <v>85</v>
      </c>
      <c r="H123" t="s">
        <v>70</v>
      </c>
      <c r="I123" s="2">
        <v>42735.453831018523</v>
      </c>
      <c r="J123" t="s">
        <v>296</v>
      </c>
      <c r="L123">
        <f t="shared" si="4"/>
        <v>0</v>
      </c>
      <c r="N123">
        <f t="shared" si="5"/>
        <v>0</v>
      </c>
      <c r="O123">
        <v>0.8628048822877511</v>
      </c>
      <c r="P123" s="8">
        <f>VLOOKUP(F123,Hoja2!$A$2:$C$274,3,TRUE)</f>
        <v>2.9179810725552049E-2</v>
      </c>
      <c r="Q123" s="10">
        <f>VLOOKUP(F123,Hoja2!$A$2:$C$274,2,TRUE)</f>
        <v>37</v>
      </c>
    </row>
    <row r="124" spans="1:17" x14ac:dyDescent="0.25">
      <c r="A124" s="1">
        <v>122</v>
      </c>
      <c r="B124">
        <v>0</v>
      </c>
      <c r="C124" t="s">
        <v>295</v>
      </c>
      <c r="D124" s="3">
        <f t="shared" si="3"/>
        <v>43137</v>
      </c>
      <c r="E124" t="s">
        <v>137</v>
      </c>
      <c r="F124" t="s">
        <v>138</v>
      </c>
      <c r="G124">
        <v>359</v>
      </c>
      <c r="H124" t="s">
        <v>139</v>
      </c>
      <c r="I124" s="2">
        <v>39932.701979166668</v>
      </c>
      <c r="J124" t="s">
        <v>297</v>
      </c>
      <c r="K124">
        <v>3</v>
      </c>
      <c r="L124">
        <f t="shared" si="4"/>
        <v>3</v>
      </c>
      <c r="M124">
        <v>1</v>
      </c>
      <c r="N124">
        <f t="shared" si="5"/>
        <v>1</v>
      </c>
      <c r="O124">
        <v>5.9286180408002841E-2</v>
      </c>
      <c r="P124" s="8">
        <f>VLOOKUP(F124,Hoja2!$A$2:$C$274,3,TRUE)</f>
        <v>8.6750788643533121E-3</v>
      </c>
      <c r="Q124" s="10">
        <f>VLOOKUP(F124,Hoja2!$A$2:$C$274,2,TRUE)</f>
        <v>11</v>
      </c>
    </row>
    <row r="125" spans="1:17" x14ac:dyDescent="0.25">
      <c r="A125" s="1">
        <v>123</v>
      </c>
      <c r="B125">
        <v>0</v>
      </c>
      <c r="C125" t="s">
        <v>295</v>
      </c>
      <c r="D125" s="3">
        <f t="shared" si="3"/>
        <v>43137</v>
      </c>
      <c r="E125" t="s">
        <v>133</v>
      </c>
      <c r="F125" t="s">
        <v>134</v>
      </c>
      <c r="G125">
        <v>53</v>
      </c>
      <c r="I125" s="2">
        <v>40190.857256944437</v>
      </c>
      <c r="J125" t="s">
        <v>298</v>
      </c>
      <c r="L125">
        <f t="shared" si="4"/>
        <v>0</v>
      </c>
      <c r="N125">
        <f t="shared" si="5"/>
        <v>0</v>
      </c>
      <c r="O125">
        <v>0.71039270439352631</v>
      </c>
      <c r="P125" s="8">
        <f>VLOOKUP(F125,Hoja2!$A$2:$C$274,3,TRUE)</f>
        <v>1.3406940063091483E-2</v>
      </c>
      <c r="Q125" s="10">
        <f>VLOOKUP(F125,Hoja2!$A$2:$C$274,2,TRUE)</f>
        <v>17</v>
      </c>
    </row>
    <row r="126" spans="1:17" x14ac:dyDescent="0.25">
      <c r="A126" s="1">
        <v>124</v>
      </c>
      <c r="B126">
        <v>0</v>
      </c>
      <c r="C126" t="s">
        <v>295</v>
      </c>
      <c r="D126" s="3">
        <f t="shared" si="3"/>
        <v>43137</v>
      </c>
      <c r="E126" t="s">
        <v>299</v>
      </c>
      <c r="F126" t="s">
        <v>300</v>
      </c>
      <c r="G126">
        <v>549</v>
      </c>
      <c r="H126" t="s">
        <v>159</v>
      </c>
      <c r="I126" s="2">
        <v>40678.987939814811</v>
      </c>
      <c r="J126" t="s">
        <v>301</v>
      </c>
      <c r="K126">
        <v>5</v>
      </c>
      <c r="L126">
        <f t="shared" si="4"/>
        <v>5</v>
      </c>
      <c r="M126">
        <v>4</v>
      </c>
      <c r="N126">
        <f t="shared" si="5"/>
        <v>4</v>
      </c>
      <c r="O126">
        <v>0.65050855863671009</v>
      </c>
      <c r="P126" s="8">
        <f>VLOOKUP(F126,Hoja2!$A$2:$C$274,3,TRUE)</f>
        <v>7.8864353312302837E-4</v>
      </c>
      <c r="Q126" s="10">
        <f>VLOOKUP(F126,Hoja2!$A$2:$C$274,2,TRUE)</f>
        <v>1</v>
      </c>
    </row>
    <row r="127" spans="1:17" x14ac:dyDescent="0.25">
      <c r="A127" s="1">
        <v>125</v>
      </c>
      <c r="B127">
        <v>0</v>
      </c>
      <c r="C127" t="s">
        <v>295</v>
      </c>
      <c r="D127" s="3">
        <f t="shared" si="3"/>
        <v>43137</v>
      </c>
      <c r="E127" t="s">
        <v>76</v>
      </c>
      <c r="F127" t="s">
        <v>77</v>
      </c>
      <c r="G127">
        <v>1726</v>
      </c>
      <c r="H127" t="s">
        <v>78</v>
      </c>
      <c r="I127" s="2">
        <v>40679.561111111107</v>
      </c>
      <c r="J127" t="s">
        <v>302</v>
      </c>
      <c r="K127">
        <v>5</v>
      </c>
      <c r="L127">
        <f t="shared" si="4"/>
        <v>5</v>
      </c>
      <c r="M127">
        <v>11</v>
      </c>
      <c r="N127">
        <f t="shared" si="5"/>
        <v>11</v>
      </c>
      <c r="O127">
        <v>0.65295589806191789</v>
      </c>
      <c r="P127" s="8">
        <f>VLOOKUP(F127,Hoja2!$A$2:$C$274,3,TRUE)</f>
        <v>1.5772870662460567E-2</v>
      </c>
      <c r="Q127" s="10">
        <f>VLOOKUP(F127,Hoja2!$A$2:$C$274,2,TRUE)</f>
        <v>20</v>
      </c>
    </row>
    <row r="128" spans="1:17" x14ac:dyDescent="0.25">
      <c r="A128" s="1">
        <v>126</v>
      </c>
      <c r="B128">
        <v>0</v>
      </c>
      <c r="C128" t="s">
        <v>303</v>
      </c>
      <c r="D128" s="3">
        <f t="shared" si="3"/>
        <v>43138</v>
      </c>
      <c r="E128" t="s">
        <v>26</v>
      </c>
      <c r="F128" t="s">
        <v>27</v>
      </c>
      <c r="G128">
        <v>6727</v>
      </c>
      <c r="H128" t="s">
        <v>28</v>
      </c>
      <c r="I128" s="2">
        <v>42173.346099537041</v>
      </c>
      <c r="J128" t="s">
        <v>304</v>
      </c>
      <c r="K128">
        <v>12</v>
      </c>
      <c r="L128">
        <f t="shared" si="4"/>
        <v>12</v>
      </c>
      <c r="M128">
        <v>7</v>
      </c>
      <c r="N128">
        <f t="shared" si="5"/>
        <v>7</v>
      </c>
      <c r="O128">
        <v>0.3645459344276516</v>
      </c>
      <c r="P128" s="8">
        <f>VLOOKUP(F128,Hoja2!$A$2:$C$274,3,TRUE)</f>
        <v>4.1009463722397478E-2</v>
      </c>
      <c r="Q128" s="10">
        <f>VLOOKUP(F128,Hoja2!$A$2:$C$274,2,TRUE)</f>
        <v>52</v>
      </c>
    </row>
    <row r="129" spans="1:17" x14ac:dyDescent="0.25">
      <c r="A129" s="1">
        <v>127</v>
      </c>
      <c r="B129">
        <v>0</v>
      </c>
      <c r="C129" t="s">
        <v>303</v>
      </c>
      <c r="D129" s="3">
        <f t="shared" si="3"/>
        <v>43138</v>
      </c>
      <c r="E129" t="s">
        <v>21</v>
      </c>
      <c r="F129" t="s">
        <v>305</v>
      </c>
      <c r="G129">
        <v>23</v>
      </c>
      <c r="I129" s="2">
        <v>42824.47252314815</v>
      </c>
      <c r="J129" t="s">
        <v>306</v>
      </c>
      <c r="K129">
        <v>16</v>
      </c>
      <c r="L129">
        <f t="shared" si="4"/>
        <v>16</v>
      </c>
      <c r="M129">
        <v>20</v>
      </c>
      <c r="N129">
        <f t="shared" si="5"/>
        <v>20</v>
      </c>
      <c r="O129">
        <v>0.89773463527078834</v>
      </c>
      <c r="P129" s="8">
        <f>VLOOKUP(F129,Hoja2!$A$2:$C$274,3,TRUE)</f>
        <v>4.7318611987381704E-3</v>
      </c>
      <c r="Q129" s="10">
        <f>VLOOKUP(F129,Hoja2!$A$2:$C$274,2,TRUE)</f>
        <v>6</v>
      </c>
    </row>
    <row r="130" spans="1:17" x14ac:dyDescent="0.25">
      <c r="A130" s="1">
        <v>128</v>
      </c>
      <c r="B130">
        <v>0</v>
      </c>
      <c r="C130" t="s">
        <v>303</v>
      </c>
      <c r="D130" s="3">
        <f t="shared" si="3"/>
        <v>43138</v>
      </c>
      <c r="E130" t="s">
        <v>307</v>
      </c>
      <c r="F130" t="s">
        <v>308</v>
      </c>
      <c r="G130">
        <v>542</v>
      </c>
      <c r="H130" t="s">
        <v>28</v>
      </c>
      <c r="I130" s="2">
        <v>42465.311111111107</v>
      </c>
      <c r="J130" t="s">
        <v>309</v>
      </c>
      <c r="K130">
        <v>1</v>
      </c>
      <c r="L130">
        <f t="shared" si="4"/>
        <v>1</v>
      </c>
      <c r="M130">
        <v>2</v>
      </c>
      <c r="N130">
        <f t="shared" si="5"/>
        <v>2</v>
      </c>
      <c r="O130">
        <v>0.55707396679055166</v>
      </c>
      <c r="P130" s="8">
        <f>VLOOKUP(F130,Hoja2!$A$2:$C$274,3,TRUE)</f>
        <v>2.6025236593059938E-2</v>
      </c>
      <c r="Q130" s="10">
        <f>VLOOKUP(F130,Hoja2!$A$2:$C$274,2,TRUE)</f>
        <v>33</v>
      </c>
    </row>
    <row r="131" spans="1:17" x14ac:dyDescent="0.25">
      <c r="A131" s="1">
        <v>129</v>
      </c>
      <c r="B131">
        <v>0</v>
      </c>
      <c r="C131" t="s">
        <v>303</v>
      </c>
      <c r="D131" s="3">
        <f t="shared" ref="D131:D194" si="6">DATE(2018,MONTH(1&amp;LEFT(RIGHT(C131,4),3)),LEFT(C131,2))</f>
        <v>43138</v>
      </c>
      <c r="E131" t="s">
        <v>310</v>
      </c>
      <c r="F131" t="s">
        <v>311</v>
      </c>
      <c r="G131">
        <v>80</v>
      </c>
      <c r="I131" s="2">
        <v>41221.653043981481</v>
      </c>
      <c r="J131" t="s">
        <v>312</v>
      </c>
      <c r="K131">
        <v>2</v>
      </c>
      <c r="L131">
        <f t="shared" ref="L131:L194" si="7">IF(K131&gt;0,K131,0)</f>
        <v>2</v>
      </c>
      <c r="M131">
        <v>1</v>
      </c>
      <c r="N131">
        <f t="shared" ref="N131:N194" si="8">IF(M131&gt;0,M131,0)</f>
        <v>1</v>
      </c>
      <c r="O131">
        <v>0.65194162969414571</v>
      </c>
      <c r="P131" s="8">
        <f>VLOOKUP(F131,Hoja2!$A$2:$C$274,3,TRUE)</f>
        <v>3.1545741324921135E-3</v>
      </c>
      <c r="Q131" s="10">
        <f>VLOOKUP(F131,Hoja2!$A$2:$C$274,2,TRUE)</f>
        <v>4</v>
      </c>
    </row>
    <row r="132" spans="1:17" x14ac:dyDescent="0.25">
      <c r="A132" s="1">
        <v>130</v>
      </c>
      <c r="B132">
        <v>0</v>
      </c>
      <c r="C132" t="s">
        <v>303</v>
      </c>
      <c r="D132" s="3">
        <f t="shared" si="6"/>
        <v>43138</v>
      </c>
      <c r="E132" t="s">
        <v>310</v>
      </c>
      <c r="F132" t="s">
        <v>311</v>
      </c>
      <c r="G132">
        <v>80</v>
      </c>
      <c r="I132" s="2">
        <v>41221.653043981481</v>
      </c>
      <c r="J132" t="s">
        <v>313</v>
      </c>
      <c r="K132">
        <v>3</v>
      </c>
      <c r="L132">
        <f t="shared" si="7"/>
        <v>3</v>
      </c>
      <c r="M132">
        <v>2</v>
      </c>
      <c r="N132">
        <f t="shared" si="8"/>
        <v>2</v>
      </c>
      <c r="O132">
        <v>0.40443181421219659</v>
      </c>
      <c r="P132" s="8">
        <f>VLOOKUP(F132,Hoja2!$A$2:$C$274,3,TRUE)</f>
        <v>3.1545741324921135E-3</v>
      </c>
      <c r="Q132" s="10">
        <f>VLOOKUP(F132,Hoja2!$A$2:$C$274,2,TRUE)</f>
        <v>4</v>
      </c>
    </row>
    <row r="133" spans="1:17" x14ac:dyDescent="0.25">
      <c r="A133" s="1">
        <v>131</v>
      </c>
      <c r="B133">
        <v>0</v>
      </c>
      <c r="C133" t="s">
        <v>303</v>
      </c>
      <c r="D133" s="3">
        <f t="shared" si="6"/>
        <v>43138</v>
      </c>
      <c r="E133" t="s">
        <v>310</v>
      </c>
      <c r="F133" t="s">
        <v>311</v>
      </c>
      <c r="G133">
        <v>80</v>
      </c>
      <c r="I133" s="2">
        <v>41221.653043981481</v>
      </c>
      <c r="J133" t="s">
        <v>314</v>
      </c>
      <c r="K133">
        <v>2</v>
      </c>
      <c r="L133">
        <f t="shared" si="7"/>
        <v>2</v>
      </c>
      <c r="M133">
        <v>2</v>
      </c>
      <c r="N133">
        <f t="shared" si="8"/>
        <v>2</v>
      </c>
      <c r="O133">
        <v>0.5118170295786032</v>
      </c>
      <c r="P133" s="8">
        <f>VLOOKUP(F133,Hoja2!$A$2:$C$274,3,TRUE)</f>
        <v>3.1545741324921135E-3</v>
      </c>
      <c r="Q133" s="10">
        <f>VLOOKUP(F133,Hoja2!$A$2:$C$274,2,TRUE)</f>
        <v>4</v>
      </c>
    </row>
    <row r="134" spans="1:17" x14ac:dyDescent="0.25">
      <c r="A134" s="1">
        <v>132</v>
      </c>
      <c r="B134">
        <v>0</v>
      </c>
      <c r="C134" t="s">
        <v>303</v>
      </c>
      <c r="D134" s="3">
        <f t="shared" si="6"/>
        <v>43138</v>
      </c>
      <c r="E134" t="s">
        <v>31</v>
      </c>
      <c r="F134" t="s">
        <v>203</v>
      </c>
      <c r="G134">
        <v>76</v>
      </c>
      <c r="I134" s="2">
        <v>41331.529050925928</v>
      </c>
      <c r="J134" t="s">
        <v>315</v>
      </c>
      <c r="L134">
        <f t="shared" si="7"/>
        <v>0</v>
      </c>
      <c r="M134">
        <v>1</v>
      </c>
      <c r="N134">
        <f t="shared" si="8"/>
        <v>1</v>
      </c>
      <c r="O134">
        <v>0.39999876456955169</v>
      </c>
      <c r="P134" s="8">
        <f>VLOOKUP(F134,Hoja2!$A$2:$C$274,3,TRUE)</f>
        <v>7.0977917981072556E-3</v>
      </c>
      <c r="Q134" s="10">
        <f>VLOOKUP(F134,Hoja2!$A$2:$C$274,2,TRUE)</f>
        <v>9</v>
      </c>
    </row>
    <row r="135" spans="1:17" x14ac:dyDescent="0.25">
      <c r="A135" s="1">
        <v>133</v>
      </c>
      <c r="B135">
        <v>0</v>
      </c>
      <c r="C135" t="s">
        <v>303</v>
      </c>
      <c r="D135" s="3">
        <f t="shared" si="6"/>
        <v>43138</v>
      </c>
      <c r="E135" t="s">
        <v>21</v>
      </c>
      <c r="F135" t="s">
        <v>69</v>
      </c>
      <c r="G135">
        <v>85</v>
      </c>
      <c r="H135" t="s">
        <v>70</v>
      </c>
      <c r="I135" s="2">
        <v>42735.453831018523</v>
      </c>
      <c r="J135" t="s">
        <v>316</v>
      </c>
      <c r="K135">
        <v>1</v>
      </c>
      <c r="L135">
        <f t="shared" si="7"/>
        <v>1</v>
      </c>
      <c r="M135">
        <v>3</v>
      </c>
      <c r="N135">
        <f t="shared" si="8"/>
        <v>3</v>
      </c>
      <c r="O135">
        <v>0.71684702477415219</v>
      </c>
      <c r="P135" s="8">
        <f>VLOOKUP(F135,Hoja2!$A$2:$C$274,3,TRUE)</f>
        <v>2.9179810725552049E-2</v>
      </c>
      <c r="Q135" s="10">
        <f>VLOOKUP(F135,Hoja2!$A$2:$C$274,2,TRUE)</f>
        <v>37</v>
      </c>
    </row>
    <row r="136" spans="1:17" x14ac:dyDescent="0.25">
      <c r="A136" s="1">
        <v>134</v>
      </c>
      <c r="B136">
        <v>0</v>
      </c>
      <c r="C136" t="s">
        <v>303</v>
      </c>
      <c r="D136" s="3">
        <f t="shared" si="6"/>
        <v>43138</v>
      </c>
      <c r="E136" t="s">
        <v>220</v>
      </c>
      <c r="F136" t="s">
        <v>221</v>
      </c>
      <c r="G136">
        <v>88</v>
      </c>
      <c r="H136" t="s">
        <v>87</v>
      </c>
      <c r="I136" s="2">
        <v>40905.940763888888</v>
      </c>
      <c r="J136" t="s">
        <v>317</v>
      </c>
      <c r="K136">
        <v>4</v>
      </c>
      <c r="L136">
        <f t="shared" si="7"/>
        <v>4</v>
      </c>
      <c r="M136">
        <v>6</v>
      </c>
      <c r="N136">
        <f t="shared" si="8"/>
        <v>6</v>
      </c>
      <c r="O136">
        <v>0.91671513695105689</v>
      </c>
      <c r="P136" s="8">
        <f>VLOOKUP(F136,Hoja2!$A$2:$C$274,3,TRUE)</f>
        <v>4.7318611987381704E-3</v>
      </c>
      <c r="Q136" s="10">
        <f>VLOOKUP(F136,Hoja2!$A$2:$C$274,2,TRUE)</f>
        <v>6</v>
      </c>
    </row>
    <row r="137" spans="1:17" x14ac:dyDescent="0.25">
      <c r="A137" s="1">
        <v>135</v>
      </c>
      <c r="B137">
        <v>0</v>
      </c>
      <c r="C137" t="s">
        <v>318</v>
      </c>
      <c r="D137" s="3">
        <f t="shared" si="6"/>
        <v>43139</v>
      </c>
      <c r="E137" t="s">
        <v>180</v>
      </c>
      <c r="F137" t="s">
        <v>181</v>
      </c>
      <c r="G137">
        <v>3912</v>
      </c>
      <c r="H137" t="s">
        <v>18</v>
      </c>
      <c r="I137" s="2">
        <v>40296.447766203702</v>
      </c>
      <c r="J137" t="s">
        <v>319</v>
      </c>
      <c r="K137">
        <v>1</v>
      </c>
      <c r="L137">
        <f t="shared" si="7"/>
        <v>1</v>
      </c>
      <c r="M137">
        <v>3</v>
      </c>
      <c r="N137">
        <f t="shared" si="8"/>
        <v>3</v>
      </c>
      <c r="O137">
        <v>0.45771508018754198</v>
      </c>
      <c r="P137" s="8">
        <f>VLOOKUP(F137,Hoja2!$A$2:$C$274,3,TRUE)</f>
        <v>1.8138801261829655E-2</v>
      </c>
      <c r="Q137" s="10">
        <f>VLOOKUP(F137,Hoja2!$A$2:$C$274,2,TRUE)</f>
        <v>23</v>
      </c>
    </row>
    <row r="138" spans="1:17" x14ac:dyDescent="0.25">
      <c r="A138" s="1">
        <v>136</v>
      </c>
      <c r="B138">
        <v>0</v>
      </c>
      <c r="C138" t="s">
        <v>318</v>
      </c>
      <c r="D138" s="3">
        <f t="shared" si="6"/>
        <v>43139</v>
      </c>
      <c r="E138" t="s">
        <v>180</v>
      </c>
      <c r="F138" t="s">
        <v>181</v>
      </c>
      <c r="G138">
        <v>3912</v>
      </c>
      <c r="H138" t="s">
        <v>18</v>
      </c>
      <c r="I138" s="2">
        <v>40296.447766203702</v>
      </c>
      <c r="J138" t="s">
        <v>320</v>
      </c>
      <c r="K138">
        <v>3</v>
      </c>
      <c r="L138">
        <f t="shared" si="7"/>
        <v>3</v>
      </c>
      <c r="M138">
        <v>6</v>
      </c>
      <c r="N138">
        <f t="shared" si="8"/>
        <v>6</v>
      </c>
      <c r="O138">
        <v>0.9376562618151284</v>
      </c>
      <c r="P138" s="8">
        <f>VLOOKUP(F138,Hoja2!$A$2:$C$274,3,TRUE)</f>
        <v>1.8138801261829655E-2</v>
      </c>
      <c r="Q138" s="10">
        <f>VLOOKUP(F138,Hoja2!$A$2:$C$274,2,TRUE)</f>
        <v>23</v>
      </c>
    </row>
    <row r="139" spans="1:17" x14ac:dyDescent="0.25">
      <c r="A139" s="1">
        <v>137</v>
      </c>
      <c r="B139">
        <v>0</v>
      </c>
      <c r="C139" t="s">
        <v>318</v>
      </c>
      <c r="D139" s="3">
        <f t="shared" si="6"/>
        <v>43139</v>
      </c>
      <c r="E139" t="s">
        <v>321</v>
      </c>
      <c r="F139" t="s">
        <v>322</v>
      </c>
      <c r="G139">
        <v>8</v>
      </c>
      <c r="I139" s="2">
        <v>43038.787175925929</v>
      </c>
      <c r="J139" t="s">
        <v>323</v>
      </c>
      <c r="K139">
        <v>1</v>
      </c>
      <c r="L139">
        <f t="shared" si="7"/>
        <v>1</v>
      </c>
      <c r="M139">
        <v>4</v>
      </c>
      <c r="N139">
        <f t="shared" si="8"/>
        <v>4</v>
      </c>
      <c r="O139">
        <v>0.25015272402250571</v>
      </c>
      <c r="P139" s="8">
        <f>VLOOKUP(F139,Hoja2!$A$2:$C$274,3,TRUE)</f>
        <v>4.7318611987381704E-3</v>
      </c>
      <c r="Q139" s="10">
        <f>VLOOKUP(F139,Hoja2!$A$2:$C$274,2,TRUE)</f>
        <v>6</v>
      </c>
    </row>
    <row r="140" spans="1:17" x14ac:dyDescent="0.25">
      <c r="A140" s="1">
        <v>138</v>
      </c>
      <c r="B140">
        <v>0</v>
      </c>
      <c r="C140" t="s">
        <v>318</v>
      </c>
      <c r="D140" s="3">
        <f t="shared" si="6"/>
        <v>43139</v>
      </c>
      <c r="E140" t="s">
        <v>76</v>
      </c>
      <c r="F140" t="s">
        <v>77</v>
      </c>
      <c r="G140">
        <v>1726</v>
      </c>
      <c r="H140" t="s">
        <v>78</v>
      </c>
      <c r="I140" s="2">
        <v>40679.561111111107</v>
      </c>
      <c r="J140" t="s">
        <v>324</v>
      </c>
      <c r="K140">
        <v>1</v>
      </c>
      <c r="L140">
        <f t="shared" si="7"/>
        <v>1</v>
      </c>
      <c r="M140">
        <v>2</v>
      </c>
      <c r="N140">
        <f t="shared" si="8"/>
        <v>2</v>
      </c>
      <c r="O140">
        <v>0.69976585134847302</v>
      </c>
      <c r="P140" s="8">
        <f>VLOOKUP(F140,Hoja2!$A$2:$C$274,3,TRUE)</f>
        <v>1.5772870662460567E-2</v>
      </c>
      <c r="Q140" s="10">
        <f>VLOOKUP(F140,Hoja2!$A$2:$C$274,2,TRUE)</f>
        <v>20</v>
      </c>
    </row>
    <row r="141" spans="1:17" x14ac:dyDescent="0.25">
      <c r="A141" s="1">
        <v>139</v>
      </c>
      <c r="B141">
        <v>0</v>
      </c>
      <c r="C141" t="s">
        <v>318</v>
      </c>
      <c r="D141" s="3">
        <f t="shared" si="6"/>
        <v>43139</v>
      </c>
      <c r="E141" t="s">
        <v>76</v>
      </c>
      <c r="F141" t="s">
        <v>77</v>
      </c>
      <c r="G141">
        <v>1726</v>
      </c>
      <c r="H141" t="s">
        <v>78</v>
      </c>
      <c r="I141" s="2">
        <v>40679.561111111107</v>
      </c>
      <c r="J141" t="s">
        <v>325</v>
      </c>
      <c r="L141">
        <f t="shared" si="7"/>
        <v>0</v>
      </c>
      <c r="M141">
        <v>2</v>
      </c>
      <c r="N141">
        <f t="shared" si="8"/>
        <v>2</v>
      </c>
      <c r="O141">
        <v>0.80778292146774233</v>
      </c>
      <c r="P141" s="8">
        <f>VLOOKUP(F141,Hoja2!$A$2:$C$274,3,TRUE)</f>
        <v>1.5772870662460567E-2</v>
      </c>
      <c r="Q141" s="10">
        <f>VLOOKUP(F141,Hoja2!$A$2:$C$274,2,TRUE)</f>
        <v>20</v>
      </c>
    </row>
    <row r="142" spans="1:17" x14ac:dyDescent="0.25">
      <c r="A142" s="1">
        <v>140</v>
      </c>
      <c r="B142">
        <v>0</v>
      </c>
      <c r="C142" t="s">
        <v>318</v>
      </c>
      <c r="D142" s="3">
        <f t="shared" si="6"/>
        <v>43139</v>
      </c>
      <c r="E142" t="s">
        <v>26</v>
      </c>
      <c r="F142" t="s">
        <v>27</v>
      </c>
      <c r="G142">
        <v>6727</v>
      </c>
      <c r="H142" t="s">
        <v>28</v>
      </c>
      <c r="I142" s="2">
        <v>42173.346099537041</v>
      </c>
      <c r="J142" t="s">
        <v>326</v>
      </c>
      <c r="L142">
        <f t="shared" si="7"/>
        <v>0</v>
      </c>
      <c r="M142">
        <v>1</v>
      </c>
      <c r="N142">
        <f t="shared" si="8"/>
        <v>1</v>
      </c>
      <c r="O142">
        <v>0.9662349523929411</v>
      </c>
      <c r="P142" s="8">
        <f>VLOOKUP(F142,Hoja2!$A$2:$C$274,3,TRUE)</f>
        <v>4.1009463722397478E-2</v>
      </c>
      <c r="Q142" s="10">
        <f>VLOOKUP(F142,Hoja2!$A$2:$C$274,2,TRUE)</f>
        <v>52</v>
      </c>
    </row>
    <row r="143" spans="1:17" x14ac:dyDescent="0.25">
      <c r="A143" s="1">
        <v>141</v>
      </c>
      <c r="B143">
        <v>0</v>
      </c>
      <c r="C143" t="s">
        <v>318</v>
      </c>
      <c r="D143" s="3">
        <f t="shared" si="6"/>
        <v>43139</v>
      </c>
      <c r="E143" t="s">
        <v>133</v>
      </c>
      <c r="F143" t="s">
        <v>134</v>
      </c>
      <c r="G143">
        <v>53</v>
      </c>
      <c r="I143" s="2">
        <v>40190.857256944437</v>
      </c>
      <c r="J143" t="s">
        <v>327</v>
      </c>
      <c r="K143">
        <v>2</v>
      </c>
      <c r="L143">
        <f t="shared" si="7"/>
        <v>2</v>
      </c>
      <c r="M143">
        <v>4</v>
      </c>
      <c r="N143">
        <f t="shared" si="8"/>
        <v>4</v>
      </c>
      <c r="O143">
        <v>0.33604583773102448</v>
      </c>
      <c r="P143" s="8">
        <f>VLOOKUP(F143,Hoja2!$A$2:$C$274,3,TRUE)</f>
        <v>1.3406940063091483E-2</v>
      </c>
      <c r="Q143" s="10">
        <f>VLOOKUP(F143,Hoja2!$A$2:$C$274,2,TRUE)</f>
        <v>17</v>
      </c>
    </row>
    <row r="144" spans="1:17" x14ac:dyDescent="0.25">
      <c r="A144" s="1">
        <v>142</v>
      </c>
      <c r="B144">
        <v>0</v>
      </c>
      <c r="C144" t="s">
        <v>318</v>
      </c>
      <c r="D144" s="3">
        <f t="shared" si="6"/>
        <v>43139</v>
      </c>
      <c r="E144" t="s">
        <v>165</v>
      </c>
      <c r="F144" t="s">
        <v>166</v>
      </c>
      <c r="G144">
        <v>205</v>
      </c>
      <c r="I144" s="2">
        <v>40742.635324074072</v>
      </c>
      <c r="J144" t="s">
        <v>328</v>
      </c>
      <c r="K144">
        <v>3</v>
      </c>
      <c r="L144">
        <f t="shared" si="7"/>
        <v>3</v>
      </c>
      <c r="N144">
        <f t="shared" si="8"/>
        <v>0</v>
      </c>
      <c r="O144">
        <v>0.77595095717345619</v>
      </c>
      <c r="P144" s="8">
        <f>VLOOKUP(F144,Hoja2!$A$2:$C$274,3,TRUE)</f>
        <v>9.4637223974763408E-3</v>
      </c>
      <c r="Q144" s="10">
        <f>VLOOKUP(F144,Hoja2!$A$2:$C$274,2,TRUE)</f>
        <v>12</v>
      </c>
    </row>
    <row r="145" spans="1:17" x14ac:dyDescent="0.25">
      <c r="A145" s="1">
        <v>143</v>
      </c>
      <c r="B145">
        <v>0</v>
      </c>
      <c r="C145" t="s">
        <v>318</v>
      </c>
      <c r="D145" s="3">
        <f t="shared" si="6"/>
        <v>43139</v>
      </c>
      <c r="E145" t="s">
        <v>31</v>
      </c>
      <c r="F145" t="s">
        <v>203</v>
      </c>
      <c r="G145">
        <v>76</v>
      </c>
      <c r="I145" s="2">
        <v>41331.529050925928</v>
      </c>
      <c r="J145" t="s">
        <v>329</v>
      </c>
      <c r="K145">
        <v>9</v>
      </c>
      <c r="L145">
        <f t="shared" si="7"/>
        <v>9</v>
      </c>
      <c r="M145">
        <v>9</v>
      </c>
      <c r="N145">
        <f t="shared" si="8"/>
        <v>9</v>
      </c>
      <c r="O145">
        <v>0.77415650755861043</v>
      </c>
      <c r="P145" s="8">
        <f>VLOOKUP(F145,Hoja2!$A$2:$C$274,3,TRUE)</f>
        <v>7.0977917981072556E-3</v>
      </c>
      <c r="Q145" s="10">
        <f>VLOOKUP(F145,Hoja2!$A$2:$C$274,2,TRUE)</f>
        <v>9</v>
      </c>
    </row>
    <row r="146" spans="1:17" x14ac:dyDescent="0.25">
      <c r="A146" s="1">
        <v>144</v>
      </c>
      <c r="B146">
        <v>0</v>
      </c>
      <c r="C146" t="s">
        <v>318</v>
      </c>
      <c r="D146" s="3">
        <f t="shared" si="6"/>
        <v>43139</v>
      </c>
      <c r="E146" t="s">
        <v>307</v>
      </c>
      <c r="F146" t="s">
        <v>308</v>
      </c>
      <c r="G146">
        <v>542</v>
      </c>
      <c r="H146" t="s">
        <v>28</v>
      </c>
      <c r="I146" s="2">
        <v>42465.311111111107</v>
      </c>
      <c r="J146" t="s">
        <v>330</v>
      </c>
      <c r="K146">
        <v>5</v>
      </c>
      <c r="L146">
        <f t="shared" si="7"/>
        <v>5</v>
      </c>
      <c r="M146">
        <v>8</v>
      </c>
      <c r="N146">
        <f t="shared" si="8"/>
        <v>8</v>
      </c>
      <c r="O146">
        <v>0.63777420271078489</v>
      </c>
      <c r="P146" s="8">
        <f>VLOOKUP(F146,Hoja2!$A$2:$C$274,3,TRUE)</f>
        <v>2.6025236593059938E-2</v>
      </c>
      <c r="Q146" s="10">
        <f>VLOOKUP(F146,Hoja2!$A$2:$C$274,2,TRUE)</f>
        <v>33</v>
      </c>
    </row>
    <row r="147" spans="1:17" x14ac:dyDescent="0.25">
      <c r="A147" s="1">
        <v>145</v>
      </c>
      <c r="B147">
        <v>0</v>
      </c>
      <c r="C147" t="s">
        <v>318</v>
      </c>
      <c r="D147" s="3">
        <f t="shared" si="6"/>
        <v>43139</v>
      </c>
      <c r="E147" t="s">
        <v>250</v>
      </c>
      <c r="F147" t="s">
        <v>251</v>
      </c>
      <c r="G147">
        <v>544</v>
      </c>
      <c r="H147" t="s">
        <v>159</v>
      </c>
      <c r="I147" s="2">
        <v>41534.744131944448</v>
      </c>
      <c r="J147" t="s">
        <v>331</v>
      </c>
      <c r="K147">
        <v>4</v>
      </c>
      <c r="L147">
        <f t="shared" si="7"/>
        <v>4</v>
      </c>
      <c r="M147">
        <v>4</v>
      </c>
      <c r="N147">
        <f t="shared" si="8"/>
        <v>4</v>
      </c>
      <c r="O147">
        <v>0.4670837038847559</v>
      </c>
      <c r="P147" s="8">
        <f>VLOOKUP(F147,Hoja2!$A$2:$C$274,3,TRUE)</f>
        <v>9.4637223974763408E-3</v>
      </c>
      <c r="Q147" s="10">
        <f>VLOOKUP(F147,Hoja2!$A$2:$C$274,2,TRUE)</f>
        <v>12</v>
      </c>
    </row>
    <row r="148" spans="1:17" x14ac:dyDescent="0.25">
      <c r="A148" s="1">
        <v>146</v>
      </c>
      <c r="B148">
        <v>0</v>
      </c>
      <c r="C148" t="s">
        <v>318</v>
      </c>
      <c r="D148" s="3">
        <f t="shared" si="6"/>
        <v>43139</v>
      </c>
      <c r="E148" t="s">
        <v>307</v>
      </c>
      <c r="F148" t="s">
        <v>308</v>
      </c>
      <c r="G148">
        <v>542</v>
      </c>
      <c r="H148" t="s">
        <v>28</v>
      </c>
      <c r="I148" s="2">
        <v>42465.311111111107</v>
      </c>
      <c r="J148" t="s">
        <v>332</v>
      </c>
      <c r="K148">
        <v>6</v>
      </c>
      <c r="L148">
        <f t="shared" si="7"/>
        <v>6</v>
      </c>
      <c r="M148">
        <v>8</v>
      </c>
      <c r="N148">
        <f t="shared" si="8"/>
        <v>8</v>
      </c>
      <c r="O148">
        <v>0.76385008398766707</v>
      </c>
      <c r="P148" s="8">
        <f>VLOOKUP(F148,Hoja2!$A$2:$C$274,3,TRUE)</f>
        <v>2.6025236593059938E-2</v>
      </c>
      <c r="Q148" s="10">
        <f>VLOOKUP(F148,Hoja2!$A$2:$C$274,2,TRUE)</f>
        <v>33</v>
      </c>
    </row>
    <row r="149" spans="1:17" x14ac:dyDescent="0.25">
      <c r="A149" s="1">
        <v>147</v>
      </c>
      <c r="B149">
        <v>0</v>
      </c>
      <c r="C149" t="s">
        <v>318</v>
      </c>
      <c r="D149" s="3">
        <f t="shared" si="6"/>
        <v>43139</v>
      </c>
      <c r="E149" t="s">
        <v>76</v>
      </c>
      <c r="F149" t="s">
        <v>77</v>
      </c>
      <c r="G149">
        <v>1726</v>
      </c>
      <c r="H149" t="s">
        <v>78</v>
      </c>
      <c r="I149" s="2">
        <v>40679.561111111107</v>
      </c>
      <c r="J149" t="s">
        <v>333</v>
      </c>
      <c r="K149">
        <v>10</v>
      </c>
      <c r="L149">
        <f t="shared" si="7"/>
        <v>10</v>
      </c>
      <c r="M149">
        <v>26</v>
      </c>
      <c r="N149">
        <f t="shared" si="8"/>
        <v>26</v>
      </c>
      <c r="O149">
        <v>0.44415552017278398</v>
      </c>
      <c r="P149" s="8">
        <f>VLOOKUP(F149,Hoja2!$A$2:$C$274,3,TRUE)</f>
        <v>1.5772870662460567E-2</v>
      </c>
      <c r="Q149" s="10">
        <f>VLOOKUP(F149,Hoja2!$A$2:$C$274,2,TRUE)</f>
        <v>20</v>
      </c>
    </row>
    <row r="150" spans="1:17" x14ac:dyDescent="0.25">
      <c r="A150" s="1">
        <v>148</v>
      </c>
      <c r="B150">
        <v>0</v>
      </c>
      <c r="C150" t="s">
        <v>318</v>
      </c>
      <c r="D150" s="3">
        <f t="shared" si="6"/>
        <v>43139</v>
      </c>
      <c r="E150" t="s">
        <v>16</v>
      </c>
      <c r="F150" t="s">
        <v>17</v>
      </c>
      <c r="G150">
        <v>1805</v>
      </c>
      <c r="H150" t="s">
        <v>18</v>
      </c>
      <c r="I150" s="2">
        <v>40878.759618055563</v>
      </c>
      <c r="J150" t="s">
        <v>334</v>
      </c>
      <c r="K150">
        <v>5</v>
      </c>
      <c r="L150">
        <f t="shared" si="7"/>
        <v>5</v>
      </c>
      <c r="M150">
        <v>4</v>
      </c>
      <c r="N150">
        <f t="shared" si="8"/>
        <v>4</v>
      </c>
      <c r="O150">
        <v>0.40646373196424029</v>
      </c>
      <c r="P150" s="8">
        <f>VLOOKUP(F150,Hoja2!$A$2:$C$274,3,TRUE)</f>
        <v>6.3091482649842269E-3</v>
      </c>
      <c r="Q150" s="10">
        <f>VLOOKUP(F150,Hoja2!$A$2:$C$274,2,TRUE)</f>
        <v>8</v>
      </c>
    </row>
    <row r="151" spans="1:17" x14ac:dyDescent="0.25">
      <c r="A151" s="1">
        <v>149</v>
      </c>
      <c r="B151">
        <v>0</v>
      </c>
      <c r="C151" t="s">
        <v>318</v>
      </c>
      <c r="D151" s="3">
        <f t="shared" si="6"/>
        <v>43139</v>
      </c>
      <c r="E151" t="s">
        <v>335</v>
      </c>
      <c r="F151" t="s">
        <v>336</v>
      </c>
      <c r="G151">
        <v>46</v>
      </c>
      <c r="H151" t="s">
        <v>18</v>
      </c>
      <c r="I151" s="2">
        <v>40655.614039351851</v>
      </c>
      <c r="J151" t="s">
        <v>337</v>
      </c>
      <c r="K151">
        <v>3</v>
      </c>
      <c r="L151">
        <f t="shared" si="7"/>
        <v>3</v>
      </c>
      <c r="M151">
        <v>2</v>
      </c>
      <c r="N151">
        <f t="shared" si="8"/>
        <v>2</v>
      </c>
      <c r="O151">
        <v>0.61752981749185676</v>
      </c>
      <c r="P151" s="8">
        <f>VLOOKUP(F151,Hoja2!$A$2:$C$274,3,TRUE)</f>
        <v>7.8864353312302837E-4</v>
      </c>
      <c r="Q151" s="10">
        <f>VLOOKUP(F151,Hoja2!$A$2:$C$274,2,TRUE)</f>
        <v>1</v>
      </c>
    </row>
    <row r="152" spans="1:17" x14ac:dyDescent="0.25">
      <c r="A152" s="1">
        <v>150</v>
      </c>
      <c r="B152">
        <v>0</v>
      </c>
      <c r="C152" t="s">
        <v>318</v>
      </c>
      <c r="D152" s="3">
        <f t="shared" si="6"/>
        <v>43139</v>
      </c>
      <c r="E152" t="s">
        <v>21</v>
      </c>
      <c r="F152" t="s">
        <v>22</v>
      </c>
      <c r="G152">
        <v>3141</v>
      </c>
      <c r="H152" t="s">
        <v>23</v>
      </c>
      <c r="I152" s="2">
        <v>41675.78229166667</v>
      </c>
      <c r="J152" t="s">
        <v>338</v>
      </c>
      <c r="K152">
        <v>3</v>
      </c>
      <c r="L152">
        <f t="shared" si="7"/>
        <v>3</v>
      </c>
      <c r="M152">
        <v>13</v>
      </c>
      <c r="N152">
        <f t="shared" si="8"/>
        <v>13</v>
      </c>
      <c r="O152">
        <v>0.78498601536138324</v>
      </c>
      <c r="P152" s="8">
        <f>VLOOKUP(F152,Hoja2!$A$2:$C$274,3,TRUE)</f>
        <v>1.6561514195583597E-2</v>
      </c>
      <c r="Q152" s="10">
        <f>VLOOKUP(F152,Hoja2!$A$2:$C$274,2,TRUE)</f>
        <v>21</v>
      </c>
    </row>
    <row r="153" spans="1:17" x14ac:dyDescent="0.25">
      <c r="A153" s="1">
        <v>151</v>
      </c>
      <c r="B153">
        <v>0</v>
      </c>
      <c r="C153" t="s">
        <v>339</v>
      </c>
      <c r="D153" s="3">
        <f t="shared" si="6"/>
        <v>43140</v>
      </c>
      <c r="E153" t="s">
        <v>340</v>
      </c>
      <c r="F153" t="s">
        <v>341</v>
      </c>
      <c r="G153">
        <v>27</v>
      </c>
      <c r="H153" t="s">
        <v>53</v>
      </c>
      <c r="I153" s="2">
        <v>42433.867696759262</v>
      </c>
      <c r="J153" t="s">
        <v>342</v>
      </c>
      <c r="K153">
        <v>1</v>
      </c>
      <c r="L153">
        <f t="shared" si="7"/>
        <v>1</v>
      </c>
      <c r="M153">
        <v>4</v>
      </c>
      <c r="N153">
        <f t="shared" si="8"/>
        <v>4</v>
      </c>
      <c r="O153">
        <v>0.27161311128198329</v>
      </c>
      <c r="P153" s="8">
        <f>VLOOKUP(F153,Hoja2!$A$2:$C$274,3,TRUE)</f>
        <v>7.8864353312302837E-4</v>
      </c>
      <c r="Q153" s="10">
        <f>VLOOKUP(F153,Hoja2!$A$2:$C$274,2,TRUE)</f>
        <v>1</v>
      </c>
    </row>
    <row r="154" spans="1:17" x14ac:dyDescent="0.25">
      <c r="A154" s="1">
        <v>152</v>
      </c>
      <c r="B154">
        <v>0</v>
      </c>
      <c r="C154" t="s">
        <v>339</v>
      </c>
      <c r="D154" s="3">
        <f t="shared" si="6"/>
        <v>43140</v>
      </c>
      <c r="E154" t="s">
        <v>114</v>
      </c>
      <c r="F154" t="s">
        <v>115</v>
      </c>
      <c r="G154">
        <v>391</v>
      </c>
      <c r="H154" t="s">
        <v>116</v>
      </c>
      <c r="I154" s="2">
        <v>41305.853946759264</v>
      </c>
      <c r="J154" t="s">
        <v>343</v>
      </c>
      <c r="L154">
        <f t="shared" si="7"/>
        <v>0</v>
      </c>
      <c r="N154">
        <f t="shared" si="8"/>
        <v>0</v>
      </c>
      <c r="O154">
        <v>0.76307561727005235</v>
      </c>
      <c r="P154" s="8">
        <f>VLOOKUP(F154,Hoja2!$A$2:$C$274,3,TRUE)</f>
        <v>2.2870662460567823E-2</v>
      </c>
      <c r="Q154" s="10">
        <f>VLOOKUP(F154,Hoja2!$A$2:$C$274,2,TRUE)</f>
        <v>29</v>
      </c>
    </row>
    <row r="155" spans="1:17" x14ac:dyDescent="0.25">
      <c r="A155" s="1">
        <v>153</v>
      </c>
      <c r="B155">
        <v>0</v>
      </c>
      <c r="C155" t="s">
        <v>339</v>
      </c>
      <c r="D155" s="3">
        <f t="shared" si="6"/>
        <v>43140</v>
      </c>
      <c r="E155" t="s">
        <v>26</v>
      </c>
      <c r="F155" t="s">
        <v>27</v>
      </c>
      <c r="G155">
        <v>6727</v>
      </c>
      <c r="H155" t="s">
        <v>28</v>
      </c>
      <c r="I155" s="2">
        <v>42173.346099537041</v>
      </c>
      <c r="J155" t="s">
        <v>344</v>
      </c>
      <c r="K155">
        <v>7</v>
      </c>
      <c r="L155">
        <f t="shared" si="7"/>
        <v>7</v>
      </c>
      <c r="M155">
        <v>9</v>
      </c>
      <c r="N155">
        <f t="shared" si="8"/>
        <v>9</v>
      </c>
      <c r="O155">
        <v>0.61517398230538167</v>
      </c>
      <c r="P155" s="8">
        <f>VLOOKUP(F155,Hoja2!$A$2:$C$274,3,TRUE)</f>
        <v>4.1009463722397478E-2</v>
      </c>
      <c r="Q155" s="10">
        <f>VLOOKUP(F155,Hoja2!$A$2:$C$274,2,TRUE)</f>
        <v>52</v>
      </c>
    </row>
    <row r="156" spans="1:17" x14ac:dyDescent="0.25">
      <c r="A156" s="1">
        <v>154</v>
      </c>
      <c r="B156">
        <v>0</v>
      </c>
      <c r="C156" t="s">
        <v>339</v>
      </c>
      <c r="D156" s="3">
        <f t="shared" si="6"/>
        <v>43140</v>
      </c>
      <c r="E156" t="s">
        <v>345</v>
      </c>
      <c r="F156" t="s">
        <v>346</v>
      </c>
      <c r="G156">
        <v>5415</v>
      </c>
      <c r="I156" s="2">
        <v>41153.952569444453</v>
      </c>
      <c r="J156" t="s">
        <v>347</v>
      </c>
      <c r="K156">
        <v>4</v>
      </c>
      <c r="L156">
        <f t="shared" si="7"/>
        <v>4</v>
      </c>
      <c r="M156">
        <v>3</v>
      </c>
      <c r="N156">
        <f t="shared" si="8"/>
        <v>3</v>
      </c>
      <c r="O156">
        <v>0.78838234880686864</v>
      </c>
      <c r="P156" s="8">
        <f>VLOOKUP(F156,Hoja2!$A$2:$C$274,3,TRUE)</f>
        <v>8.6750788643533125E-2</v>
      </c>
      <c r="Q156" s="10">
        <f>VLOOKUP(F156,Hoja2!$A$2:$C$274,2,TRUE)</f>
        <v>110</v>
      </c>
    </row>
    <row r="157" spans="1:17" x14ac:dyDescent="0.25">
      <c r="A157" s="1">
        <v>155</v>
      </c>
      <c r="B157">
        <v>0</v>
      </c>
      <c r="C157" t="s">
        <v>339</v>
      </c>
      <c r="D157" s="3">
        <f t="shared" si="6"/>
        <v>43140</v>
      </c>
      <c r="E157" t="s">
        <v>307</v>
      </c>
      <c r="F157" t="s">
        <v>308</v>
      </c>
      <c r="G157">
        <v>542</v>
      </c>
      <c r="H157" t="s">
        <v>28</v>
      </c>
      <c r="I157" s="2">
        <v>42465.311111111107</v>
      </c>
      <c r="J157" t="s">
        <v>348</v>
      </c>
      <c r="K157">
        <v>4</v>
      </c>
      <c r="L157">
        <f t="shared" si="7"/>
        <v>4</v>
      </c>
      <c r="M157">
        <v>7</v>
      </c>
      <c r="N157">
        <f t="shared" si="8"/>
        <v>7</v>
      </c>
      <c r="O157">
        <v>0.83997282206682466</v>
      </c>
      <c r="P157" s="8">
        <f>VLOOKUP(F157,Hoja2!$A$2:$C$274,3,TRUE)</f>
        <v>2.6025236593059938E-2</v>
      </c>
      <c r="Q157" s="10">
        <f>VLOOKUP(F157,Hoja2!$A$2:$C$274,2,TRUE)</f>
        <v>33</v>
      </c>
    </row>
    <row r="158" spans="1:17" x14ac:dyDescent="0.25">
      <c r="A158" s="1">
        <v>156</v>
      </c>
      <c r="B158">
        <v>0</v>
      </c>
      <c r="C158" t="s">
        <v>339</v>
      </c>
      <c r="D158" s="3">
        <f t="shared" si="6"/>
        <v>43140</v>
      </c>
      <c r="E158" t="s">
        <v>307</v>
      </c>
      <c r="F158" t="s">
        <v>308</v>
      </c>
      <c r="G158">
        <v>542</v>
      </c>
      <c r="H158" t="s">
        <v>28</v>
      </c>
      <c r="I158" s="2">
        <v>42465.311111111107</v>
      </c>
      <c r="J158" t="s">
        <v>349</v>
      </c>
      <c r="K158">
        <v>32</v>
      </c>
      <c r="L158">
        <f t="shared" si="7"/>
        <v>32</v>
      </c>
      <c r="M158">
        <v>20</v>
      </c>
      <c r="N158">
        <f t="shared" si="8"/>
        <v>20</v>
      </c>
      <c r="O158">
        <v>0.82215667081172639</v>
      </c>
      <c r="P158" s="8">
        <f>VLOOKUP(F158,Hoja2!$A$2:$C$274,3,TRUE)</f>
        <v>2.6025236593059938E-2</v>
      </c>
      <c r="Q158" s="10">
        <f>VLOOKUP(F158,Hoja2!$A$2:$C$274,2,TRUE)</f>
        <v>33</v>
      </c>
    </row>
    <row r="159" spans="1:17" x14ac:dyDescent="0.25">
      <c r="A159" s="1">
        <v>157</v>
      </c>
      <c r="B159">
        <v>0</v>
      </c>
      <c r="C159" t="s">
        <v>339</v>
      </c>
      <c r="D159" s="3">
        <f t="shared" si="6"/>
        <v>43140</v>
      </c>
      <c r="E159" t="s">
        <v>307</v>
      </c>
      <c r="F159" t="s">
        <v>308</v>
      </c>
      <c r="G159">
        <v>542</v>
      </c>
      <c r="H159" t="s">
        <v>28</v>
      </c>
      <c r="I159" s="2">
        <v>42465.311111111107</v>
      </c>
      <c r="J159" t="s">
        <v>350</v>
      </c>
      <c r="K159">
        <v>2</v>
      </c>
      <c r="L159">
        <f t="shared" si="7"/>
        <v>2</v>
      </c>
      <c r="M159">
        <v>3</v>
      </c>
      <c r="N159">
        <f t="shared" si="8"/>
        <v>3</v>
      </c>
      <c r="O159">
        <v>0.76820158333663935</v>
      </c>
      <c r="P159" s="8">
        <f>VLOOKUP(F159,Hoja2!$A$2:$C$274,3,TRUE)</f>
        <v>2.6025236593059938E-2</v>
      </c>
      <c r="Q159" s="10">
        <f>VLOOKUP(F159,Hoja2!$A$2:$C$274,2,TRUE)</f>
        <v>33</v>
      </c>
    </row>
    <row r="160" spans="1:17" x14ac:dyDescent="0.25">
      <c r="A160" s="1">
        <v>158</v>
      </c>
      <c r="B160">
        <v>0</v>
      </c>
      <c r="C160" t="s">
        <v>351</v>
      </c>
      <c r="D160" s="3">
        <f t="shared" si="6"/>
        <v>43141</v>
      </c>
      <c r="E160" t="s">
        <v>21</v>
      </c>
      <c r="F160" t="s">
        <v>352</v>
      </c>
      <c r="G160">
        <v>20237</v>
      </c>
      <c r="H160" t="s">
        <v>353</v>
      </c>
      <c r="I160" s="2">
        <v>41393.101898148147</v>
      </c>
      <c r="J160" t="s">
        <v>354</v>
      </c>
      <c r="L160">
        <f t="shared" si="7"/>
        <v>0</v>
      </c>
      <c r="M160">
        <v>2</v>
      </c>
      <c r="N160">
        <f t="shared" si="8"/>
        <v>2</v>
      </c>
      <c r="O160">
        <v>0.89419313264746458</v>
      </c>
      <c r="P160" s="8">
        <f>VLOOKUP(F160,Hoja2!$A$2:$C$274,3,TRUE)</f>
        <v>1.5772870662460567E-3</v>
      </c>
      <c r="Q160" s="10">
        <f>VLOOKUP(F160,Hoja2!$A$2:$C$274,2,TRUE)</f>
        <v>2</v>
      </c>
    </row>
    <row r="161" spans="1:17" x14ac:dyDescent="0.25">
      <c r="A161" s="1">
        <v>159</v>
      </c>
      <c r="B161">
        <v>0</v>
      </c>
      <c r="C161" t="s">
        <v>351</v>
      </c>
      <c r="D161" s="3">
        <f t="shared" si="6"/>
        <v>43141</v>
      </c>
      <c r="E161" t="s">
        <v>355</v>
      </c>
      <c r="F161" t="s">
        <v>356</v>
      </c>
      <c r="G161">
        <v>497</v>
      </c>
      <c r="H161" t="s">
        <v>357</v>
      </c>
      <c r="I161" s="2">
        <v>41842.219074074077</v>
      </c>
      <c r="J161" t="s">
        <v>358</v>
      </c>
      <c r="K161">
        <v>1</v>
      </c>
      <c r="L161">
        <f t="shared" si="7"/>
        <v>1</v>
      </c>
      <c r="M161">
        <v>1</v>
      </c>
      <c r="N161">
        <f t="shared" si="8"/>
        <v>1</v>
      </c>
      <c r="O161">
        <v>0.68818261408124093</v>
      </c>
      <c r="P161" s="8">
        <f>VLOOKUP(F161,Hoja2!$A$2:$C$274,3,TRUE)</f>
        <v>7.8864353312302837E-4</v>
      </c>
      <c r="Q161" s="10">
        <f>VLOOKUP(F161,Hoja2!$A$2:$C$274,2,TRUE)</f>
        <v>1</v>
      </c>
    </row>
    <row r="162" spans="1:17" x14ac:dyDescent="0.25">
      <c r="A162" s="1">
        <v>160</v>
      </c>
      <c r="B162">
        <v>0</v>
      </c>
      <c r="C162" t="s">
        <v>351</v>
      </c>
      <c r="D162" s="3">
        <f t="shared" si="6"/>
        <v>43141</v>
      </c>
      <c r="E162" t="s">
        <v>345</v>
      </c>
      <c r="F162" t="s">
        <v>346</v>
      </c>
      <c r="G162">
        <v>5415</v>
      </c>
      <c r="I162" s="2">
        <v>41153.952569444453</v>
      </c>
      <c r="J162" t="s">
        <v>347</v>
      </c>
      <c r="K162">
        <v>10</v>
      </c>
      <c r="L162">
        <f t="shared" si="7"/>
        <v>10</v>
      </c>
      <c r="M162">
        <v>2</v>
      </c>
      <c r="N162">
        <f t="shared" si="8"/>
        <v>2</v>
      </c>
      <c r="O162">
        <v>0.78838234880686864</v>
      </c>
      <c r="P162" s="8">
        <f>VLOOKUP(F162,Hoja2!$A$2:$C$274,3,TRUE)</f>
        <v>8.6750788643533125E-2</v>
      </c>
      <c r="Q162" s="10">
        <f>VLOOKUP(F162,Hoja2!$A$2:$C$274,2,TRUE)</f>
        <v>110</v>
      </c>
    </row>
    <row r="163" spans="1:17" x14ac:dyDescent="0.25">
      <c r="A163" s="1">
        <v>161</v>
      </c>
      <c r="B163">
        <v>0</v>
      </c>
      <c r="C163" t="s">
        <v>351</v>
      </c>
      <c r="D163" s="3">
        <f t="shared" si="6"/>
        <v>43141</v>
      </c>
      <c r="E163" t="s">
        <v>26</v>
      </c>
      <c r="F163" t="s">
        <v>27</v>
      </c>
      <c r="G163">
        <v>6727</v>
      </c>
      <c r="H163" t="s">
        <v>28</v>
      </c>
      <c r="I163" s="2">
        <v>42173.346099537041</v>
      </c>
      <c r="J163" t="s">
        <v>359</v>
      </c>
      <c r="K163">
        <v>10</v>
      </c>
      <c r="L163">
        <f t="shared" si="7"/>
        <v>10</v>
      </c>
      <c r="M163">
        <v>8</v>
      </c>
      <c r="N163">
        <f t="shared" si="8"/>
        <v>8</v>
      </c>
      <c r="O163">
        <v>0.90343812474998075</v>
      </c>
      <c r="P163" s="8">
        <f>VLOOKUP(F163,Hoja2!$A$2:$C$274,3,TRUE)</f>
        <v>4.1009463722397478E-2</v>
      </c>
      <c r="Q163" s="10">
        <f>VLOOKUP(F163,Hoja2!$A$2:$C$274,2,TRUE)</f>
        <v>52</v>
      </c>
    </row>
    <row r="164" spans="1:17" x14ac:dyDescent="0.25">
      <c r="A164" s="1">
        <v>162</v>
      </c>
      <c r="B164">
        <v>0</v>
      </c>
      <c r="C164" t="s">
        <v>351</v>
      </c>
      <c r="D164" s="3">
        <f t="shared" si="6"/>
        <v>43141</v>
      </c>
      <c r="E164" t="s">
        <v>360</v>
      </c>
      <c r="F164" t="s">
        <v>361</v>
      </c>
      <c r="G164">
        <v>943</v>
      </c>
      <c r="H164" t="s">
        <v>362</v>
      </c>
      <c r="I164" s="2">
        <v>40703.678900462961</v>
      </c>
      <c r="J164" t="s">
        <v>363</v>
      </c>
      <c r="K164">
        <v>5</v>
      </c>
      <c r="L164">
        <f t="shared" si="7"/>
        <v>5</v>
      </c>
      <c r="M164">
        <v>3</v>
      </c>
      <c r="N164">
        <f t="shared" si="8"/>
        <v>3</v>
      </c>
      <c r="O164">
        <v>0.56800661051238344</v>
      </c>
      <c r="P164" s="8">
        <f>VLOOKUP(F164,Hoja2!$A$2:$C$274,3,TRUE)</f>
        <v>7.0977917981072556E-3</v>
      </c>
      <c r="Q164" s="10">
        <f>VLOOKUP(F164,Hoja2!$A$2:$C$274,2,TRUE)</f>
        <v>9</v>
      </c>
    </row>
    <row r="165" spans="1:17" x14ac:dyDescent="0.25">
      <c r="A165" s="1">
        <v>163</v>
      </c>
      <c r="B165">
        <v>0</v>
      </c>
      <c r="C165" t="s">
        <v>351</v>
      </c>
      <c r="D165" s="3">
        <f t="shared" si="6"/>
        <v>43141</v>
      </c>
      <c r="E165" t="s">
        <v>364</v>
      </c>
      <c r="F165" t="s">
        <v>365</v>
      </c>
      <c r="G165">
        <v>1302</v>
      </c>
      <c r="H165" t="s">
        <v>366</v>
      </c>
      <c r="I165" s="2">
        <v>39950.980162037027</v>
      </c>
      <c r="J165" t="s">
        <v>367</v>
      </c>
      <c r="K165">
        <v>4</v>
      </c>
      <c r="L165">
        <f t="shared" si="7"/>
        <v>4</v>
      </c>
      <c r="M165">
        <v>4</v>
      </c>
      <c r="N165">
        <f t="shared" si="8"/>
        <v>4</v>
      </c>
      <c r="O165">
        <v>0.53158737636915165</v>
      </c>
      <c r="P165" s="8">
        <f>VLOOKUP(F165,Hoja2!$A$2:$C$274,3,TRUE)</f>
        <v>7.8864353312302837E-4</v>
      </c>
      <c r="Q165" s="10">
        <f>VLOOKUP(F165,Hoja2!$A$2:$C$274,2,TRUE)</f>
        <v>1</v>
      </c>
    </row>
    <row r="166" spans="1:17" x14ac:dyDescent="0.25">
      <c r="A166" s="1">
        <v>164</v>
      </c>
      <c r="B166">
        <v>0</v>
      </c>
      <c r="C166" t="s">
        <v>368</v>
      </c>
      <c r="D166" s="3">
        <f t="shared" si="6"/>
        <v>43142</v>
      </c>
      <c r="E166" t="s">
        <v>345</v>
      </c>
      <c r="F166" t="s">
        <v>346</v>
      </c>
      <c r="G166">
        <v>5415</v>
      </c>
      <c r="I166" s="2">
        <v>41153.952569444453</v>
      </c>
      <c r="J166" t="s">
        <v>347</v>
      </c>
      <c r="K166">
        <v>1</v>
      </c>
      <c r="L166">
        <f t="shared" si="7"/>
        <v>1</v>
      </c>
      <c r="M166">
        <v>1</v>
      </c>
      <c r="N166">
        <f t="shared" si="8"/>
        <v>1</v>
      </c>
      <c r="O166">
        <v>0.78838234880686864</v>
      </c>
      <c r="P166" s="8">
        <f>VLOOKUP(F166,Hoja2!$A$2:$C$274,3,TRUE)</f>
        <v>8.6750788643533125E-2</v>
      </c>
      <c r="Q166" s="10">
        <f>VLOOKUP(F166,Hoja2!$A$2:$C$274,2,TRUE)</f>
        <v>110</v>
      </c>
    </row>
    <row r="167" spans="1:17" x14ac:dyDescent="0.25">
      <c r="A167" s="1">
        <v>165</v>
      </c>
      <c r="B167">
        <v>0</v>
      </c>
      <c r="C167" t="s">
        <v>368</v>
      </c>
      <c r="D167" s="3">
        <f t="shared" si="6"/>
        <v>43142</v>
      </c>
      <c r="E167" t="s">
        <v>133</v>
      </c>
      <c r="F167" t="s">
        <v>134</v>
      </c>
      <c r="G167">
        <v>53</v>
      </c>
      <c r="I167" s="2">
        <v>40190.857256944437</v>
      </c>
      <c r="J167" t="s">
        <v>369</v>
      </c>
      <c r="K167">
        <v>1</v>
      </c>
      <c r="L167">
        <f t="shared" si="7"/>
        <v>1</v>
      </c>
      <c r="M167">
        <v>2</v>
      </c>
      <c r="N167">
        <f t="shared" si="8"/>
        <v>2</v>
      </c>
      <c r="O167">
        <v>0.65560479912460767</v>
      </c>
      <c r="P167" s="8">
        <f>VLOOKUP(F167,Hoja2!$A$2:$C$274,3,TRUE)</f>
        <v>1.3406940063091483E-2</v>
      </c>
      <c r="Q167" s="10">
        <f>VLOOKUP(F167,Hoja2!$A$2:$C$274,2,TRUE)</f>
        <v>17</v>
      </c>
    </row>
    <row r="168" spans="1:17" x14ac:dyDescent="0.25">
      <c r="A168" s="1">
        <v>166</v>
      </c>
      <c r="B168">
        <v>0</v>
      </c>
      <c r="C168" t="s">
        <v>368</v>
      </c>
      <c r="D168" s="3">
        <f t="shared" si="6"/>
        <v>43142</v>
      </c>
      <c r="E168" t="s">
        <v>307</v>
      </c>
      <c r="F168" t="s">
        <v>308</v>
      </c>
      <c r="G168">
        <v>542</v>
      </c>
      <c r="H168" t="s">
        <v>28</v>
      </c>
      <c r="I168" s="2">
        <v>42465.311111111107</v>
      </c>
      <c r="J168" t="s">
        <v>370</v>
      </c>
      <c r="K168">
        <v>3</v>
      </c>
      <c r="L168">
        <f t="shared" si="7"/>
        <v>3</v>
      </c>
      <c r="M168">
        <v>7</v>
      </c>
      <c r="N168">
        <f t="shared" si="8"/>
        <v>7</v>
      </c>
      <c r="O168">
        <v>0.76880840623439872</v>
      </c>
      <c r="P168" s="8">
        <f>VLOOKUP(F168,Hoja2!$A$2:$C$274,3,TRUE)</f>
        <v>2.6025236593059938E-2</v>
      </c>
      <c r="Q168" s="10">
        <f>VLOOKUP(F168,Hoja2!$A$2:$C$274,2,TRUE)</f>
        <v>33</v>
      </c>
    </row>
    <row r="169" spans="1:17" x14ac:dyDescent="0.25">
      <c r="A169" s="1">
        <v>167</v>
      </c>
      <c r="B169">
        <v>0</v>
      </c>
      <c r="C169" t="s">
        <v>371</v>
      </c>
      <c r="D169" s="3">
        <f t="shared" si="6"/>
        <v>43143</v>
      </c>
      <c r="E169" t="s">
        <v>372</v>
      </c>
      <c r="F169" t="s">
        <v>373</v>
      </c>
      <c r="G169">
        <v>13</v>
      </c>
      <c r="H169" t="s">
        <v>374</v>
      </c>
      <c r="I169" s="2">
        <v>43143.836956018517</v>
      </c>
      <c r="J169" t="s">
        <v>375</v>
      </c>
      <c r="K169">
        <v>7</v>
      </c>
      <c r="L169">
        <f t="shared" si="7"/>
        <v>7</v>
      </c>
      <c r="M169">
        <v>4</v>
      </c>
      <c r="N169">
        <f t="shared" si="8"/>
        <v>4</v>
      </c>
      <c r="O169">
        <v>0.87781350225261545</v>
      </c>
      <c r="P169" s="8">
        <f>VLOOKUP(F169,Hoja2!$A$2:$C$274,3,TRUE)</f>
        <v>3.1545741324921135E-3</v>
      </c>
      <c r="Q169" s="10">
        <f>VLOOKUP(F169,Hoja2!$A$2:$C$274,2,TRUE)</f>
        <v>4</v>
      </c>
    </row>
    <row r="170" spans="1:17" x14ac:dyDescent="0.25">
      <c r="A170" s="1">
        <v>168</v>
      </c>
      <c r="B170">
        <v>0</v>
      </c>
      <c r="C170" t="s">
        <v>371</v>
      </c>
      <c r="D170" s="3">
        <f t="shared" si="6"/>
        <v>43143</v>
      </c>
      <c r="E170" t="s">
        <v>376</v>
      </c>
      <c r="F170" t="s">
        <v>377</v>
      </c>
      <c r="G170">
        <v>518</v>
      </c>
      <c r="I170" s="2">
        <v>42200.633680555547</v>
      </c>
      <c r="J170" t="s">
        <v>378</v>
      </c>
      <c r="K170">
        <v>1</v>
      </c>
      <c r="L170">
        <f t="shared" si="7"/>
        <v>1</v>
      </c>
      <c r="M170">
        <v>1</v>
      </c>
      <c r="N170">
        <f t="shared" si="8"/>
        <v>1</v>
      </c>
      <c r="O170">
        <v>0.84188822388720963</v>
      </c>
      <c r="P170" s="8">
        <f>VLOOKUP(F170,Hoja2!$A$2:$C$274,3,TRUE)</f>
        <v>3.1545741324921135E-3</v>
      </c>
      <c r="Q170" s="10">
        <f>VLOOKUP(F170,Hoja2!$A$2:$C$274,2,TRUE)</f>
        <v>4</v>
      </c>
    </row>
    <row r="171" spans="1:17" x14ac:dyDescent="0.25">
      <c r="A171" s="1">
        <v>169</v>
      </c>
      <c r="B171">
        <v>0</v>
      </c>
      <c r="C171" t="s">
        <v>371</v>
      </c>
      <c r="D171" s="3">
        <f t="shared" si="6"/>
        <v>43143</v>
      </c>
      <c r="E171" t="s">
        <v>21</v>
      </c>
      <c r="F171" t="s">
        <v>253</v>
      </c>
      <c r="G171">
        <v>1135</v>
      </c>
      <c r="H171" t="s">
        <v>254</v>
      </c>
      <c r="I171" s="2">
        <v>40323.433148148149</v>
      </c>
      <c r="J171" t="s">
        <v>379</v>
      </c>
      <c r="K171">
        <v>5</v>
      </c>
      <c r="L171">
        <f t="shared" si="7"/>
        <v>5</v>
      </c>
      <c r="M171">
        <v>4</v>
      </c>
      <c r="N171">
        <f t="shared" si="8"/>
        <v>4</v>
      </c>
      <c r="O171">
        <v>0.89560175683703913</v>
      </c>
      <c r="P171" s="8">
        <f>VLOOKUP(F171,Hoja2!$A$2:$C$274,3,TRUE)</f>
        <v>1.5772870662460567E-3</v>
      </c>
      <c r="Q171" s="10">
        <f>VLOOKUP(F171,Hoja2!$A$2:$C$274,2,TRUE)</f>
        <v>2</v>
      </c>
    </row>
    <row r="172" spans="1:17" x14ac:dyDescent="0.25">
      <c r="A172" s="1">
        <v>170</v>
      </c>
      <c r="B172">
        <v>0</v>
      </c>
      <c r="C172" t="s">
        <v>371</v>
      </c>
      <c r="D172" s="3">
        <f t="shared" si="6"/>
        <v>43143</v>
      </c>
      <c r="E172" t="s">
        <v>380</v>
      </c>
      <c r="F172" t="s">
        <v>381</v>
      </c>
      <c r="G172">
        <v>545</v>
      </c>
      <c r="H172" t="s">
        <v>87</v>
      </c>
      <c r="I172" s="2">
        <v>42036.776747685188</v>
      </c>
      <c r="J172" t="s">
        <v>382</v>
      </c>
      <c r="K172">
        <v>17</v>
      </c>
      <c r="L172">
        <f t="shared" si="7"/>
        <v>17</v>
      </c>
      <c r="M172">
        <v>11</v>
      </c>
      <c r="N172">
        <f t="shared" si="8"/>
        <v>11</v>
      </c>
      <c r="O172">
        <v>0.91670740604120404</v>
      </c>
      <c r="P172" s="8">
        <f>VLOOKUP(F172,Hoja2!$A$2:$C$274,3,TRUE)</f>
        <v>4.7318611987381704E-3</v>
      </c>
      <c r="Q172" s="10">
        <f>VLOOKUP(F172,Hoja2!$A$2:$C$274,2,TRUE)</f>
        <v>6</v>
      </c>
    </row>
    <row r="173" spans="1:17" x14ac:dyDescent="0.25">
      <c r="A173" s="1">
        <v>171</v>
      </c>
      <c r="B173">
        <v>0</v>
      </c>
      <c r="C173" t="s">
        <v>371</v>
      </c>
      <c r="D173" s="3">
        <f t="shared" si="6"/>
        <v>43143</v>
      </c>
      <c r="E173" t="s">
        <v>26</v>
      </c>
      <c r="F173" t="s">
        <v>27</v>
      </c>
      <c r="G173">
        <v>6727</v>
      </c>
      <c r="H173" t="s">
        <v>28</v>
      </c>
      <c r="I173" s="2">
        <v>42173.346099537041</v>
      </c>
      <c r="J173" t="s">
        <v>383</v>
      </c>
      <c r="K173">
        <v>1</v>
      </c>
      <c r="L173">
        <f t="shared" si="7"/>
        <v>1</v>
      </c>
      <c r="M173">
        <v>1</v>
      </c>
      <c r="N173">
        <f t="shared" si="8"/>
        <v>1</v>
      </c>
      <c r="O173">
        <v>0.76552904768794794</v>
      </c>
      <c r="P173" s="8">
        <f>VLOOKUP(F173,Hoja2!$A$2:$C$274,3,TRUE)</f>
        <v>4.1009463722397478E-2</v>
      </c>
      <c r="Q173" s="10">
        <f>VLOOKUP(F173,Hoja2!$A$2:$C$274,2,TRUE)</f>
        <v>52</v>
      </c>
    </row>
    <row r="174" spans="1:17" x14ac:dyDescent="0.25">
      <c r="A174" s="1">
        <v>172</v>
      </c>
      <c r="B174">
        <v>0</v>
      </c>
      <c r="C174" t="s">
        <v>371</v>
      </c>
      <c r="D174" s="3">
        <f t="shared" si="6"/>
        <v>43143</v>
      </c>
      <c r="E174" t="s">
        <v>21</v>
      </c>
      <c r="F174" t="s">
        <v>22</v>
      </c>
      <c r="G174">
        <v>3141</v>
      </c>
      <c r="H174" t="s">
        <v>23</v>
      </c>
      <c r="I174" s="2">
        <v>41675.78229166667</v>
      </c>
      <c r="J174" t="s">
        <v>384</v>
      </c>
      <c r="K174">
        <v>1</v>
      </c>
      <c r="L174">
        <f t="shared" si="7"/>
        <v>1</v>
      </c>
      <c r="M174">
        <v>1</v>
      </c>
      <c r="N174">
        <f t="shared" si="8"/>
        <v>1</v>
      </c>
      <c r="O174">
        <v>0.77793915884221365</v>
      </c>
      <c r="P174" s="8">
        <f>VLOOKUP(F174,Hoja2!$A$2:$C$274,3,TRUE)</f>
        <v>1.6561514195583597E-2</v>
      </c>
      <c r="Q174" s="10">
        <f>VLOOKUP(F174,Hoja2!$A$2:$C$274,2,TRUE)</f>
        <v>21</v>
      </c>
    </row>
    <row r="175" spans="1:17" x14ac:dyDescent="0.25">
      <c r="A175" s="1">
        <v>173</v>
      </c>
      <c r="B175">
        <v>0</v>
      </c>
      <c r="C175" t="s">
        <v>371</v>
      </c>
      <c r="D175" s="3">
        <f t="shared" si="6"/>
        <v>43143</v>
      </c>
      <c r="E175" t="s">
        <v>385</v>
      </c>
      <c r="F175" t="s">
        <v>386</v>
      </c>
      <c r="G175">
        <v>329</v>
      </c>
      <c r="H175" t="s">
        <v>18</v>
      </c>
      <c r="I175" s="2">
        <v>40587.520520833343</v>
      </c>
      <c r="J175" t="s">
        <v>387</v>
      </c>
      <c r="L175">
        <f t="shared" si="7"/>
        <v>0</v>
      </c>
      <c r="N175">
        <f t="shared" si="8"/>
        <v>0</v>
      </c>
      <c r="O175">
        <v>0.41054295857775958</v>
      </c>
      <c r="P175" s="8">
        <f>VLOOKUP(F175,Hoja2!$A$2:$C$274,3,TRUE)</f>
        <v>7.8864353312302837E-4</v>
      </c>
      <c r="Q175" s="10">
        <f>VLOOKUP(F175,Hoja2!$A$2:$C$274,2,TRUE)</f>
        <v>1</v>
      </c>
    </row>
    <row r="176" spans="1:17" x14ac:dyDescent="0.25">
      <c r="A176" s="1">
        <v>174</v>
      </c>
      <c r="B176">
        <v>0</v>
      </c>
      <c r="C176" t="s">
        <v>388</v>
      </c>
      <c r="D176" s="3">
        <f t="shared" si="6"/>
        <v>43144</v>
      </c>
      <c r="E176" t="s">
        <v>21</v>
      </c>
      <c r="F176" t="s">
        <v>69</v>
      </c>
      <c r="G176">
        <v>85</v>
      </c>
      <c r="H176" t="s">
        <v>70</v>
      </c>
      <c r="I176" s="2">
        <v>42735.453831018523</v>
      </c>
      <c r="J176" t="s">
        <v>389</v>
      </c>
      <c r="L176">
        <f t="shared" si="7"/>
        <v>0</v>
      </c>
      <c r="N176">
        <f t="shared" si="8"/>
        <v>0</v>
      </c>
      <c r="O176">
        <v>0.68353920343237096</v>
      </c>
      <c r="P176" s="8">
        <f>VLOOKUP(F176,Hoja2!$A$2:$C$274,3,TRUE)</f>
        <v>2.9179810725552049E-2</v>
      </c>
      <c r="Q176" s="10">
        <f>VLOOKUP(F176,Hoja2!$A$2:$C$274,2,TRUE)</f>
        <v>37</v>
      </c>
    </row>
    <row r="177" spans="1:17" x14ac:dyDescent="0.25">
      <c r="A177" s="1">
        <v>175</v>
      </c>
      <c r="B177">
        <v>0</v>
      </c>
      <c r="C177" t="s">
        <v>388</v>
      </c>
      <c r="D177" s="3">
        <f t="shared" si="6"/>
        <v>43144</v>
      </c>
      <c r="E177" t="s">
        <v>21</v>
      </c>
      <c r="F177" t="s">
        <v>390</v>
      </c>
      <c r="G177">
        <v>3490</v>
      </c>
      <c r="H177" t="s">
        <v>391</v>
      </c>
      <c r="I177" s="2">
        <v>39996.947685185187</v>
      </c>
      <c r="J177" t="s">
        <v>392</v>
      </c>
      <c r="L177">
        <f t="shared" si="7"/>
        <v>0</v>
      </c>
      <c r="M177">
        <v>3</v>
      </c>
      <c r="N177">
        <f t="shared" si="8"/>
        <v>3</v>
      </c>
      <c r="O177">
        <v>0.8823078584690488</v>
      </c>
      <c r="P177" s="8">
        <f>VLOOKUP(F177,Hoja2!$A$2:$C$274,3,TRUE)</f>
        <v>1.3406940063091483E-2</v>
      </c>
      <c r="Q177" s="10">
        <f>VLOOKUP(F177,Hoja2!$A$2:$C$274,2,TRUE)</f>
        <v>17</v>
      </c>
    </row>
    <row r="178" spans="1:17" x14ac:dyDescent="0.25">
      <c r="A178" s="1">
        <v>176</v>
      </c>
      <c r="B178">
        <v>0</v>
      </c>
      <c r="C178" t="s">
        <v>388</v>
      </c>
      <c r="D178" s="3">
        <f t="shared" si="6"/>
        <v>43144</v>
      </c>
      <c r="E178" t="s">
        <v>133</v>
      </c>
      <c r="F178" t="s">
        <v>134</v>
      </c>
      <c r="G178">
        <v>53</v>
      </c>
      <c r="I178" s="2">
        <v>40190.857256944437</v>
      </c>
      <c r="J178" t="s">
        <v>393</v>
      </c>
      <c r="L178">
        <f t="shared" si="7"/>
        <v>0</v>
      </c>
      <c r="N178">
        <f t="shared" si="8"/>
        <v>0</v>
      </c>
      <c r="O178">
        <v>0.80617607506383715</v>
      </c>
      <c r="P178" s="8">
        <f>VLOOKUP(F178,Hoja2!$A$2:$C$274,3,TRUE)</f>
        <v>1.3406940063091483E-2</v>
      </c>
      <c r="Q178" s="10">
        <f>VLOOKUP(F178,Hoja2!$A$2:$C$274,2,TRUE)</f>
        <v>17</v>
      </c>
    </row>
    <row r="179" spans="1:17" x14ac:dyDescent="0.25">
      <c r="A179" s="1">
        <v>177</v>
      </c>
      <c r="B179">
        <v>0</v>
      </c>
      <c r="C179" t="s">
        <v>388</v>
      </c>
      <c r="D179" s="3">
        <f t="shared" si="6"/>
        <v>43144</v>
      </c>
      <c r="E179" t="s">
        <v>394</v>
      </c>
      <c r="F179" t="s">
        <v>395</v>
      </c>
      <c r="G179">
        <v>588</v>
      </c>
      <c r="H179" t="s">
        <v>87</v>
      </c>
      <c r="I179" s="2">
        <v>41217.578634259262</v>
      </c>
      <c r="J179" t="s">
        <v>396</v>
      </c>
      <c r="K179">
        <v>2</v>
      </c>
      <c r="L179">
        <f t="shared" si="7"/>
        <v>2</v>
      </c>
      <c r="M179">
        <v>4</v>
      </c>
      <c r="N179">
        <f t="shared" si="8"/>
        <v>4</v>
      </c>
      <c r="O179">
        <v>0.41007758909430292</v>
      </c>
      <c r="P179" s="8">
        <f>VLOOKUP(F179,Hoja2!$A$2:$C$274,3,TRUE)</f>
        <v>7.8864353312302837E-4</v>
      </c>
      <c r="Q179" s="10">
        <f>VLOOKUP(F179,Hoja2!$A$2:$C$274,2,TRUE)</f>
        <v>1</v>
      </c>
    </row>
    <row r="180" spans="1:17" x14ac:dyDescent="0.25">
      <c r="A180" s="1">
        <v>178</v>
      </c>
      <c r="B180">
        <v>0</v>
      </c>
      <c r="C180" t="s">
        <v>388</v>
      </c>
      <c r="D180" s="3">
        <f t="shared" si="6"/>
        <v>43144</v>
      </c>
      <c r="E180" t="s">
        <v>397</v>
      </c>
      <c r="F180" t="s">
        <v>398</v>
      </c>
      <c r="G180">
        <v>192</v>
      </c>
      <c r="H180" t="s">
        <v>53</v>
      </c>
      <c r="I180" s="2">
        <v>43144.020590277767</v>
      </c>
      <c r="J180" t="s">
        <v>399</v>
      </c>
      <c r="K180">
        <v>12</v>
      </c>
      <c r="L180">
        <f t="shared" si="7"/>
        <v>12</v>
      </c>
      <c r="M180">
        <v>11</v>
      </c>
      <c r="N180">
        <f t="shared" si="8"/>
        <v>11</v>
      </c>
      <c r="O180">
        <v>0.97666027525895105</v>
      </c>
      <c r="P180" s="8">
        <f>VLOOKUP(F180,Hoja2!$A$2:$C$274,3,TRUE)</f>
        <v>1.1829652996845425E-2</v>
      </c>
      <c r="Q180" s="10">
        <f>VLOOKUP(F180,Hoja2!$A$2:$C$274,2,TRUE)</f>
        <v>15</v>
      </c>
    </row>
    <row r="181" spans="1:17" x14ac:dyDescent="0.25">
      <c r="A181" s="1">
        <v>179</v>
      </c>
      <c r="B181">
        <v>0</v>
      </c>
      <c r="C181" t="s">
        <v>388</v>
      </c>
      <c r="D181" s="3">
        <f t="shared" si="6"/>
        <v>43144</v>
      </c>
      <c r="E181" t="s">
        <v>397</v>
      </c>
      <c r="F181" t="s">
        <v>398</v>
      </c>
      <c r="G181">
        <v>192</v>
      </c>
      <c r="H181" t="s">
        <v>53</v>
      </c>
      <c r="I181" s="2">
        <v>43144.020590277767</v>
      </c>
      <c r="J181" t="s">
        <v>400</v>
      </c>
      <c r="K181">
        <v>3</v>
      </c>
      <c r="L181">
        <f t="shared" si="7"/>
        <v>3</v>
      </c>
      <c r="M181">
        <v>8</v>
      </c>
      <c r="N181">
        <f t="shared" si="8"/>
        <v>8</v>
      </c>
      <c r="O181">
        <v>0.80835861543530863</v>
      </c>
      <c r="P181" s="8">
        <f>VLOOKUP(F181,Hoja2!$A$2:$C$274,3,TRUE)</f>
        <v>1.1829652996845425E-2</v>
      </c>
      <c r="Q181" s="10">
        <f>VLOOKUP(F181,Hoja2!$A$2:$C$274,2,TRUE)</f>
        <v>15</v>
      </c>
    </row>
    <row r="182" spans="1:17" x14ac:dyDescent="0.25">
      <c r="A182" s="1">
        <v>180</v>
      </c>
      <c r="B182">
        <v>0</v>
      </c>
      <c r="C182" t="s">
        <v>388</v>
      </c>
      <c r="D182" s="3">
        <f t="shared" si="6"/>
        <v>43144</v>
      </c>
      <c r="E182" t="s">
        <v>21</v>
      </c>
      <c r="F182" t="s">
        <v>390</v>
      </c>
      <c r="G182">
        <v>3490</v>
      </c>
      <c r="H182" t="s">
        <v>391</v>
      </c>
      <c r="I182" s="2">
        <v>39996.947685185187</v>
      </c>
      <c r="J182" t="s">
        <v>401</v>
      </c>
      <c r="L182">
        <f t="shared" si="7"/>
        <v>0</v>
      </c>
      <c r="N182">
        <f t="shared" si="8"/>
        <v>0</v>
      </c>
      <c r="O182">
        <v>0.88394040265640861</v>
      </c>
      <c r="P182" s="8">
        <f>VLOOKUP(F182,Hoja2!$A$2:$C$274,3,TRUE)</f>
        <v>1.3406940063091483E-2</v>
      </c>
      <c r="Q182" s="10">
        <f>VLOOKUP(F182,Hoja2!$A$2:$C$274,2,TRUE)</f>
        <v>17</v>
      </c>
    </row>
    <row r="183" spans="1:17" x14ac:dyDescent="0.25">
      <c r="A183" s="1">
        <v>181</v>
      </c>
      <c r="B183">
        <v>0</v>
      </c>
      <c r="C183" t="s">
        <v>388</v>
      </c>
      <c r="D183" s="3">
        <f t="shared" si="6"/>
        <v>43144</v>
      </c>
      <c r="E183" t="s">
        <v>372</v>
      </c>
      <c r="F183" t="s">
        <v>373</v>
      </c>
      <c r="G183">
        <v>13</v>
      </c>
      <c r="H183" t="s">
        <v>374</v>
      </c>
      <c r="I183" s="2">
        <v>43143.836956018517</v>
      </c>
      <c r="J183" t="s">
        <v>402</v>
      </c>
      <c r="L183">
        <f t="shared" si="7"/>
        <v>0</v>
      </c>
      <c r="M183">
        <v>1</v>
      </c>
      <c r="N183">
        <f t="shared" si="8"/>
        <v>1</v>
      </c>
      <c r="O183">
        <v>0.54376098412152385</v>
      </c>
      <c r="P183" s="8">
        <f>VLOOKUP(F183,Hoja2!$A$2:$C$274,3,TRUE)</f>
        <v>3.1545741324921135E-3</v>
      </c>
      <c r="Q183" s="10">
        <f>VLOOKUP(F183,Hoja2!$A$2:$C$274,2,TRUE)</f>
        <v>4</v>
      </c>
    </row>
    <row r="184" spans="1:17" x14ac:dyDescent="0.25">
      <c r="A184" s="1">
        <v>182</v>
      </c>
      <c r="B184">
        <v>0</v>
      </c>
      <c r="C184" t="s">
        <v>388</v>
      </c>
      <c r="D184" s="3">
        <f t="shared" si="6"/>
        <v>43144</v>
      </c>
      <c r="E184" t="s">
        <v>21</v>
      </c>
      <c r="F184" t="s">
        <v>403</v>
      </c>
      <c r="G184">
        <v>380</v>
      </c>
      <c r="H184" t="s">
        <v>53</v>
      </c>
      <c r="I184" s="2">
        <v>40642.529085648152</v>
      </c>
      <c r="J184" t="s">
        <v>404</v>
      </c>
      <c r="K184">
        <v>7</v>
      </c>
      <c r="L184">
        <f t="shared" si="7"/>
        <v>7</v>
      </c>
      <c r="M184">
        <v>8</v>
      </c>
      <c r="N184">
        <f t="shared" si="8"/>
        <v>8</v>
      </c>
      <c r="O184">
        <v>0.55274743854787634</v>
      </c>
      <c r="P184" s="8">
        <f>VLOOKUP(F184,Hoja2!$A$2:$C$274,3,TRUE)</f>
        <v>4.7318611987381704E-3</v>
      </c>
      <c r="Q184" s="10">
        <f>VLOOKUP(F184,Hoja2!$A$2:$C$274,2,TRUE)</f>
        <v>6</v>
      </c>
    </row>
    <row r="185" spans="1:17" x14ac:dyDescent="0.25">
      <c r="A185" s="1">
        <v>183</v>
      </c>
      <c r="B185">
        <v>0</v>
      </c>
      <c r="C185" t="s">
        <v>388</v>
      </c>
      <c r="D185" s="3">
        <f t="shared" si="6"/>
        <v>43144</v>
      </c>
      <c r="E185" t="s">
        <v>405</v>
      </c>
      <c r="F185" t="s">
        <v>406</v>
      </c>
      <c r="G185">
        <v>149</v>
      </c>
      <c r="H185" t="s">
        <v>18</v>
      </c>
      <c r="I185" s="2">
        <v>40681.737395833326</v>
      </c>
      <c r="J185" t="s">
        <v>407</v>
      </c>
      <c r="K185">
        <v>4</v>
      </c>
      <c r="L185">
        <f t="shared" si="7"/>
        <v>4</v>
      </c>
      <c r="M185">
        <v>4</v>
      </c>
      <c r="N185">
        <f t="shared" si="8"/>
        <v>4</v>
      </c>
      <c r="O185">
        <v>0.45578671120906927</v>
      </c>
      <c r="P185" s="8">
        <f>VLOOKUP(F185,Hoja2!$A$2:$C$274,3,TRUE)</f>
        <v>1.3406940063091483E-2</v>
      </c>
      <c r="Q185" s="10">
        <f>VLOOKUP(F185,Hoja2!$A$2:$C$274,2,TRUE)</f>
        <v>17</v>
      </c>
    </row>
    <row r="186" spans="1:17" x14ac:dyDescent="0.25">
      <c r="A186" s="1">
        <v>184</v>
      </c>
      <c r="B186">
        <v>0</v>
      </c>
      <c r="C186" t="s">
        <v>388</v>
      </c>
      <c r="D186" s="3">
        <f t="shared" si="6"/>
        <v>43144</v>
      </c>
      <c r="E186" t="s">
        <v>307</v>
      </c>
      <c r="F186" t="s">
        <v>308</v>
      </c>
      <c r="G186">
        <v>542</v>
      </c>
      <c r="H186" t="s">
        <v>28</v>
      </c>
      <c r="I186" s="2">
        <v>42465.311111111107</v>
      </c>
      <c r="J186" t="s">
        <v>408</v>
      </c>
      <c r="K186">
        <v>5</v>
      </c>
      <c r="L186">
        <f t="shared" si="7"/>
        <v>5</v>
      </c>
      <c r="M186">
        <v>4</v>
      </c>
      <c r="N186">
        <f t="shared" si="8"/>
        <v>4</v>
      </c>
      <c r="O186">
        <v>0.68913506625952958</v>
      </c>
      <c r="P186" s="8">
        <f>VLOOKUP(F186,Hoja2!$A$2:$C$274,3,TRUE)</f>
        <v>2.6025236593059938E-2</v>
      </c>
      <c r="Q186" s="10">
        <f>VLOOKUP(F186,Hoja2!$A$2:$C$274,2,TRUE)</f>
        <v>33</v>
      </c>
    </row>
    <row r="187" spans="1:17" x14ac:dyDescent="0.25">
      <c r="A187" s="1">
        <v>185</v>
      </c>
      <c r="B187">
        <v>0</v>
      </c>
      <c r="C187" t="s">
        <v>388</v>
      </c>
      <c r="D187" s="3">
        <f t="shared" si="6"/>
        <v>43144</v>
      </c>
      <c r="E187" t="s">
        <v>307</v>
      </c>
      <c r="F187" t="s">
        <v>308</v>
      </c>
      <c r="G187">
        <v>542</v>
      </c>
      <c r="H187" t="s">
        <v>28</v>
      </c>
      <c r="I187" s="2">
        <v>42465.311111111107</v>
      </c>
      <c r="J187" t="s">
        <v>409</v>
      </c>
      <c r="K187">
        <v>4</v>
      </c>
      <c r="L187">
        <f t="shared" si="7"/>
        <v>4</v>
      </c>
      <c r="M187">
        <v>8</v>
      </c>
      <c r="N187">
        <f t="shared" si="8"/>
        <v>8</v>
      </c>
      <c r="O187">
        <v>0.6335046624850631</v>
      </c>
      <c r="P187" s="8">
        <f>VLOOKUP(F187,Hoja2!$A$2:$C$274,3,TRUE)</f>
        <v>2.6025236593059938E-2</v>
      </c>
      <c r="Q187" s="10">
        <f>VLOOKUP(F187,Hoja2!$A$2:$C$274,2,TRUE)</f>
        <v>33</v>
      </c>
    </row>
    <row r="188" spans="1:17" x14ac:dyDescent="0.25">
      <c r="A188" s="1">
        <v>186</v>
      </c>
      <c r="B188">
        <v>0</v>
      </c>
      <c r="C188" t="s">
        <v>388</v>
      </c>
      <c r="D188" s="3">
        <f t="shared" si="6"/>
        <v>43144</v>
      </c>
      <c r="E188" t="s">
        <v>208</v>
      </c>
      <c r="F188" t="s">
        <v>209</v>
      </c>
      <c r="G188">
        <v>3314</v>
      </c>
      <c r="H188" t="s">
        <v>87</v>
      </c>
      <c r="I188" s="2">
        <v>40632.559918981482</v>
      </c>
      <c r="J188" t="s">
        <v>410</v>
      </c>
      <c r="K188">
        <v>1</v>
      </c>
      <c r="L188">
        <f t="shared" si="7"/>
        <v>1</v>
      </c>
      <c r="N188">
        <f t="shared" si="8"/>
        <v>0</v>
      </c>
      <c r="O188">
        <v>0.63677654107434012</v>
      </c>
      <c r="P188" s="8">
        <f>VLOOKUP(F188,Hoja2!$A$2:$C$274,3,TRUE)</f>
        <v>4.7318611987381704E-3</v>
      </c>
      <c r="Q188" s="10">
        <f>VLOOKUP(F188,Hoja2!$A$2:$C$274,2,TRUE)</f>
        <v>6</v>
      </c>
    </row>
    <row r="189" spans="1:17" x14ac:dyDescent="0.25">
      <c r="A189" s="1">
        <v>187</v>
      </c>
      <c r="B189">
        <v>0</v>
      </c>
      <c r="C189" t="s">
        <v>388</v>
      </c>
      <c r="D189" s="3">
        <f t="shared" si="6"/>
        <v>43144</v>
      </c>
      <c r="E189" t="s">
        <v>397</v>
      </c>
      <c r="F189" t="s">
        <v>398</v>
      </c>
      <c r="G189">
        <v>192</v>
      </c>
      <c r="H189" t="s">
        <v>53</v>
      </c>
      <c r="I189" s="2">
        <v>43144.020590277767</v>
      </c>
      <c r="J189" t="s">
        <v>411</v>
      </c>
      <c r="L189">
        <f t="shared" si="7"/>
        <v>0</v>
      </c>
      <c r="M189">
        <v>1</v>
      </c>
      <c r="N189">
        <f t="shared" si="8"/>
        <v>1</v>
      </c>
      <c r="O189">
        <v>0.63358911406170504</v>
      </c>
      <c r="P189" s="8">
        <f>VLOOKUP(F189,Hoja2!$A$2:$C$274,3,TRUE)</f>
        <v>1.1829652996845425E-2</v>
      </c>
      <c r="Q189" s="10">
        <f>VLOOKUP(F189,Hoja2!$A$2:$C$274,2,TRUE)</f>
        <v>15</v>
      </c>
    </row>
    <row r="190" spans="1:17" x14ac:dyDescent="0.25">
      <c r="A190" s="1">
        <v>188</v>
      </c>
      <c r="B190">
        <v>0</v>
      </c>
      <c r="C190" t="s">
        <v>388</v>
      </c>
      <c r="D190" s="3">
        <f t="shared" si="6"/>
        <v>43144</v>
      </c>
      <c r="E190" t="s">
        <v>133</v>
      </c>
      <c r="F190" t="s">
        <v>134</v>
      </c>
      <c r="G190">
        <v>53</v>
      </c>
      <c r="I190" s="2">
        <v>40190.857256944437</v>
      </c>
      <c r="J190" t="s">
        <v>412</v>
      </c>
      <c r="L190">
        <f t="shared" si="7"/>
        <v>0</v>
      </c>
      <c r="N190">
        <f t="shared" si="8"/>
        <v>0</v>
      </c>
      <c r="O190">
        <v>0.93177265169403378</v>
      </c>
      <c r="P190" s="8">
        <f>VLOOKUP(F190,Hoja2!$A$2:$C$274,3,TRUE)</f>
        <v>1.3406940063091483E-2</v>
      </c>
      <c r="Q190" s="10">
        <f>VLOOKUP(F190,Hoja2!$A$2:$C$274,2,TRUE)</f>
        <v>17</v>
      </c>
    </row>
    <row r="191" spans="1:17" x14ac:dyDescent="0.25">
      <c r="A191" s="1">
        <v>189</v>
      </c>
      <c r="B191">
        <v>0</v>
      </c>
      <c r="C191" t="s">
        <v>388</v>
      </c>
      <c r="D191" s="3">
        <f t="shared" si="6"/>
        <v>43144</v>
      </c>
      <c r="E191" t="s">
        <v>413</v>
      </c>
      <c r="F191" t="s">
        <v>414</v>
      </c>
      <c r="G191">
        <v>1583</v>
      </c>
      <c r="H191" t="s">
        <v>159</v>
      </c>
      <c r="I191" s="2">
        <v>41727.110960648148</v>
      </c>
      <c r="J191" t="s">
        <v>415</v>
      </c>
      <c r="L191">
        <f t="shared" si="7"/>
        <v>0</v>
      </c>
      <c r="M191">
        <v>4</v>
      </c>
      <c r="N191">
        <f t="shared" si="8"/>
        <v>4</v>
      </c>
      <c r="O191">
        <v>0.55921696746406091</v>
      </c>
      <c r="P191" s="8">
        <f>VLOOKUP(F191,Hoja2!$A$2:$C$274,3,TRUE)</f>
        <v>7.8864353312302837E-4</v>
      </c>
      <c r="Q191" s="10">
        <f>VLOOKUP(F191,Hoja2!$A$2:$C$274,2,TRUE)</f>
        <v>1</v>
      </c>
    </row>
    <row r="192" spans="1:17" x14ac:dyDescent="0.25">
      <c r="A192" s="1">
        <v>190</v>
      </c>
      <c r="B192">
        <v>0</v>
      </c>
      <c r="C192" t="s">
        <v>388</v>
      </c>
      <c r="D192" s="3">
        <f t="shared" si="6"/>
        <v>43144</v>
      </c>
      <c r="E192" t="s">
        <v>416</v>
      </c>
      <c r="F192" t="s">
        <v>417</v>
      </c>
      <c r="G192">
        <v>327</v>
      </c>
      <c r="H192" t="s">
        <v>418</v>
      </c>
      <c r="I192" s="2">
        <v>40393.908738425933</v>
      </c>
      <c r="J192" t="s">
        <v>419</v>
      </c>
      <c r="K192">
        <v>29</v>
      </c>
      <c r="L192">
        <f t="shared" si="7"/>
        <v>29</v>
      </c>
      <c r="M192">
        <v>20</v>
      </c>
      <c r="N192">
        <f t="shared" si="8"/>
        <v>20</v>
      </c>
      <c r="O192">
        <v>0.84808033413360839</v>
      </c>
      <c r="P192" s="8">
        <f>VLOOKUP(F192,Hoja2!$A$2:$C$274,3,TRUE)</f>
        <v>8.6750788643533121E-3</v>
      </c>
      <c r="Q192" s="10">
        <f>VLOOKUP(F192,Hoja2!$A$2:$C$274,2,TRUE)</f>
        <v>11</v>
      </c>
    </row>
    <row r="193" spans="1:17" x14ac:dyDescent="0.25">
      <c r="A193" s="1">
        <v>191</v>
      </c>
      <c r="B193">
        <v>0</v>
      </c>
      <c r="C193" t="s">
        <v>388</v>
      </c>
      <c r="D193" s="3">
        <f t="shared" si="6"/>
        <v>43144</v>
      </c>
      <c r="E193" t="s">
        <v>420</v>
      </c>
      <c r="F193" t="s">
        <v>421</v>
      </c>
      <c r="G193">
        <v>63</v>
      </c>
      <c r="H193" t="s">
        <v>159</v>
      </c>
      <c r="I193" s="2">
        <v>42102.725949074083</v>
      </c>
      <c r="J193" t="s">
        <v>422</v>
      </c>
      <c r="K193">
        <v>2</v>
      </c>
      <c r="L193">
        <f t="shared" si="7"/>
        <v>2</v>
      </c>
      <c r="M193">
        <v>4</v>
      </c>
      <c r="N193">
        <f t="shared" si="8"/>
        <v>4</v>
      </c>
      <c r="O193">
        <v>0.70328863393187646</v>
      </c>
      <c r="P193" s="8">
        <f>VLOOKUP(F193,Hoja2!$A$2:$C$274,3,TRUE)</f>
        <v>1.5772870662460567E-3</v>
      </c>
      <c r="Q193" s="10">
        <f>VLOOKUP(F193,Hoja2!$A$2:$C$274,2,TRUE)</f>
        <v>2</v>
      </c>
    </row>
    <row r="194" spans="1:17" x14ac:dyDescent="0.25">
      <c r="A194" s="1">
        <v>192</v>
      </c>
      <c r="B194">
        <v>0</v>
      </c>
      <c r="C194" t="s">
        <v>388</v>
      </c>
      <c r="D194" s="3">
        <f t="shared" si="6"/>
        <v>43144</v>
      </c>
      <c r="E194" t="s">
        <v>91</v>
      </c>
      <c r="F194" t="s">
        <v>92</v>
      </c>
      <c r="G194">
        <v>1481</v>
      </c>
      <c r="H194" t="s">
        <v>87</v>
      </c>
      <c r="I194" s="2">
        <v>41452.850613425922</v>
      </c>
      <c r="J194" t="s">
        <v>423</v>
      </c>
      <c r="L194">
        <f t="shared" si="7"/>
        <v>0</v>
      </c>
      <c r="M194">
        <v>2</v>
      </c>
      <c r="N194">
        <f t="shared" si="8"/>
        <v>2</v>
      </c>
      <c r="O194">
        <v>0.71708219837798837</v>
      </c>
      <c r="P194" s="8">
        <f>VLOOKUP(F194,Hoja2!$A$2:$C$274,3,TRUE)</f>
        <v>1.1041009463722398E-2</v>
      </c>
      <c r="Q194" s="10">
        <f>VLOOKUP(F194,Hoja2!$A$2:$C$274,2,TRUE)</f>
        <v>14</v>
      </c>
    </row>
    <row r="195" spans="1:17" x14ac:dyDescent="0.25">
      <c r="A195" s="1">
        <v>193</v>
      </c>
      <c r="B195">
        <v>0</v>
      </c>
      <c r="C195" t="s">
        <v>388</v>
      </c>
      <c r="D195" s="3">
        <f t="shared" ref="D195:D258" si="9">DATE(2018,MONTH(1&amp;LEFT(RIGHT(C195,4),3)),LEFT(C195,2))</f>
        <v>43144</v>
      </c>
      <c r="E195" t="s">
        <v>242</v>
      </c>
      <c r="F195" t="s">
        <v>243</v>
      </c>
      <c r="G195">
        <v>85</v>
      </c>
      <c r="I195" s="2">
        <v>40931.950914351852</v>
      </c>
      <c r="J195" t="s">
        <v>424</v>
      </c>
      <c r="K195">
        <v>2</v>
      </c>
      <c r="L195">
        <f t="shared" ref="L195:L258" si="10">IF(K195&gt;0,K195,0)</f>
        <v>2</v>
      </c>
      <c r="M195">
        <v>1</v>
      </c>
      <c r="N195">
        <f t="shared" ref="N195:N258" si="11">IF(M195&gt;0,M195,0)</f>
        <v>1</v>
      </c>
      <c r="O195">
        <v>0.649149625711548</v>
      </c>
      <c r="P195" s="8">
        <f>VLOOKUP(F195,Hoja2!$A$2:$C$274,3,TRUE)</f>
        <v>1.5772870662460567E-3</v>
      </c>
      <c r="Q195" s="10">
        <f>VLOOKUP(F195,Hoja2!$A$2:$C$274,2,TRUE)</f>
        <v>2</v>
      </c>
    </row>
    <row r="196" spans="1:17" x14ac:dyDescent="0.25">
      <c r="A196" s="1">
        <v>194</v>
      </c>
      <c r="B196">
        <v>0</v>
      </c>
      <c r="C196" t="s">
        <v>388</v>
      </c>
      <c r="D196" s="3">
        <f t="shared" si="9"/>
        <v>43144</v>
      </c>
      <c r="E196" t="s">
        <v>91</v>
      </c>
      <c r="F196" t="s">
        <v>92</v>
      </c>
      <c r="G196">
        <v>1481</v>
      </c>
      <c r="H196" t="s">
        <v>87</v>
      </c>
      <c r="I196" s="2">
        <v>41452.850613425922</v>
      </c>
      <c r="J196" t="s">
        <v>425</v>
      </c>
      <c r="K196">
        <v>1</v>
      </c>
      <c r="L196">
        <f t="shared" si="10"/>
        <v>1</v>
      </c>
      <c r="M196">
        <v>5</v>
      </c>
      <c r="N196">
        <f t="shared" si="11"/>
        <v>5</v>
      </c>
      <c r="O196">
        <v>0.76163796340263024</v>
      </c>
      <c r="P196" s="8">
        <f>VLOOKUP(F196,Hoja2!$A$2:$C$274,3,TRUE)</f>
        <v>1.1041009463722398E-2</v>
      </c>
      <c r="Q196" s="10">
        <f>VLOOKUP(F196,Hoja2!$A$2:$C$274,2,TRUE)</f>
        <v>14</v>
      </c>
    </row>
    <row r="197" spans="1:17" x14ac:dyDescent="0.25">
      <c r="A197" s="1">
        <v>195</v>
      </c>
      <c r="B197">
        <v>0</v>
      </c>
      <c r="C197" t="s">
        <v>388</v>
      </c>
      <c r="D197" s="3">
        <f t="shared" si="9"/>
        <v>43144</v>
      </c>
      <c r="E197" t="s">
        <v>91</v>
      </c>
      <c r="F197" t="s">
        <v>92</v>
      </c>
      <c r="G197">
        <v>1481</v>
      </c>
      <c r="H197" t="s">
        <v>87</v>
      </c>
      <c r="I197" s="2">
        <v>41452.850613425922</v>
      </c>
      <c r="J197" t="s">
        <v>426</v>
      </c>
      <c r="K197">
        <v>1</v>
      </c>
      <c r="L197">
        <f t="shared" si="10"/>
        <v>1</v>
      </c>
      <c r="M197">
        <v>2</v>
      </c>
      <c r="N197">
        <f t="shared" si="11"/>
        <v>2</v>
      </c>
      <c r="O197">
        <v>0.61460278432631166</v>
      </c>
      <c r="P197" s="8">
        <f>VLOOKUP(F197,Hoja2!$A$2:$C$274,3,TRUE)</f>
        <v>1.1041009463722398E-2</v>
      </c>
      <c r="Q197" s="10">
        <f>VLOOKUP(F197,Hoja2!$A$2:$C$274,2,TRUE)</f>
        <v>14</v>
      </c>
    </row>
    <row r="198" spans="1:17" x14ac:dyDescent="0.25">
      <c r="A198" s="1">
        <v>196</v>
      </c>
      <c r="B198">
        <v>0</v>
      </c>
      <c r="C198" t="s">
        <v>388</v>
      </c>
      <c r="D198" s="3">
        <f t="shared" si="9"/>
        <v>43144</v>
      </c>
      <c r="E198" t="s">
        <v>91</v>
      </c>
      <c r="F198" t="s">
        <v>92</v>
      </c>
      <c r="G198">
        <v>1481</v>
      </c>
      <c r="H198" t="s">
        <v>87</v>
      </c>
      <c r="I198" s="2">
        <v>41452.850613425922</v>
      </c>
      <c r="J198" t="s">
        <v>427</v>
      </c>
      <c r="L198">
        <f t="shared" si="10"/>
        <v>0</v>
      </c>
      <c r="M198">
        <v>4</v>
      </c>
      <c r="N198">
        <f t="shared" si="11"/>
        <v>4</v>
      </c>
      <c r="O198">
        <v>0.72393904322278269</v>
      </c>
      <c r="P198" s="8">
        <f>VLOOKUP(F198,Hoja2!$A$2:$C$274,3,TRUE)</f>
        <v>1.1041009463722398E-2</v>
      </c>
      <c r="Q198" s="10">
        <f>VLOOKUP(F198,Hoja2!$A$2:$C$274,2,TRUE)</f>
        <v>14</v>
      </c>
    </row>
    <row r="199" spans="1:17" x14ac:dyDescent="0.25">
      <c r="A199" s="1">
        <v>197</v>
      </c>
      <c r="B199">
        <v>0</v>
      </c>
      <c r="C199" t="s">
        <v>428</v>
      </c>
      <c r="D199" s="3">
        <f t="shared" si="9"/>
        <v>43145</v>
      </c>
      <c r="E199" t="s">
        <v>345</v>
      </c>
      <c r="F199" t="s">
        <v>346</v>
      </c>
      <c r="G199">
        <v>5415</v>
      </c>
      <c r="I199" s="2">
        <v>41153.952569444453</v>
      </c>
      <c r="J199" t="s">
        <v>429</v>
      </c>
      <c r="K199">
        <v>11</v>
      </c>
      <c r="L199">
        <f t="shared" si="10"/>
        <v>11</v>
      </c>
      <c r="M199">
        <v>14</v>
      </c>
      <c r="N199">
        <f t="shared" si="11"/>
        <v>14</v>
      </c>
      <c r="O199">
        <v>0.7922760707211316</v>
      </c>
      <c r="P199" s="8">
        <f>VLOOKUP(F199,Hoja2!$A$2:$C$274,3,TRUE)</f>
        <v>8.6750788643533125E-2</v>
      </c>
      <c r="Q199" s="10">
        <f>VLOOKUP(F199,Hoja2!$A$2:$C$274,2,TRUE)</f>
        <v>110</v>
      </c>
    </row>
    <row r="200" spans="1:17" x14ac:dyDescent="0.25">
      <c r="A200" s="1">
        <v>198</v>
      </c>
      <c r="B200">
        <v>0</v>
      </c>
      <c r="C200" t="s">
        <v>428</v>
      </c>
      <c r="D200" s="3">
        <f t="shared" si="9"/>
        <v>43145</v>
      </c>
      <c r="E200" t="s">
        <v>430</v>
      </c>
      <c r="F200" t="s">
        <v>431</v>
      </c>
      <c r="G200">
        <v>316</v>
      </c>
      <c r="H200" t="s">
        <v>18</v>
      </c>
      <c r="I200" s="2">
        <v>40904.604317129633</v>
      </c>
      <c r="J200" t="s">
        <v>432</v>
      </c>
      <c r="K200">
        <v>2</v>
      </c>
      <c r="L200">
        <f t="shared" si="10"/>
        <v>2</v>
      </c>
      <c r="M200">
        <v>5</v>
      </c>
      <c r="N200">
        <f t="shared" si="11"/>
        <v>5</v>
      </c>
      <c r="O200">
        <v>0.8145822487635328</v>
      </c>
      <c r="P200" s="8">
        <f>VLOOKUP(F200,Hoja2!$A$2:$C$274,3,TRUE)</f>
        <v>7.8864353312302837E-4</v>
      </c>
      <c r="Q200" s="10">
        <f>VLOOKUP(F200,Hoja2!$A$2:$C$274,2,TRUE)</f>
        <v>1</v>
      </c>
    </row>
    <row r="201" spans="1:17" x14ac:dyDescent="0.25">
      <c r="A201" s="1">
        <v>199</v>
      </c>
      <c r="B201">
        <v>0</v>
      </c>
      <c r="C201" t="s">
        <v>428</v>
      </c>
      <c r="D201" s="3">
        <f t="shared" si="9"/>
        <v>43145</v>
      </c>
      <c r="E201" t="s">
        <v>372</v>
      </c>
      <c r="F201" t="s">
        <v>373</v>
      </c>
      <c r="G201">
        <v>13</v>
      </c>
      <c r="H201" t="s">
        <v>374</v>
      </c>
      <c r="I201" s="2">
        <v>43143.836956018517</v>
      </c>
      <c r="J201" t="s">
        <v>433</v>
      </c>
      <c r="K201">
        <v>1</v>
      </c>
      <c r="L201">
        <f t="shared" si="10"/>
        <v>1</v>
      </c>
      <c r="N201">
        <f t="shared" si="11"/>
        <v>0</v>
      </c>
      <c r="O201">
        <v>0.51425325069939187</v>
      </c>
      <c r="P201" s="8">
        <f>VLOOKUP(F201,Hoja2!$A$2:$C$274,3,TRUE)</f>
        <v>3.1545741324921135E-3</v>
      </c>
      <c r="Q201" s="10">
        <f>VLOOKUP(F201,Hoja2!$A$2:$C$274,2,TRUE)</f>
        <v>4</v>
      </c>
    </row>
    <row r="202" spans="1:17" x14ac:dyDescent="0.25">
      <c r="A202" s="1">
        <v>200</v>
      </c>
      <c r="B202">
        <v>0</v>
      </c>
      <c r="C202" t="s">
        <v>428</v>
      </c>
      <c r="D202" s="3">
        <f t="shared" si="9"/>
        <v>43145</v>
      </c>
      <c r="E202" t="s">
        <v>372</v>
      </c>
      <c r="F202" t="s">
        <v>373</v>
      </c>
      <c r="G202">
        <v>13</v>
      </c>
      <c r="H202" t="s">
        <v>374</v>
      </c>
      <c r="I202" s="2">
        <v>43143.836956018517</v>
      </c>
      <c r="J202" t="s">
        <v>434</v>
      </c>
      <c r="K202">
        <v>1</v>
      </c>
      <c r="L202">
        <f t="shared" si="10"/>
        <v>1</v>
      </c>
      <c r="M202">
        <v>1</v>
      </c>
      <c r="N202">
        <f t="shared" si="11"/>
        <v>1</v>
      </c>
      <c r="O202">
        <v>0.52527824949990054</v>
      </c>
      <c r="P202" s="8">
        <f>VLOOKUP(F202,Hoja2!$A$2:$C$274,3,TRUE)</f>
        <v>3.1545741324921135E-3</v>
      </c>
      <c r="Q202" s="10">
        <f>VLOOKUP(F202,Hoja2!$A$2:$C$274,2,TRUE)</f>
        <v>4</v>
      </c>
    </row>
    <row r="203" spans="1:17" x14ac:dyDescent="0.25">
      <c r="A203" s="1">
        <v>201</v>
      </c>
      <c r="B203">
        <v>0</v>
      </c>
      <c r="C203" t="s">
        <v>428</v>
      </c>
      <c r="D203" s="3">
        <f t="shared" si="9"/>
        <v>43145</v>
      </c>
      <c r="E203" t="s">
        <v>12</v>
      </c>
      <c r="F203" t="s">
        <v>13</v>
      </c>
      <c r="G203">
        <v>2005</v>
      </c>
      <c r="I203" s="2">
        <v>40315.59646990741</v>
      </c>
      <c r="J203" t="s">
        <v>435</v>
      </c>
      <c r="K203">
        <v>11</v>
      </c>
      <c r="L203">
        <f t="shared" si="10"/>
        <v>11</v>
      </c>
      <c r="M203">
        <v>13</v>
      </c>
      <c r="N203">
        <f t="shared" si="11"/>
        <v>13</v>
      </c>
      <c r="O203">
        <v>0.92537770946887388</v>
      </c>
      <c r="P203" s="8">
        <f>VLOOKUP(F203,Hoja2!$A$2:$C$274,3,TRUE)</f>
        <v>6.5457413249211352E-2</v>
      </c>
      <c r="Q203" s="10">
        <f>VLOOKUP(F203,Hoja2!$A$2:$C$274,2,TRUE)</f>
        <v>83</v>
      </c>
    </row>
    <row r="204" spans="1:17" x14ac:dyDescent="0.25">
      <c r="A204" s="1">
        <v>202</v>
      </c>
      <c r="B204">
        <v>0</v>
      </c>
      <c r="C204" t="s">
        <v>428</v>
      </c>
      <c r="D204" s="3">
        <f t="shared" si="9"/>
        <v>43145</v>
      </c>
      <c r="E204" t="s">
        <v>21</v>
      </c>
      <c r="F204" t="s">
        <v>89</v>
      </c>
      <c r="G204">
        <v>42</v>
      </c>
      <c r="I204" s="2">
        <v>42437.5705787037</v>
      </c>
      <c r="J204" t="s">
        <v>436</v>
      </c>
      <c r="K204">
        <v>12</v>
      </c>
      <c r="L204">
        <f t="shared" si="10"/>
        <v>12</v>
      </c>
      <c r="M204">
        <v>10</v>
      </c>
      <c r="N204">
        <f t="shared" si="11"/>
        <v>10</v>
      </c>
      <c r="O204">
        <v>0.41063953084341809</v>
      </c>
      <c r="P204" s="8">
        <f>VLOOKUP(F204,Hoja2!$A$2:$C$274,3,TRUE)</f>
        <v>3.1545741324921135E-3</v>
      </c>
      <c r="Q204" s="10">
        <f>VLOOKUP(F204,Hoja2!$A$2:$C$274,2,TRUE)</f>
        <v>4</v>
      </c>
    </row>
    <row r="205" spans="1:17" x14ac:dyDescent="0.25">
      <c r="A205" s="1">
        <v>203</v>
      </c>
      <c r="B205">
        <v>0</v>
      </c>
      <c r="C205" t="s">
        <v>428</v>
      </c>
      <c r="D205" s="3">
        <f t="shared" si="9"/>
        <v>43145</v>
      </c>
      <c r="E205" t="s">
        <v>310</v>
      </c>
      <c r="F205" t="s">
        <v>311</v>
      </c>
      <c r="G205">
        <v>80</v>
      </c>
      <c r="I205" s="2">
        <v>41221.653043981481</v>
      </c>
      <c r="J205" t="s">
        <v>437</v>
      </c>
      <c r="L205">
        <f t="shared" si="10"/>
        <v>0</v>
      </c>
      <c r="M205">
        <v>1</v>
      </c>
      <c r="N205">
        <f t="shared" si="11"/>
        <v>1</v>
      </c>
      <c r="O205">
        <v>7.2333813854358775E-2</v>
      </c>
      <c r="P205" s="8">
        <f>VLOOKUP(F205,Hoja2!$A$2:$C$274,3,TRUE)</f>
        <v>3.1545741324921135E-3</v>
      </c>
      <c r="Q205" s="10">
        <f>VLOOKUP(F205,Hoja2!$A$2:$C$274,2,TRUE)</f>
        <v>4</v>
      </c>
    </row>
    <row r="206" spans="1:17" x14ac:dyDescent="0.25">
      <c r="A206" s="1">
        <v>204</v>
      </c>
      <c r="B206">
        <v>0</v>
      </c>
      <c r="C206" t="s">
        <v>428</v>
      </c>
      <c r="D206" s="3">
        <f t="shared" si="9"/>
        <v>43145</v>
      </c>
      <c r="E206" t="s">
        <v>438</v>
      </c>
      <c r="F206" t="s">
        <v>439</v>
      </c>
      <c r="G206">
        <v>1193</v>
      </c>
      <c r="I206" s="2">
        <v>42046.998749999999</v>
      </c>
      <c r="J206" t="s">
        <v>440</v>
      </c>
      <c r="L206">
        <f t="shared" si="10"/>
        <v>0</v>
      </c>
      <c r="N206">
        <f t="shared" si="11"/>
        <v>0</v>
      </c>
      <c r="O206">
        <v>0.69391903538911259</v>
      </c>
      <c r="P206" s="8">
        <f>VLOOKUP(F206,Hoja2!$A$2:$C$274,3,TRUE)</f>
        <v>7.8864353312302837E-4</v>
      </c>
      <c r="Q206" s="10">
        <f>VLOOKUP(F206,Hoja2!$A$2:$C$274,2,TRUE)</f>
        <v>1</v>
      </c>
    </row>
    <row r="207" spans="1:17" x14ac:dyDescent="0.25">
      <c r="A207" s="1">
        <v>205</v>
      </c>
      <c r="B207">
        <v>0</v>
      </c>
      <c r="C207" t="s">
        <v>428</v>
      </c>
      <c r="D207" s="3">
        <f t="shared" si="9"/>
        <v>43145</v>
      </c>
      <c r="E207" t="s">
        <v>21</v>
      </c>
      <c r="F207" t="s">
        <v>441</v>
      </c>
      <c r="G207">
        <v>2011</v>
      </c>
      <c r="H207" t="s">
        <v>442</v>
      </c>
      <c r="I207" s="2">
        <v>41008.685752314806</v>
      </c>
      <c r="J207" t="s">
        <v>443</v>
      </c>
      <c r="K207">
        <v>6</v>
      </c>
      <c r="L207">
        <f t="shared" si="10"/>
        <v>6</v>
      </c>
      <c r="M207">
        <v>7</v>
      </c>
      <c r="N207">
        <f t="shared" si="11"/>
        <v>7</v>
      </c>
      <c r="O207">
        <v>0.86045398986548738</v>
      </c>
      <c r="P207" s="8">
        <f>VLOOKUP(F207,Hoja2!$A$2:$C$274,3,TRUE)</f>
        <v>3.9432176656151417E-3</v>
      </c>
      <c r="Q207" s="10">
        <f>VLOOKUP(F207,Hoja2!$A$2:$C$274,2,TRUE)</f>
        <v>5</v>
      </c>
    </row>
    <row r="208" spans="1:17" x14ac:dyDescent="0.25">
      <c r="A208" s="1">
        <v>206</v>
      </c>
      <c r="B208">
        <v>0</v>
      </c>
      <c r="C208" t="s">
        <v>428</v>
      </c>
      <c r="D208" s="3">
        <f t="shared" si="9"/>
        <v>43145</v>
      </c>
      <c r="E208" t="s">
        <v>444</v>
      </c>
      <c r="F208" t="s">
        <v>445</v>
      </c>
      <c r="G208">
        <v>1235</v>
      </c>
      <c r="H208" t="s">
        <v>446</v>
      </c>
      <c r="I208" s="2">
        <v>40208.653310185182</v>
      </c>
      <c r="J208" t="s">
        <v>447</v>
      </c>
      <c r="K208">
        <v>1</v>
      </c>
      <c r="L208">
        <f t="shared" si="10"/>
        <v>1</v>
      </c>
      <c r="N208">
        <f t="shared" si="11"/>
        <v>0</v>
      </c>
      <c r="O208">
        <v>0.17549859130446441</v>
      </c>
      <c r="P208" s="8">
        <f>VLOOKUP(F208,Hoja2!$A$2:$C$274,3,TRUE)</f>
        <v>7.8864353312302837E-4</v>
      </c>
      <c r="Q208" s="10">
        <f>VLOOKUP(F208,Hoja2!$A$2:$C$274,2,TRUE)</f>
        <v>1</v>
      </c>
    </row>
    <row r="209" spans="1:17" x14ac:dyDescent="0.25">
      <c r="A209" s="1">
        <v>207</v>
      </c>
      <c r="B209">
        <v>0</v>
      </c>
      <c r="C209" t="s">
        <v>428</v>
      </c>
      <c r="D209" s="3">
        <f t="shared" si="9"/>
        <v>43145</v>
      </c>
      <c r="E209" t="s">
        <v>397</v>
      </c>
      <c r="F209" t="s">
        <v>398</v>
      </c>
      <c r="G209">
        <v>192</v>
      </c>
      <c r="H209" t="s">
        <v>53</v>
      </c>
      <c r="I209" s="2">
        <v>43144.020590277767</v>
      </c>
      <c r="J209" t="s">
        <v>448</v>
      </c>
      <c r="K209">
        <v>6</v>
      </c>
      <c r="L209">
        <f t="shared" si="10"/>
        <v>6</v>
      </c>
      <c r="M209">
        <v>9</v>
      </c>
      <c r="N209">
        <f t="shared" si="11"/>
        <v>9</v>
      </c>
      <c r="O209">
        <v>0.88668027716770226</v>
      </c>
      <c r="P209" s="8">
        <f>VLOOKUP(F209,Hoja2!$A$2:$C$274,3,TRUE)</f>
        <v>1.1829652996845425E-2</v>
      </c>
      <c r="Q209" s="10">
        <f>VLOOKUP(F209,Hoja2!$A$2:$C$274,2,TRUE)</f>
        <v>15</v>
      </c>
    </row>
    <row r="210" spans="1:17" x14ac:dyDescent="0.25">
      <c r="A210" s="1">
        <v>208</v>
      </c>
      <c r="B210">
        <v>0</v>
      </c>
      <c r="C210" t="s">
        <v>428</v>
      </c>
      <c r="D210" s="3">
        <f t="shared" si="9"/>
        <v>43145</v>
      </c>
      <c r="E210" t="s">
        <v>133</v>
      </c>
      <c r="F210" t="s">
        <v>134</v>
      </c>
      <c r="G210">
        <v>53</v>
      </c>
      <c r="I210" s="2">
        <v>40190.857256944437</v>
      </c>
      <c r="J210" t="s">
        <v>449</v>
      </c>
      <c r="L210">
        <f t="shared" si="10"/>
        <v>0</v>
      </c>
      <c r="N210">
        <f t="shared" si="11"/>
        <v>0</v>
      </c>
      <c r="O210">
        <v>0.55662435949434852</v>
      </c>
      <c r="P210" s="8">
        <f>VLOOKUP(F210,Hoja2!$A$2:$C$274,3,TRUE)</f>
        <v>1.3406940063091483E-2</v>
      </c>
      <c r="Q210" s="10">
        <f>VLOOKUP(F210,Hoja2!$A$2:$C$274,2,TRUE)</f>
        <v>17</v>
      </c>
    </row>
    <row r="211" spans="1:17" x14ac:dyDescent="0.25">
      <c r="A211" s="1">
        <v>209</v>
      </c>
      <c r="B211">
        <v>0</v>
      </c>
      <c r="C211" t="s">
        <v>428</v>
      </c>
      <c r="D211" s="3">
        <f t="shared" si="9"/>
        <v>43145</v>
      </c>
      <c r="E211" t="s">
        <v>21</v>
      </c>
      <c r="F211" t="s">
        <v>69</v>
      </c>
      <c r="G211">
        <v>85</v>
      </c>
      <c r="H211" t="s">
        <v>70</v>
      </c>
      <c r="I211" s="2">
        <v>42735.453831018523</v>
      </c>
      <c r="J211" t="s">
        <v>450</v>
      </c>
      <c r="L211">
        <f t="shared" si="10"/>
        <v>0</v>
      </c>
      <c r="N211">
        <f t="shared" si="11"/>
        <v>0</v>
      </c>
      <c r="O211">
        <v>0.67650697808792815</v>
      </c>
      <c r="P211" s="8">
        <f>VLOOKUP(F211,Hoja2!$A$2:$C$274,3,TRUE)</f>
        <v>2.9179810725552049E-2</v>
      </c>
      <c r="Q211" s="10">
        <f>VLOOKUP(F211,Hoja2!$A$2:$C$274,2,TRUE)</f>
        <v>37</v>
      </c>
    </row>
    <row r="212" spans="1:17" x14ac:dyDescent="0.25">
      <c r="A212" s="1">
        <v>210</v>
      </c>
      <c r="B212">
        <v>0</v>
      </c>
      <c r="C212" t="s">
        <v>428</v>
      </c>
      <c r="D212" s="3">
        <f t="shared" si="9"/>
        <v>43145</v>
      </c>
      <c r="E212" t="s">
        <v>451</v>
      </c>
      <c r="F212" t="s">
        <v>452</v>
      </c>
      <c r="G212">
        <v>392</v>
      </c>
      <c r="I212" s="2">
        <v>40136.851134259261</v>
      </c>
      <c r="J212" t="s">
        <v>453</v>
      </c>
      <c r="K212">
        <v>16</v>
      </c>
      <c r="L212">
        <f t="shared" si="10"/>
        <v>16</v>
      </c>
      <c r="M212">
        <v>13</v>
      </c>
      <c r="N212">
        <f t="shared" si="11"/>
        <v>13</v>
      </c>
      <c r="O212">
        <v>0.46741139340101229</v>
      </c>
      <c r="P212" s="8">
        <f>VLOOKUP(F212,Hoja2!$A$2:$C$274,3,TRUE)</f>
        <v>7.8864353312302837E-4</v>
      </c>
      <c r="Q212" s="10">
        <f>VLOOKUP(F212,Hoja2!$A$2:$C$274,2,TRUE)</f>
        <v>1</v>
      </c>
    </row>
    <row r="213" spans="1:17" x14ac:dyDescent="0.25">
      <c r="A213" s="1">
        <v>211</v>
      </c>
      <c r="B213">
        <v>0</v>
      </c>
      <c r="C213" t="s">
        <v>428</v>
      </c>
      <c r="D213" s="3">
        <f t="shared" si="9"/>
        <v>43145</v>
      </c>
      <c r="E213" t="s">
        <v>454</v>
      </c>
      <c r="F213" t="s">
        <v>455</v>
      </c>
      <c r="G213">
        <v>3207</v>
      </c>
      <c r="H213" t="s">
        <v>456</v>
      </c>
      <c r="I213" s="2">
        <v>40822.478472222218</v>
      </c>
      <c r="J213" t="s">
        <v>457</v>
      </c>
      <c r="K213">
        <v>10</v>
      </c>
      <c r="L213">
        <f t="shared" si="10"/>
        <v>10</v>
      </c>
      <c r="M213">
        <v>11</v>
      </c>
      <c r="N213">
        <f t="shared" si="11"/>
        <v>11</v>
      </c>
      <c r="O213">
        <v>0.29887259191515642</v>
      </c>
      <c r="P213" s="8">
        <f>VLOOKUP(F213,Hoja2!$A$2:$C$274,3,TRUE)</f>
        <v>2.3659305993690852E-3</v>
      </c>
      <c r="Q213" s="10">
        <f>VLOOKUP(F213,Hoja2!$A$2:$C$274,2,TRUE)</f>
        <v>3</v>
      </c>
    </row>
    <row r="214" spans="1:17" x14ac:dyDescent="0.25">
      <c r="A214" s="1">
        <v>212</v>
      </c>
      <c r="B214">
        <v>0</v>
      </c>
      <c r="C214" t="s">
        <v>428</v>
      </c>
      <c r="D214" s="3">
        <f t="shared" si="9"/>
        <v>43145</v>
      </c>
      <c r="E214" t="s">
        <v>420</v>
      </c>
      <c r="F214" t="s">
        <v>421</v>
      </c>
      <c r="G214">
        <v>63</v>
      </c>
      <c r="H214" t="s">
        <v>159</v>
      </c>
      <c r="I214" s="2">
        <v>42102.725949074083</v>
      </c>
      <c r="J214" t="s">
        <v>458</v>
      </c>
      <c r="K214">
        <v>1</v>
      </c>
      <c r="L214">
        <f t="shared" si="10"/>
        <v>1</v>
      </c>
      <c r="M214">
        <v>1</v>
      </c>
      <c r="N214">
        <f t="shared" si="11"/>
        <v>1</v>
      </c>
      <c r="O214">
        <v>0.46990065913710899</v>
      </c>
      <c r="P214" s="8">
        <f>VLOOKUP(F214,Hoja2!$A$2:$C$274,3,TRUE)</f>
        <v>1.5772870662460567E-3</v>
      </c>
      <c r="Q214" s="10">
        <f>VLOOKUP(F214,Hoja2!$A$2:$C$274,2,TRUE)</f>
        <v>2</v>
      </c>
    </row>
    <row r="215" spans="1:17" x14ac:dyDescent="0.25">
      <c r="A215" s="1">
        <v>213</v>
      </c>
      <c r="B215">
        <v>0</v>
      </c>
      <c r="C215" t="s">
        <v>428</v>
      </c>
      <c r="D215" s="3">
        <f t="shared" si="9"/>
        <v>43145</v>
      </c>
      <c r="E215" t="s">
        <v>459</v>
      </c>
      <c r="F215" t="s">
        <v>460</v>
      </c>
      <c r="G215">
        <v>51</v>
      </c>
      <c r="H215" t="s">
        <v>18</v>
      </c>
      <c r="I215" s="2">
        <v>41010.514965277784</v>
      </c>
      <c r="J215" t="s">
        <v>461</v>
      </c>
      <c r="L215">
        <f t="shared" si="10"/>
        <v>0</v>
      </c>
      <c r="M215">
        <v>4</v>
      </c>
      <c r="N215">
        <f t="shared" si="11"/>
        <v>4</v>
      </c>
      <c r="O215">
        <v>0.68562427231455902</v>
      </c>
      <c r="P215" s="8">
        <f>VLOOKUP(F215,Hoja2!$A$2:$C$274,3,TRUE)</f>
        <v>3.9432176656151417E-3</v>
      </c>
      <c r="Q215" s="10">
        <f>VLOOKUP(F215,Hoja2!$A$2:$C$274,2,TRUE)</f>
        <v>5</v>
      </c>
    </row>
    <row r="216" spans="1:17" x14ac:dyDescent="0.25">
      <c r="A216" s="1">
        <v>214</v>
      </c>
      <c r="B216">
        <v>0</v>
      </c>
      <c r="C216" t="s">
        <v>428</v>
      </c>
      <c r="D216" s="3">
        <f t="shared" si="9"/>
        <v>43145</v>
      </c>
      <c r="E216" t="s">
        <v>157</v>
      </c>
      <c r="F216" t="s">
        <v>158</v>
      </c>
      <c r="G216">
        <v>241</v>
      </c>
      <c r="H216" t="s">
        <v>159</v>
      </c>
      <c r="I216" s="2">
        <v>40531.054155092592</v>
      </c>
      <c r="J216" t="s">
        <v>462</v>
      </c>
      <c r="L216">
        <f t="shared" si="10"/>
        <v>0</v>
      </c>
      <c r="M216">
        <v>5</v>
      </c>
      <c r="N216">
        <f t="shared" si="11"/>
        <v>5</v>
      </c>
      <c r="O216">
        <v>0.70221218351433767</v>
      </c>
      <c r="P216" s="8">
        <f>VLOOKUP(F216,Hoja2!$A$2:$C$274,3,TRUE)</f>
        <v>2.3659305993690852E-3</v>
      </c>
      <c r="Q216" s="10">
        <f>VLOOKUP(F216,Hoja2!$A$2:$C$274,2,TRUE)</f>
        <v>3</v>
      </c>
    </row>
    <row r="217" spans="1:17" x14ac:dyDescent="0.25">
      <c r="A217" s="1">
        <v>215</v>
      </c>
      <c r="B217">
        <v>0</v>
      </c>
      <c r="C217" t="s">
        <v>428</v>
      </c>
      <c r="D217" s="3">
        <f t="shared" si="9"/>
        <v>43145</v>
      </c>
      <c r="E217" t="s">
        <v>463</v>
      </c>
      <c r="F217" t="s">
        <v>464</v>
      </c>
      <c r="G217">
        <v>164</v>
      </c>
      <c r="H217" t="s">
        <v>53</v>
      </c>
      <c r="I217" s="2">
        <v>42774.690625000003</v>
      </c>
      <c r="J217" t="s">
        <v>465</v>
      </c>
      <c r="K217">
        <v>6</v>
      </c>
      <c r="L217">
        <f t="shared" si="10"/>
        <v>6</v>
      </c>
      <c r="M217">
        <v>5</v>
      </c>
      <c r="N217">
        <f t="shared" si="11"/>
        <v>5</v>
      </c>
      <c r="O217">
        <v>0.6239989010544682</v>
      </c>
      <c r="P217" s="8">
        <f>VLOOKUP(F217,Hoja2!$A$2:$C$274,3,TRUE)</f>
        <v>2.3659305993690852E-3</v>
      </c>
      <c r="Q217" s="10">
        <f>VLOOKUP(F217,Hoja2!$A$2:$C$274,2,TRUE)</f>
        <v>3</v>
      </c>
    </row>
    <row r="218" spans="1:17" x14ac:dyDescent="0.25">
      <c r="A218" s="1">
        <v>216</v>
      </c>
      <c r="B218">
        <v>0</v>
      </c>
      <c r="C218" t="s">
        <v>466</v>
      </c>
      <c r="D218" s="3">
        <f t="shared" si="9"/>
        <v>43146</v>
      </c>
      <c r="E218" t="s">
        <v>21</v>
      </c>
      <c r="F218" t="s">
        <v>403</v>
      </c>
      <c r="G218">
        <v>380</v>
      </c>
      <c r="H218" t="s">
        <v>53</v>
      </c>
      <c r="I218" s="2">
        <v>40642.529085648152</v>
      </c>
      <c r="J218" t="s">
        <v>467</v>
      </c>
      <c r="K218">
        <v>3</v>
      </c>
      <c r="L218">
        <f t="shared" si="10"/>
        <v>3</v>
      </c>
      <c r="M218">
        <v>8</v>
      </c>
      <c r="N218">
        <f t="shared" si="11"/>
        <v>8</v>
      </c>
      <c r="O218">
        <v>0.77095950020712956</v>
      </c>
      <c r="P218" s="8">
        <f>VLOOKUP(F218,Hoja2!$A$2:$C$274,3,TRUE)</f>
        <v>4.7318611987381704E-3</v>
      </c>
      <c r="Q218" s="10">
        <f>VLOOKUP(F218,Hoja2!$A$2:$C$274,2,TRUE)</f>
        <v>6</v>
      </c>
    </row>
    <row r="219" spans="1:17" x14ac:dyDescent="0.25">
      <c r="A219" s="1">
        <v>217</v>
      </c>
      <c r="B219">
        <v>0</v>
      </c>
      <c r="C219" t="s">
        <v>466</v>
      </c>
      <c r="D219" s="3">
        <f t="shared" si="9"/>
        <v>43146</v>
      </c>
      <c r="E219" t="s">
        <v>463</v>
      </c>
      <c r="F219" t="s">
        <v>464</v>
      </c>
      <c r="G219">
        <v>164</v>
      </c>
      <c r="H219" t="s">
        <v>53</v>
      </c>
      <c r="I219" s="2">
        <v>42774.690625000003</v>
      </c>
      <c r="J219" t="s">
        <v>468</v>
      </c>
      <c r="K219">
        <v>6</v>
      </c>
      <c r="L219">
        <f t="shared" si="10"/>
        <v>6</v>
      </c>
      <c r="M219">
        <v>3</v>
      </c>
      <c r="N219">
        <f t="shared" si="11"/>
        <v>3</v>
      </c>
      <c r="O219">
        <v>0.80522329466024289</v>
      </c>
      <c r="P219" s="8">
        <f>VLOOKUP(F219,Hoja2!$A$2:$C$274,3,TRUE)</f>
        <v>2.3659305993690852E-3</v>
      </c>
      <c r="Q219" s="10">
        <f>VLOOKUP(F219,Hoja2!$A$2:$C$274,2,TRUE)</f>
        <v>3</v>
      </c>
    </row>
    <row r="220" spans="1:17" x14ac:dyDescent="0.25">
      <c r="A220" s="1">
        <v>218</v>
      </c>
      <c r="B220">
        <v>0</v>
      </c>
      <c r="C220" t="s">
        <v>466</v>
      </c>
      <c r="D220" s="3">
        <f t="shared" si="9"/>
        <v>43146</v>
      </c>
      <c r="E220" t="s">
        <v>469</v>
      </c>
      <c r="F220" t="s">
        <v>470</v>
      </c>
      <c r="G220">
        <v>1791</v>
      </c>
      <c r="H220" t="s">
        <v>471</v>
      </c>
      <c r="I220" s="2">
        <v>42675.856736111113</v>
      </c>
      <c r="J220" t="s">
        <v>472</v>
      </c>
      <c r="K220">
        <v>7</v>
      </c>
      <c r="L220">
        <f t="shared" si="10"/>
        <v>7</v>
      </c>
      <c r="M220">
        <v>9</v>
      </c>
      <c r="N220">
        <f t="shared" si="11"/>
        <v>9</v>
      </c>
      <c r="O220">
        <v>0.77187628899992344</v>
      </c>
      <c r="P220" s="8">
        <f>VLOOKUP(F220,Hoja2!$A$2:$C$274,3,TRUE)</f>
        <v>1.025236593059937E-2</v>
      </c>
      <c r="Q220" s="10">
        <f>VLOOKUP(F220,Hoja2!$A$2:$C$274,2,TRUE)</f>
        <v>13</v>
      </c>
    </row>
    <row r="221" spans="1:17" x14ac:dyDescent="0.25">
      <c r="A221" s="1">
        <v>219</v>
      </c>
      <c r="B221">
        <v>0</v>
      </c>
      <c r="C221" t="s">
        <v>466</v>
      </c>
      <c r="D221" s="3">
        <f t="shared" si="9"/>
        <v>43146</v>
      </c>
      <c r="E221" t="s">
        <v>473</v>
      </c>
      <c r="F221" t="s">
        <v>474</v>
      </c>
      <c r="G221">
        <v>411</v>
      </c>
      <c r="I221" s="2">
        <v>41430.283541666657</v>
      </c>
      <c r="J221" t="s">
        <v>475</v>
      </c>
      <c r="K221">
        <v>2</v>
      </c>
      <c r="L221">
        <f t="shared" si="10"/>
        <v>2</v>
      </c>
      <c r="M221">
        <v>5</v>
      </c>
      <c r="N221">
        <f t="shared" si="11"/>
        <v>5</v>
      </c>
      <c r="O221">
        <v>0.65074044678552123</v>
      </c>
      <c r="P221" s="8">
        <f>VLOOKUP(F221,Hoja2!$A$2:$C$274,3,TRUE)</f>
        <v>7.8864353312302837E-4</v>
      </c>
      <c r="Q221" s="10">
        <f>VLOOKUP(F221,Hoja2!$A$2:$C$274,2,TRUE)</f>
        <v>1</v>
      </c>
    </row>
    <row r="222" spans="1:17" x14ac:dyDescent="0.25">
      <c r="A222" s="1">
        <v>220</v>
      </c>
      <c r="B222">
        <v>0</v>
      </c>
      <c r="C222" t="s">
        <v>466</v>
      </c>
      <c r="D222" s="3">
        <f t="shared" si="9"/>
        <v>43146</v>
      </c>
      <c r="E222" t="s">
        <v>12</v>
      </c>
      <c r="F222" t="s">
        <v>13</v>
      </c>
      <c r="G222">
        <v>2005</v>
      </c>
      <c r="I222" s="2">
        <v>40315.59646990741</v>
      </c>
      <c r="J222" t="s">
        <v>476</v>
      </c>
      <c r="K222">
        <v>18</v>
      </c>
      <c r="L222">
        <f t="shared" si="10"/>
        <v>18</v>
      </c>
      <c r="M222">
        <v>17</v>
      </c>
      <c r="N222">
        <f t="shared" si="11"/>
        <v>17</v>
      </c>
      <c r="O222">
        <v>0.54009146291216914</v>
      </c>
      <c r="P222" s="8">
        <f>VLOOKUP(F222,Hoja2!$A$2:$C$274,3,TRUE)</f>
        <v>6.5457413249211352E-2</v>
      </c>
      <c r="Q222" s="10">
        <f>VLOOKUP(F222,Hoja2!$A$2:$C$274,2,TRUE)</f>
        <v>83</v>
      </c>
    </row>
    <row r="223" spans="1:17" x14ac:dyDescent="0.25">
      <c r="A223" s="1">
        <v>221</v>
      </c>
      <c r="B223">
        <v>0</v>
      </c>
      <c r="C223" t="s">
        <v>466</v>
      </c>
      <c r="D223" s="3">
        <f t="shared" si="9"/>
        <v>43146</v>
      </c>
      <c r="E223" t="s">
        <v>477</v>
      </c>
      <c r="F223" t="s">
        <v>478</v>
      </c>
      <c r="G223">
        <v>4658</v>
      </c>
      <c r="H223" t="s">
        <v>479</v>
      </c>
      <c r="I223" s="2">
        <v>40809.452627314808</v>
      </c>
      <c r="J223" t="s">
        <v>480</v>
      </c>
      <c r="K223">
        <v>29</v>
      </c>
      <c r="L223">
        <f t="shared" si="10"/>
        <v>29</v>
      </c>
      <c r="M223">
        <v>33</v>
      </c>
      <c r="N223">
        <f t="shared" si="11"/>
        <v>33</v>
      </c>
      <c r="O223">
        <v>0.63721076131779286</v>
      </c>
      <c r="P223" s="8">
        <f>VLOOKUP(F223,Hoja2!$A$2:$C$274,3,TRUE)</f>
        <v>3.0757097791798107E-2</v>
      </c>
      <c r="Q223" s="10">
        <f>VLOOKUP(F223,Hoja2!$A$2:$C$274,2,TRUE)</f>
        <v>39</v>
      </c>
    </row>
    <row r="224" spans="1:17" x14ac:dyDescent="0.25">
      <c r="A224" s="1">
        <v>222</v>
      </c>
      <c r="B224">
        <v>0</v>
      </c>
      <c r="C224" t="s">
        <v>466</v>
      </c>
      <c r="D224" s="3">
        <f t="shared" si="9"/>
        <v>43146</v>
      </c>
      <c r="E224" t="s">
        <v>12</v>
      </c>
      <c r="F224" t="s">
        <v>13</v>
      </c>
      <c r="G224">
        <v>2005</v>
      </c>
      <c r="I224" s="2">
        <v>40315.59646990741</v>
      </c>
      <c r="J224" t="s">
        <v>481</v>
      </c>
      <c r="K224">
        <v>14</v>
      </c>
      <c r="L224">
        <f t="shared" si="10"/>
        <v>14</v>
      </c>
      <c r="M224">
        <v>8</v>
      </c>
      <c r="N224">
        <f t="shared" si="11"/>
        <v>8</v>
      </c>
      <c r="O224">
        <v>0.44730739939971381</v>
      </c>
      <c r="P224" s="8">
        <f>VLOOKUP(F224,Hoja2!$A$2:$C$274,3,TRUE)</f>
        <v>6.5457413249211352E-2</v>
      </c>
      <c r="Q224" s="10">
        <f>VLOOKUP(F224,Hoja2!$A$2:$C$274,2,TRUE)</f>
        <v>83</v>
      </c>
    </row>
    <row r="225" spans="1:17" x14ac:dyDescent="0.25">
      <c r="A225" s="1">
        <v>223</v>
      </c>
      <c r="B225">
        <v>0</v>
      </c>
      <c r="C225" t="s">
        <v>466</v>
      </c>
      <c r="D225" s="3">
        <f t="shared" si="9"/>
        <v>43146</v>
      </c>
      <c r="E225" t="s">
        <v>307</v>
      </c>
      <c r="F225" t="s">
        <v>308</v>
      </c>
      <c r="G225">
        <v>542</v>
      </c>
      <c r="H225" t="s">
        <v>28</v>
      </c>
      <c r="I225" s="2">
        <v>42465.311111111107</v>
      </c>
      <c r="J225" t="s">
        <v>482</v>
      </c>
      <c r="K225">
        <v>11</v>
      </c>
      <c r="L225">
        <f t="shared" si="10"/>
        <v>11</v>
      </c>
      <c r="M225">
        <v>11</v>
      </c>
      <c r="N225">
        <f t="shared" si="11"/>
        <v>11</v>
      </c>
      <c r="O225">
        <v>0.50253019379898112</v>
      </c>
      <c r="P225" s="8">
        <f>VLOOKUP(F225,Hoja2!$A$2:$C$274,3,TRUE)</f>
        <v>2.6025236593059938E-2</v>
      </c>
      <c r="Q225" s="10">
        <f>VLOOKUP(F225,Hoja2!$A$2:$C$274,2,TRUE)</f>
        <v>33</v>
      </c>
    </row>
    <row r="226" spans="1:17" x14ac:dyDescent="0.25">
      <c r="A226" s="1">
        <v>224</v>
      </c>
      <c r="B226">
        <v>0</v>
      </c>
      <c r="C226" t="s">
        <v>466</v>
      </c>
      <c r="D226" s="3">
        <f t="shared" si="9"/>
        <v>43146</v>
      </c>
      <c r="E226" t="s">
        <v>307</v>
      </c>
      <c r="F226" t="s">
        <v>308</v>
      </c>
      <c r="G226">
        <v>542</v>
      </c>
      <c r="H226" t="s">
        <v>28</v>
      </c>
      <c r="I226" s="2">
        <v>42465.311111111107</v>
      </c>
      <c r="J226" t="s">
        <v>483</v>
      </c>
      <c r="K226">
        <v>9</v>
      </c>
      <c r="L226">
        <f t="shared" si="10"/>
        <v>9</v>
      </c>
      <c r="M226">
        <v>11</v>
      </c>
      <c r="N226">
        <f t="shared" si="11"/>
        <v>11</v>
      </c>
      <c r="O226">
        <v>0.87416677952429411</v>
      </c>
      <c r="P226" s="8">
        <f>VLOOKUP(F226,Hoja2!$A$2:$C$274,3,TRUE)</f>
        <v>2.6025236593059938E-2</v>
      </c>
      <c r="Q226" s="10">
        <f>VLOOKUP(F226,Hoja2!$A$2:$C$274,2,TRUE)</f>
        <v>33</v>
      </c>
    </row>
    <row r="227" spans="1:17" x14ac:dyDescent="0.25">
      <c r="A227" s="1">
        <v>225</v>
      </c>
      <c r="B227">
        <v>0</v>
      </c>
      <c r="C227" t="s">
        <v>466</v>
      </c>
      <c r="D227" s="3">
        <f t="shared" si="9"/>
        <v>43146</v>
      </c>
      <c r="E227" t="s">
        <v>12</v>
      </c>
      <c r="F227" t="s">
        <v>13</v>
      </c>
      <c r="G227">
        <v>2005</v>
      </c>
      <c r="I227" s="2">
        <v>40315.59646990741</v>
      </c>
      <c r="J227" t="s">
        <v>484</v>
      </c>
      <c r="K227">
        <v>15</v>
      </c>
      <c r="L227">
        <f t="shared" si="10"/>
        <v>15</v>
      </c>
      <c r="M227">
        <v>14</v>
      </c>
      <c r="N227">
        <f t="shared" si="11"/>
        <v>14</v>
      </c>
      <c r="O227">
        <v>0.74571417573317966</v>
      </c>
      <c r="P227" s="8">
        <f>VLOOKUP(F227,Hoja2!$A$2:$C$274,3,TRUE)</f>
        <v>6.5457413249211352E-2</v>
      </c>
      <c r="Q227" s="10">
        <f>VLOOKUP(F227,Hoja2!$A$2:$C$274,2,TRUE)</f>
        <v>83</v>
      </c>
    </row>
    <row r="228" spans="1:17" x14ac:dyDescent="0.25">
      <c r="A228" s="1">
        <v>226</v>
      </c>
      <c r="B228">
        <v>0</v>
      </c>
      <c r="C228" t="s">
        <v>466</v>
      </c>
      <c r="D228" s="3">
        <f t="shared" si="9"/>
        <v>43146</v>
      </c>
      <c r="E228" t="s">
        <v>345</v>
      </c>
      <c r="F228" t="s">
        <v>346</v>
      </c>
      <c r="G228">
        <v>5415</v>
      </c>
      <c r="I228" s="2">
        <v>41153.952569444453</v>
      </c>
      <c r="J228" t="s">
        <v>429</v>
      </c>
      <c r="K228">
        <v>3</v>
      </c>
      <c r="L228">
        <f t="shared" si="10"/>
        <v>3</v>
      </c>
      <c r="M228">
        <v>2</v>
      </c>
      <c r="N228">
        <f t="shared" si="11"/>
        <v>2</v>
      </c>
      <c r="O228">
        <v>0.7922760707211316</v>
      </c>
      <c r="P228" s="8">
        <f>VLOOKUP(F228,Hoja2!$A$2:$C$274,3,TRUE)</f>
        <v>8.6750788643533125E-2</v>
      </c>
      <c r="Q228" s="10">
        <f>VLOOKUP(F228,Hoja2!$A$2:$C$274,2,TRUE)</f>
        <v>110</v>
      </c>
    </row>
    <row r="229" spans="1:17" x14ac:dyDescent="0.25">
      <c r="A229" s="1">
        <v>227</v>
      </c>
      <c r="B229">
        <v>0</v>
      </c>
      <c r="C229" t="s">
        <v>466</v>
      </c>
      <c r="D229" s="3">
        <f t="shared" si="9"/>
        <v>43146</v>
      </c>
      <c r="E229" t="s">
        <v>485</v>
      </c>
      <c r="F229" t="s">
        <v>486</v>
      </c>
      <c r="G229">
        <v>459</v>
      </c>
      <c r="I229" s="2">
        <v>40703.911527777767</v>
      </c>
      <c r="J229" t="s">
        <v>487</v>
      </c>
      <c r="K229">
        <v>4</v>
      </c>
      <c r="L229">
        <f t="shared" si="10"/>
        <v>4</v>
      </c>
      <c r="M229">
        <v>7</v>
      </c>
      <c r="N229">
        <f t="shared" si="11"/>
        <v>7</v>
      </c>
      <c r="O229">
        <v>0.82476952171598394</v>
      </c>
      <c r="P229" s="8">
        <f>VLOOKUP(F229,Hoja2!$A$2:$C$274,3,TRUE)</f>
        <v>7.8864353312302837E-4</v>
      </c>
      <c r="Q229" s="10">
        <f>VLOOKUP(F229,Hoja2!$A$2:$C$274,2,TRUE)</f>
        <v>1</v>
      </c>
    </row>
    <row r="230" spans="1:17" x14ac:dyDescent="0.25">
      <c r="A230" s="1">
        <v>228</v>
      </c>
      <c r="B230">
        <v>0</v>
      </c>
      <c r="C230" t="s">
        <v>466</v>
      </c>
      <c r="D230" s="3">
        <f t="shared" si="9"/>
        <v>43146</v>
      </c>
      <c r="E230" t="s">
        <v>307</v>
      </c>
      <c r="F230" t="s">
        <v>308</v>
      </c>
      <c r="G230">
        <v>542</v>
      </c>
      <c r="H230" t="s">
        <v>28</v>
      </c>
      <c r="I230" s="2">
        <v>42465.311111111107</v>
      </c>
      <c r="J230" t="s">
        <v>488</v>
      </c>
      <c r="K230">
        <v>6</v>
      </c>
      <c r="L230">
        <f t="shared" si="10"/>
        <v>6</v>
      </c>
      <c r="M230">
        <v>5</v>
      </c>
      <c r="N230">
        <f t="shared" si="11"/>
        <v>5</v>
      </c>
      <c r="O230">
        <v>0.56913032846564393</v>
      </c>
      <c r="P230" s="8">
        <f>VLOOKUP(F230,Hoja2!$A$2:$C$274,3,TRUE)</f>
        <v>2.6025236593059938E-2</v>
      </c>
      <c r="Q230" s="10">
        <f>VLOOKUP(F230,Hoja2!$A$2:$C$274,2,TRUE)</f>
        <v>33</v>
      </c>
    </row>
    <row r="231" spans="1:17" x14ac:dyDescent="0.25">
      <c r="A231" s="1">
        <v>229</v>
      </c>
      <c r="B231">
        <v>0</v>
      </c>
      <c r="C231" t="s">
        <v>466</v>
      </c>
      <c r="D231" s="3">
        <f t="shared" si="9"/>
        <v>43146</v>
      </c>
      <c r="E231" t="s">
        <v>21</v>
      </c>
      <c r="F231" t="s">
        <v>69</v>
      </c>
      <c r="G231">
        <v>85</v>
      </c>
      <c r="H231" t="s">
        <v>70</v>
      </c>
      <c r="I231" s="2">
        <v>42735.453831018523</v>
      </c>
      <c r="J231" t="s">
        <v>489</v>
      </c>
      <c r="L231">
        <f t="shared" si="10"/>
        <v>0</v>
      </c>
      <c r="N231">
        <f t="shared" si="11"/>
        <v>0</v>
      </c>
      <c r="O231">
        <v>0.66838946738917737</v>
      </c>
      <c r="P231" s="8">
        <f>VLOOKUP(F231,Hoja2!$A$2:$C$274,3,TRUE)</f>
        <v>2.9179810725552049E-2</v>
      </c>
      <c r="Q231" s="10">
        <f>VLOOKUP(F231,Hoja2!$A$2:$C$274,2,TRUE)</f>
        <v>37</v>
      </c>
    </row>
    <row r="232" spans="1:17" x14ac:dyDescent="0.25">
      <c r="A232" s="1">
        <v>230</v>
      </c>
      <c r="B232">
        <v>0</v>
      </c>
      <c r="C232" t="s">
        <v>466</v>
      </c>
      <c r="D232" s="3">
        <f t="shared" si="9"/>
        <v>43146</v>
      </c>
      <c r="E232" t="s">
        <v>21</v>
      </c>
      <c r="F232" t="s">
        <v>69</v>
      </c>
      <c r="G232">
        <v>85</v>
      </c>
      <c r="H232" t="s">
        <v>70</v>
      </c>
      <c r="I232" s="2">
        <v>42735.453831018523</v>
      </c>
      <c r="J232" t="s">
        <v>490</v>
      </c>
      <c r="K232">
        <v>1</v>
      </c>
      <c r="L232">
        <f t="shared" si="10"/>
        <v>1</v>
      </c>
      <c r="M232">
        <v>1</v>
      </c>
      <c r="N232">
        <f t="shared" si="11"/>
        <v>1</v>
      </c>
      <c r="O232">
        <v>0.23916601467468629</v>
      </c>
      <c r="P232" s="8">
        <f>VLOOKUP(F232,Hoja2!$A$2:$C$274,3,TRUE)</f>
        <v>2.9179810725552049E-2</v>
      </c>
      <c r="Q232" s="10">
        <f>VLOOKUP(F232,Hoja2!$A$2:$C$274,2,TRUE)</f>
        <v>37</v>
      </c>
    </row>
    <row r="233" spans="1:17" x14ac:dyDescent="0.25">
      <c r="A233" s="1">
        <v>231</v>
      </c>
      <c r="B233">
        <v>0</v>
      </c>
      <c r="C233" t="s">
        <v>466</v>
      </c>
      <c r="D233" s="3">
        <f t="shared" si="9"/>
        <v>43146</v>
      </c>
      <c r="E233" t="s">
        <v>21</v>
      </c>
      <c r="F233" t="s">
        <v>69</v>
      </c>
      <c r="G233">
        <v>85</v>
      </c>
      <c r="H233" t="s">
        <v>70</v>
      </c>
      <c r="I233" s="2">
        <v>42735.453831018523</v>
      </c>
      <c r="J233" t="s">
        <v>491</v>
      </c>
      <c r="L233">
        <f t="shared" si="10"/>
        <v>0</v>
      </c>
      <c r="N233">
        <f t="shared" si="11"/>
        <v>0</v>
      </c>
      <c r="O233">
        <v>0.18869053471634359</v>
      </c>
      <c r="P233" s="8">
        <f>VLOOKUP(F233,Hoja2!$A$2:$C$274,3,TRUE)</f>
        <v>2.9179810725552049E-2</v>
      </c>
      <c r="Q233" s="10">
        <f>VLOOKUP(F233,Hoja2!$A$2:$C$274,2,TRUE)</f>
        <v>37</v>
      </c>
    </row>
    <row r="234" spans="1:17" x14ac:dyDescent="0.25">
      <c r="A234" s="1">
        <v>232</v>
      </c>
      <c r="B234">
        <v>0</v>
      </c>
      <c r="C234" t="s">
        <v>466</v>
      </c>
      <c r="D234" s="3">
        <f t="shared" si="9"/>
        <v>43146</v>
      </c>
      <c r="E234" t="s">
        <v>233</v>
      </c>
      <c r="F234" t="s">
        <v>234</v>
      </c>
      <c r="G234">
        <v>1562</v>
      </c>
      <c r="H234" t="s">
        <v>235</v>
      </c>
      <c r="I234" s="2">
        <v>40006.319965277777</v>
      </c>
      <c r="J234" t="s">
        <v>492</v>
      </c>
      <c r="K234">
        <v>7</v>
      </c>
      <c r="L234">
        <f t="shared" si="10"/>
        <v>7</v>
      </c>
      <c r="M234">
        <v>8</v>
      </c>
      <c r="N234">
        <f t="shared" si="11"/>
        <v>8</v>
      </c>
      <c r="O234">
        <v>0.58392370802901261</v>
      </c>
      <c r="P234" s="8">
        <f>VLOOKUP(F234,Hoja2!$A$2:$C$274,3,TRUE)</f>
        <v>3.1545741324921135E-3</v>
      </c>
      <c r="Q234" s="10">
        <f>VLOOKUP(F234,Hoja2!$A$2:$C$274,2,TRUE)</f>
        <v>4</v>
      </c>
    </row>
    <row r="235" spans="1:17" x14ac:dyDescent="0.25">
      <c r="A235" s="1">
        <v>233</v>
      </c>
      <c r="B235">
        <v>0</v>
      </c>
      <c r="C235" t="s">
        <v>466</v>
      </c>
      <c r="D235" s="3">
        <f t="shared" si="9"/>
        <v>43146</v>
      </c>
      <c r="E235" t="s">
        <v>233</v>
      </c>
      <c r="F235" t="s">
        <v>234</v>
      </c>
      <c r="G235">
        <v>1562</v>
      </c>
      <c r="H235" t="s">
        <v>235</v>
      </c>
      <c r="I235" s="2">
        <v>40006.319965277777</v>
      </c>
      <c r="J235" t="s">
        <v>493</v>
      </c>
      <c r="L235">
        <f t="shared" si="10"/>
        <v>0</v>
      </c>
      <c r="N235">
        <f t="shared" si="11"/>
        <v>0</v>
      </c>
      <c r="O235">
        <v>0.82841565416370067</v>
      </c>
      <c r="P235" s="8">
        <f>VLOOKUP(F235,Hoja2!$A$2:$C$274,3,TRUE)</f>
        <v>3.1545741324921135E-3</v>
      </c>
      <c r="Q235" s="10">
        <f>VLOOKUP(F235,Hoja2!$A$2:$C$274,2,TRUE)</f>
        <v>4</v>
      </c>
    </row>
    <row r="236" spans="1:17" x14ac:dyDescent="0.25">
      <c r="A236" s="1">
        <v>234</v>
      </c>
      <c r="B236">
        <v>0</v>
      </c>
      <c r="C236" t="s">
        <v>466</v>
      </c>
      <c r="D236" s="3">
        <f t="shared" si="9"/>
        <v>43146</v>
      </c>
      <c r="E236" t="s">
        <v>397</v>
      </c>
      <c r="F236" t="s">
        <v>398</v>
      </c>
      <c r="G236">
        <v>192</v>
      </c>
      <c r="H236" t="s">
        <v>53</v>
      </c>
      <c r="I236" s="2">
        <v>43144.020590277767</v>
      </c>
      <c r="J236" t="s">
        <v>494</v>
      </c>
      <c r="K236">
        <v>3</v>
      </c>
      <c r="L236">
        <f t="shared" si="10"/>
        <v>3</v>
      </c>
      <c r="M236">
        <v>2</v>
      </c>
      <c r="N236">
        <f t="shared" si="11"/>
        <v>2</v>
      </c>
      <c r="O236">
        <v>0.85727087754903264</v>
      </c>
      <c r="P236" s="8">
        <f>VLOOKUP(F236,Hoja2!$A$2:$C$274,3,TRUE)</f>
        <v>1.1829652996845425E-2</v>
      </c>
      <c r="Q236" s="10">
        <f>VLOOKUP(F236,Hoja2!$A$2:$C$274,2,TRUE)</f>
        <v>15</v>
      </c>
    </row>
    <row r="237" spans="1:17" x14ac:dyDescent="0.25">
      <c r="A237" s="1">
        <v>235</v>
      </c>
      <c r="B237">
        <v>0</v>
      </c>
      <c r="C237" t="s">
        <v>466</v>
      </c>
      <c r="D237" s="3">
        <f t="shared" si="9"/>
        <v>43146</v>
      </c>
      <c r="E237" t="s">
        <v>397</v>
      </c>
      <c r="F237" t="s">
        <v>398</v>
      </c>
      <c r="G237">
        <v>192</v>
      </c>
      <c r="H237" t="s">
        <v>53</v>
      </c>
      <c r="I237" s="2">
        <v>43144.020590277767</v>
      </c>
      <c r="J237" t="s">
        <v>495</v>
      </c>
      <c r="K237">
        <v>3</v>
      </c>
      <c r="L237">
        <f t="shared" si="10"/>
        <v>3</v>
      </c>
      <c r="M237">
        <v>6</v>
      </c>
      <c r="N237">
        <f t="shared" si="11"/>
        <v>6</v>
      </c>
      <c r="O237">
        <v>0.53008835540749943</v>
      </c>
      <c r="P237" s="8">
        <f>VLOOKUP(F237,Hoja2!$A$2:$C$274,3,TRUE)</f>
        <v>1.1829652996845425E-2</v>
      </c>
      <c r="Q237" s="10">
        <f>VLOOKUP(F237,Hoja2!$A$2:$C$274,2,TRUE)</f>
        <v>15</v>
      </c>
    </row>
    <row r="238" spans="1:17" x14ac:dyDescent="0.25">
      <c r="A238" s="1">
        <v>236</v>
      </c>
      <c r="B238">
        <v>0</v>
      </c>
      <c r="C238" t="s">
        <v>496</v>
      </c>
      <c r="D238" s="3">
        <f t="shared" si="9"/>
        <v>43147</v>
      </c>
      <c r="E238" t="s">
        <v>497</v>
      </c>
      <c r="F238" t="s">
        <v>498</v>
      </c>
      <c r="G238">
        <v>22</v>
      </c>
      <c r="I238" s="2">
        <v>42074.95511574074</v>
      </c>
      <c r="J238" t="s">
        <v>499</v>
      </c>
      <c r="L238">
        <f t="shared" si="10"/>
        <v>0</v>
      </c>
      <c r="N238">
        <f t="shared" si="11"/>
        <v>0</v>
      </c>
      <c r="O238">
        <v>0.61559453015797827</v>
      </c>
      <c r="P238" s="8">
        <f>VLOOKUP(F238,Hoja2!$A$2:$C$274,3,TRUE)</f>
        <v>1.5772870662460567E-3</v>
      </c>
      <c r="Q238" s="10">
        <f>VLOOKUP(F238,Hoja2!$A$2:$C$274,2,TRUE)</f>
        <v>2</v>
      </c>
    </row>
    <row r="239" spans="1:17" x14ac:dyDescent="0.25">
      <c r="A239" s="1">
        <v>237</v>
      </c>
      <c r="B239">
        <v>0</v>
      </c>
      <c r="C239" t="s">
        <v>496</v>
      </c>
      <c r="D239" s="3">
        <f t="shared" si="9"/>
        <v>43147</v>
      </c>
      <c r="E239" t="s">
        <v>497</v>
      </c>
      <c r="F239" t="s">
        <v>498</v>
      </c>
      <c r="G239">
        <v>22</v>
      </c>
      <c r="I239" s="2">
        <v>42074.95511574074</v>
      </c>
      <c r="J239" t="s">
        <v>500</v>
      </c>
      <c r="L239">
        <f t="shared" si="10"/>
        <v>0</v>
      </c>
      <c r="N239">
        <f t="shared" si="11"/>
        <v>0</v>
      </c>
      <c r="O239">
        <v>0.51964591034338226</v>
      </c>
      <c r="P239" s="8">
        <f>VLOOKUP(F239,Hoja2!$A$2:$C$274,3,TRUE)</f>
        <v>1.5772870662460567E-3</v>
      </c>
      <c r="Q239" s="10">
        <f>VLOOKUP(F239,Hoja2!$A$2:$C$274,2,TRUE)</f>
        <v>2</v>
      </c>
    </row>
    <row r="240" spans="1:17" x14ac:dyDescent="0.25">
      <c r="A240" s="1">
        <v>238</v>
      </c>
      <c r="B240">
        <v>0</v>
      </c>
      <c r="C240" t="s">
        <v>496</v>
      </c>
      <c r="D240" s="3">
        <f t="shared" si="9"/>
        <v>43147</v>
      </c>
      <c r="E240" t="s">
        <v>501</v>
      </c>
      <c r="F240" t="s">
        <v>502</v>
      </c>
      <c r="G240">
        <v>102</v>
      </c>
      <c r="H240" t="s">
        <v>503</v>
      </c>
      <c r="I240" s="2">
        <v>41356.776608796303</v>
      </c>
      <c r="J240" t="s">
        <v>504</v>
      </c>
      <c r="K240">
        <v>1</v>
      </c>
      <c r="L240">
        <f t="shared" si="10"/>
        <v>1</v>
      </c>
      <c r="M240">
        <v>3</v>
      </c>
      <c r="N240">
        <f t="shared" si="11"/>
        <v>3</v>
      </c>
      <c r="O240">
        <v>0.72140599204462619</v>
      </c>
      <c r="P240" s="8">
        <f>VLOOKUP(F240,Hoja2!$A$2:$C$274,3,TRUE)</f>
        <v>1.5772870662460567E-3</v>
      </c>
      <c r="Q240" s="10">
        <f>VLOOKUP(F240,Hoja2!$A$2:$C$274,2,TRUE)</f>
        <v>2</v>
      </c>
    </row>
    <row r="241" spans="1:17" x14ac:dyDescent="0.25">
      <c r="A241" s="1">
        <v>239</v>
      </c>
      <c r="B241">
        <v>0</v>
      </c>
      <c r="C241" t="s">
        <v>496</v>
      </c>
      <c r="D241" s="3">
        <f t="shared" si="9"/>
        <v>43147</v>
      </c>
      <c r="E241" t="s">
        <v>505</v>
      </c>
      <c r="F241" t="s">
        <v>506</v>
      </c>
      <c r="G241">
        <v>63</v>
      </c>
      <c r="H241" t="s">
        <v>28</v>
      </c>
      <c r="I241" s="2">
        <v>41077.672210648147</v>
      </c>
      <c r="J241" t="s">
        <v>507</v>
      </c>
      <c r="K241">
        <v>13</v>
      </c>
      <c r="L241">
        <f t="shared" si="10"/>
        <v>13</v>
      </c>
      <c r="M241">
        <v>6</v>
      </c>
      <c r="N241">
        <f t="shared" si="11"/>
        <v>6</v>
      </c>
      <c r="O241">
        <v>0.75540898812487367</v>
      </c>
      <c r="P241" s="8">
        <f>VLOOKUP(F241,Hoja2!$A$2:$C$274,3,TRUE)</f>
        <v>1.5772870662460567E-3</v>
      </c>
      <c r="Q241" s="10">
        <f>VLOOKUP(F241,Hoja2!$A$2:$C$274,2,TRUE)</f>
        <v>2</v>
      </c>
    </row>
    <row r="242" spans="1:17" x14ac:dyDescent="0.25">
      <c r="A242" s="1">
        <v>240</v>
      </c>
      <c r="B242">
        <v>0</v>
      </c>
      <c r="C242" t="s">
        <v>496</v>
      </c>
      <c r="D242" s="3">
        <f t="shared" si="9"/>
        <v>43147</v>
      </c>
      <c r="E242" t="s">
        <v>508</v>
      </c>
      <c r="F242" t="s">
        <v>509</v>
      </c>
      <c r="G242">
        <v>177</v>
      </c>
      <c r="I242" s="2">
        <v>41104.645833333343</v>
      </c>
      <c r="J242" t="s">
        <v>510</v>
      </c>
      <c r="K242">
        <v>9</v>
      </c>
      <c r="L242">
        <f t="shared" si="10"/>
        <v>9</v>
      </c>
      <c r="M242">
        <v>26</v>
      </c>
      <c r="N242">
        <f t="shared" si="11"/>
        <v>26</v>
      </c>
      <c r="O242">
        <v>0.49745380929029998</v>
      </c>
      <c r="P242" s="8">
        <f>VLOOKUP(F242,Hoja2!$A$2:$C$274,3,TRUE)</f>
        <v>1.5772870662460567E-3</v>
      </c>
      <c r="Q242" s="10">
        <f>VLOOKUP(F242,Hoja2!$A$2:$C$274,2,TRUE)</f>
        <v>2</v>
      </c>
    </row>
    <row r="243" spans="1:17" x14ac:dyDescent="0.25">
      <c r="A243" s="1">
        <v>241</v>
      </c>
      <c r="B243">
        <v>0</v>
      </c>
      <c r="C243" t="s">
        <v>496</v>
      </c>
      <c r="D243" s="3">
        <f t="shared" si="9"/>
        <v>43147</v>
      </c>
      <c r="E243" t="s">
        <v>511</v>
      </c>
      <c r="F243" t="s">
        <v>512</v>
      </c>
      <c r="G243">
        <v>194</v>
      </c>
      <c r="H243" t="s">
        <v>513</v>
      </c>
      <c r="I243" s="2">
        <v>42023.772615740738</v>
      </c>
      <c r="J243" t="s">
        <v>514</v>
      </c>
      <c r="L243">
        <f t="shared" si="10"/>
        <v>0</v>
      </c>
      <c r="N243">
        <f t="shared" si="11"/>
        <v>0</v>
      </c>
      <c r="O243">
        <v>0.8821019268044703</v>
      </c>
      <c r="P243" s="8">
        <f>VLOOKUP(F243,Hoja2!$A$2:$C$274,3,TRUE)</f>
        <v>1.5772870662460567E-3</v>
      </c>
      <c r="Q243" s="10">
        <f>VLOOKUP(F243,Hoja2!$A$2:$C$274,2,TRUE)</f>
        <v>2</v>
      </c>
    </row>
    <row r="244" spans="1:17" x14ac:dyDescent="0.25">
      <c r="A244" s="1">
        <v>242</v>
      </c>
      <c r="B244">
        <v>0</v>
      </c>
      <c r="C244" t="s">
        <v>496</v>
      </c>
      <c r="D244" s="3">
        <f t="shared" si="9"/>
        <v>43147</v>
      </c>
      <c r="E244" t="s">
        <v>307</v>
      </c>
      <c r="F244" t="s">
        <v>308</v>
      </c>
      <c r="G244">
        <v>542</v>
      </c>
      <c r="H244" t="s">
        <v>28</v>
      </c>
      <c r="I244" s="2">
        <v>42465.311111111107</v>
      </c>
      <c r="J244" t="s">
        <v>515</v>
      </c>
      <c r="K244">
        <v>7</v>
      </c>
      <c r="L244">
        <f t="shared" si="10"/>
        <v>7</v>
      </c>
      <c r="M244">
        <v>8</v>
      </c>
      <c r="N244">
        <f t="shared" si="11"/>
        <v>8</v>
      </c>
      <c r="O244">
        <v>0.84843569021199672</v>
      </c>
      <c r="P244" s="8">
        <f>VLOOKUP(F244,Hoja2!$A$2:$C$274,3,TRUE)</f>
        <v>2.6025236593059938E-2</v>
      </c>
      <c r="Q244" s="10">
        <f>VLOOKUP(F244,Hoja2!$A$2:$C$274,2,TRUE)</f>
        <v>33</v>
      </c>
    </row>
    <row r="245" spans="1:17" x14ac:dyDescent="0.25">
      <c r="A245" s="1">
        <v>243</v>
      </c>
      <c r="B245">
        <v>0</v>
      </c>
      <c r="C245" t="s">
        <v>496</v>
      </c>
      <c r="D245" s="3">
        <f t="shared" si="9"/>
        <v>43147</v>
      </c>
      <c r="E245" t="s">
        <v>516</v>
      </c>
      <c r="F245" t="s">
        <v>517</v>
      </c>
      <c r="G245">
        <v>6205</v>
      </c>
      <c r="H245" t="s">
        <v>87</v>
      </c>
      <c r="I245" s="2">
        <v>40954.39335648148</v>
      </c>
      <c r="J245" t="s">
        <v>518</v>
      </c>
      <c r="K245">
        <v>3</v>
      </c>
      <c r="L245">
        <f t="shared" si="10"/>
        <v>3</v>
      </c>
      <c r="M245">
        <v>1</v>
      </c>
      <c r="N245">
        <f t="shared" si="11"/>
        <v>1</v>
      </c>
      <c r="O245">
        <v>0.70546130249540684</v>
      </c>
      <c r="P245" s="8">
        <f>VLOOKUP(F245,Hoja2!$A$2:$C$274,3,TRUE)</f>
        <v>3.1545741324921135E-3</v>
      </c>
      <c r="Q245" s="10">
        <f>VLOOKUP(F245,Hoja2!$A$2:$C$274,2,TRUE)</f>
        <v>4</v>
      </c>
    </row>
    <row r="246" spans="1:17" x14ac:dyDescent="0.25">
      <c r="A246" s="1">
        <v>244</v>
      </c>
      <c r="B246">
        <v>0</v>
      </c>
      <c r="C246" t="s">
        <v>496</v>
      </c>
      <c r="D246" s="3">
        <f t="shared" si="9"/>
        <v>43147</v>
      </c>
      <c r="E246" t="s">
        <v>274</v>
      </c>
      <c r="F246" t="s">
        <v>275</v>
      </c>
      <c r="G246">
        <v>443</v>
      </c>
      <c r="I246" s="2">
        <v>41048.697291666656</v>
      </c>
      <c r="J246" t="s">
        <v>519</v>
      </c>
      <c r="L246">
        <f t="shared" si="10"/>
        <v>0</v>
      </c>
      <c r="M246">
        <v>5</v>
      </c>
      <c r="N246">
        <f t="shared" si="11"/>
        <v>5</v>
      </c>
      <c r="O246">
        <v>0.87014662881256455</v>
      </c>
      <c r="P246" s="8">
        <f>VLOOKUP(F246,Hoja2!$A$2:$C$274,3,TRUE)</f>
        <v>3.9432176656151417E-3</v>
      </c>
      <c r="Q246" s="10">
        <f>VLOOKUP(F246,Hoja2!$A$2:$C$274,2,TRUE)</f>
        <v>5</v>
      </c>
    </row>
    <row r="247" spans="1:17" x14ac:dyDescent="0.25">
      <c r="A247" s="1">
        <v>245</v>
      </c>
      <c r="B247">
        <v>0</v>
      </c>
      <c r="C247" t="s">
        <v>496</v>
      </c>
      <c r="D247" s="3">
        <f t="shared" si="9"/>
        <v>43147</v>
      </c>
      <c r="E247" t="s">
        <v>501</v>
      </c>
      <c r="F247" t="s">
        <v>502</v>
      </c>
      <c r="G247">
        <v>102</v>
      </c>
      <c r="H247" t="s">
        <v>503</v>
      </c>
      <c r="I247" s="2">
        <v>41356.776608796303</v>
      </c>
      <c r="J247" t="s">
        <v>520</v>
      </c>
      <c r="L247">
        <f t="shared" si="10"/>
        <v>0</v>
      </c>
      <c r="N247">
        <f t="shared" si="11"/>
        <v>0</v>
      </c>
      <c r="O247">
        <v>0.52223298946154806</v>
      </c>
      <c r="P247" s="8">
        <f>VLOOKUP(F247,Hoja2!$A$2:$C$274,3,TRUE)</f>
        <v>1.5772870662460567E-3</v>
      </c>
      <c r="Q247" s="10">
        <f>VLOOKUP(F247,Hoja2!$A$2:$C$274,2,TRUE)</f>
        <v>2</v>
      </c>
    </row>
    <row r="248" spans="1:17" x14ac:dyDescent="0.25">
      <c r="A248" s="1">
        <v>246</v>
      </c>
      <c r="B248">
        <v>0</v>
      </c>
      <c r="C248" t="s">
        <v>496</v>
      </c>
      <c r="D248" s="3">
        <f t="shared" si="9"/>
        <v>43147</v>
      </c>
      <c r="E248" t="s">
        <v>521</v>
      </c>
      <c r="F248" t="s">
        <v>522</v>
      </c>
      <c r="G248">
        <v>336</v>
      </c>
      <c r="H248" t="s">
        <v>53</v>
      </c>
      <c r="I248" s="2">
        <v>40852.817743055559</v>
      </c>
      <c r="J248" t="s">
        <v>523</v>
      </c>
      <c r="K248">
        <v>2</v>
      </c>
      <c r="L248">
        <f t="shared" si="10"/>
        <v>2</v>
      </c>
      <c r="M248">
        <v>2</v>
      </c>
      <c r="N248">
        <f t="shared" si="11"/>
        <v>2</v>
      </c>
      <c r="O248">
        <v>0.58734722828323149</v>
      </c>
      <c r="P248" s="8">
        <f>VLOOKUP(F248,Hoja2!$A$2:$C$274,3,TRUE)</f>
        <v>3.9432176656151417E-3</v>
      </c>
      <c r="Q248" s="10">
        <f>VLOOKUP(F248,Hoja2!$A$2:$C$274,2,TRUE)</f>
        <v>5</v>
      </c>
    </row>
    <row r="249" spans="1:17" x14ac:dyDescent="0.25">
      <c r="A249" s="1">
        <v>247</v>
      </c>
      <c r="B249">
        <v>0</v>
      </c>
      <c r="C249" t="s">
        <v>496</v>
      </c>
      <c r="D249" s="3">
        <f t="shared" si="9"/>
        <v>43147</v>
      </c>
      <c r="E249" t="s">
        <v>397</v>
      </c>
      <c r="F249" t="s">
        <v>398</v>
      </c>
      <c r="G249">
        <v>192</v>
      </c>
      <c r="H249" t="s">
        <v>53</v>
      </c>
      <c r="I249" s="2">
        <v>43144.020590277767</v>
      </c>
      <c r="J249" t="s">
        <v>524</v>
      </c>
      <c r="K249">
        <v>6</v>
      </c>
      <c r="L249">
        <f t="shared" si="10"/>
        <v>6</v>
      </c>
      <c r="M249">
        <v>5</v>
      </c>
      <c r="N249">
        <f t="shared" si="11"/>
        <v>5</v>
      </c>
      <c r="O249">
        <v>0.72005834321224604</v>
      </c>
      <c r="P249" s="8">
        <f>VLOOKUP(F249,Hoja2!$A$2:$C$274,3,TRUE)</f>
        <v>1.1829652996845425E-2</v>
      </c>
      <c r="Q249" s="10">
        <f>VLOOKUP(F249,Hoja2!$A$2:$C$274,2,TRUE)</f>
        <v>15</v>
      </c>
    </row>
    <row r="250" spans="1:17" x14ac:dyDescent="0.25">
      <c r="A250" s="1">
        <v>248</v>
      </c>
      <c r="B250">
        <v>0</v>
      </c>
      <c r="C250" t="s">
        <v>496</v>
      </c>
      <c r="D250" s="3">
        <f t="shared" si="9"/>
        <v>43147</v>
      </c>
      <c r="E250" t="s">
        <v>397</v>
      </c>
      <c r="F250" t="s">
        <v>398</v>
      </c>
      <c r="G250">
        <v>192</v>
      </c>
      <c r="H250" t="s">
        <v>53</v>
      </c>
      <c r="I250" s="2">
        <v>43144.020590277767</v>
      </c>
      <c r="J250" t="s">
        <v>525</v>
      </c>
      <c r="K250">
        <v>4</v>
      </c>
      <c r="L250">
        <f t="shared" si="10"/>
        <v>4</v>
      </c>
      <c r="M250">
        <v>3</v>
      </c>
      <c r="N250">
        <f t="shared" si="11"/>
        <v>3</v>
      </c>
      <c r="O250">
        <v>0.50919096023056432</v>
      </c>
      <c r="P250" s="8">
        <f>VLOOKUP(F250,Hoja2!$A$2:$C$274,3,TRUE)</f>
        <v>1.1829652996845425E-2</v>
      </c>
      <c r="Q250" s="10">
        <f>VLOOKUP(F250,Hoja2!$A$2:$C$274,2,TRUE)</f>
        <v>15</v>
      </c>
    </row>
    <row r="251" spans="1:17" x14ac:dyDescent="0.25">
      <c r="A251" s="1">
        <v>249</v>
      </c>
      <c r="B251">
        <v>0</v>
      </c>
      <c r="C251" t="s">
        <v>496</v>
      </c>
      <c r="D251" s="3">
        <f t="shared" si="9"/>
        <v>43147</v>
      </c>
      <c r="E251" t="s">
        <v>526</v>
      </c>
      <c r="F251" t="s">
        <v>527</v>
      </c>
      <c r="G251">
        <v>536</v>
      </c>
      <c r="H251" t="s">
        <v>528</v>
      </c>
      <c r="I251" s="2">
        <v>40919.4684837963</v>
      </c>
      <c r="J251" t="s">
        <v>529</v>
      </c>
      <c r="K251">
        <v>16</v>
      </c>
      <c r="L251">
        <f t="shared" si="10"/>
        <v>16</v>
      </c>
      <c r="M251">
        <v>16</v>
      </c>
      <c r="N251">
        <f t="shared" si="11"/>
        <v>16</v>
      </c>
      <c r="O251">
        <v>0.4279226608329762</v>
      </c>
      <c r="P251" s="8">
        <f>VLOOKUP(F251,Hoja2!$A$2:$C$274,3,TRUE)</f>
        <v>1.5772870662460567E-3</v>
      </c>
      <c r="Q251" s="10">
        <f>VLOOKUP(F251,Hoja2!$A$2:$C$274,2,TRUE)</f>
        <v>2</v>
      </c>
    </row>
    <row r="252" spans="1:17" x14ac:dyDescent="0.25">
      <c r="A252" s="1">
        <v>250</v>
      </c>
      <c r="B252">
        <v>0</v>
      </c>
      <c r="C252" t="s">
        <v>496</v>
      </c>
      <c r="D252" s="3">
        <f t="shared" si="9"/>
        <v>43147</v>
      </c>
      <c r="E252" t="s">
        <v>21</v>
      </c>
      <c r="F252" t="s">
        <v>305</v>
      </c>
      <c r="G252">
        <v>23</v>
      </c>
      <c r="I252" s="2">
        <v>42824.47252314815</v>
      </c>
      <c r="J252" t="s">
        <v>530</v>
      </c>
      <c r="K252">
        <v>4</v>
      </c>
      <c r="L252">
        <f t="shared" si="10"/>
        <v>4</v>
      </c>
      <c r="M252">
        <v>5</v>
      </c>
      <c r="N252">
        <f t="shared" si="11"/>
        <v>5</v>
      </c>
      <c r="O252">
        <v>0.90910706309187184</v>
      </c>
      <c r="P252" s="8">
        <f>VLOOKUP(F252,Hoja2!$A$2:$C$274,3,TRUE)</f>
        <v>4.7318611987381704E-3</v>
      </c>
      <c r="Q252" s="10">
        <f>VLOOKUP(F252,Hoja2!$A$2:$C$274,2,TRUE)</f>
        <v>6</v>
      </c>
    </row>
    <row r="253" spans="1:17" x14ac:dyDescent="0.25">
      <c r="A253" s="1">
        <v>251</v>
      </c>
      <c r="B253">
        <v>0</v>
      </c>
      <c r="C253" t="s">
        <v>496</v>
      </c>
      <c r="D253" s="3">
        <f t="shared" si="9"/>
        <v>43147</v>
      </c>
      <c r="E253" t="s">
        <v>526</v>
      </c>
      <c r="F253" t="s">
        <v>527</v>
      </c>
      <c r="G253">
        <v>536</v>
      </c>
      <c r="H253" t="s">
        <v>528</v>
      </c>
      <c r="I253" s="2">
        <v>40919.4684837963</v>
      </c>
      <c r="J253" t="s">
        <v>531</v>
      </c>
      <c r="K253">
        <v>1</v>
      </c>
      <c r="L253">
        <f t="shared" si="10"/>
        <v>1</v>
      </c>
      <c r="M253">
        <v>3</v>
      </c>
      <c r="N253">
        <f t="shared" si="11"/>
        <v>3</v>
      </c>
      <c r="O253">
        <v>0.71065220074448199</v>
      </c>
      <c r="P253" s="8">
        <f>VLOOKUP(F253,Hoja2!$A$2:$C$274,3,TRUE)</f>
        <v>1.5772870662460567E-3</v>
      </c>
      <c r="Q253" s="10">
        <f>VLOOKUP(F253,Hoja2!$A$2:$C$274,2,TRUE)</f>
        <v>2</v>
      </c>
    </row>
    <row r="254" spans="1:17" x14ac:dyDescent="0.25">
      <c r="A254" s="1">
        <v>252</v>
      </c>
      <c r="B254">
        <v>0</v>
      </c>
      <c r="C254" t="s">
        <v>496</v>
      </c>
      <c r="D254" s="3">
        <f t="shared" si="9"/>
        <v>43147</v>
      </c>
      <c r="E254" t="s">
        <v>532</v>
      </c>
      <c r="F254" t="s">
        <v>533</v>
      </c>
      <c r="G254">
        <v>305</v>
      </c>
      <c r="H254" t="s">
        <v>366</v>
      </c>
      <c r="I254" s="2">
        <v>42787.548148148147</v>
      </c>
      <c r="J254" t="s">
        <v>534</v>
      </c>
      <c r="L254">
        <f t="shared" si="10"/>
        <v>0</v>
      </c>
      <c r="N254">
        <f t="shared" si="11"/>
        <v>0</v>
      </c>
      <c r="O254">
        <v>0.84137008293077675</v>
      </c>
      <c r="P254" s="8">
        <f>VLOOKUP(F254,Hoja2!$A$2:$C$274,3,TRUE)</f>
        <v>3.9432176656151417E-3</v>
      </c>
      <c r="Q254" s="10">
        <f>VLOOKUP(F254,Hoja2!$A$2:$C$274,2,TRUE)</f>
        <v>5</v>
      </c>
    </row>
    <row r="255" spans="1:17" x14ac:dyDescent="0.25">
      <c r="A255" s="1">
        <v>253</v>
      </c>
      <c r="B255">
        <v>0</v>
      </c>
      <c r="C255" t="s">
        <v>496</v>
      </c>
      <c r="D255" s="3">
        <f t="shared" si="9"/>
        <v>43147</v>
      </c>
      <c r="E255" t="s">
        <v>12</v>
      </c>
      <c r="F255" t="s">
        <v>13</v>
      </c>
      <c r="G255">
        <v>2005</v>
      </c>
      <c r="I255" s="2">
        <v>40315.59646990741</v>
      </c>
      <c r="J255" t="s">
        <v>535</v>
      </c>
      <c r="L255">
        <f t="shared" si="10"/>
        <v>0</v>
      </c>
      <c r="M255">
        <v>3</v>
      </c>
      <c r="N255">
        <f t="shared" si="11"/>
        <v>3</v>
      </c>
      <c r="O255">
        <v>0.73902765342988075</v>
      </c>
      <c r="P255" s="8">
        <f>VLOOKUP(F255,Hoja2!$A$2:$C$274,3,TRUE)</f>
        <v>6.5457413249211352E-2</v>
      </c>
      <c r="Q255" s="10">
        <f>VLOOKUP(F255,Hoja2!$A$2:$C$274,2,TRUE)</f>
        <v>83</v>
      </c>
    </row>
    <row r="256" spans="1:17" x14ac:dyDescent="0.25">
      <c r="A256" s="1">
        <v>254</v>
      </c>
      <c r="B256">
        <v>0</v>
      </c>
      <c r="C256" t="s">
        <v>496</v>
      </c>
      <c r="D256" s="3">
        <f t="shared" si="9"/>
        <v>43147</v>
      </c>
      <c r="E256" t="s">
        <v>536</v>
      </c>
      <c r="F256" t="s">
        <v>537</v>
      </c>
      <c r="G256">
        <v>892</v>
      </c>
      <c r="H256" t="s">
        <v>538</v>
      </c>
      <c r="I256" s="2">
        <v>40550.658182870371</v>
      </c>
      <c r="J256" t="s">
        <v>539</v>
      </c>
      <c r="L256">
        <f t="shared" si="10"/>
        <v>0</v>
      </c>
      <c r="M256">
        <v>1</v>
      </c>
      <c r="N256">
        <f t="shared" si="11"/>
        <v>1</v>
      </c>
      <c r="O256">
        <v>0.54489243067202087</v>
      </c>
      <c r="P256" s="8">
        <f>VLOOKUP(F256,Hoja2!$A$2:$C$274,3,TRUE)</f>
        <v>2.3659305993690852E-3</v>
      </c>
      <c r="Q256" s="10">
        <f>VLOOKUP(F256,Hoja2!$A$2:$C$274,2,TRUE)</f>
        <v>3</v>
      </c>
    </row>
    <row r="257" spans="1:17" x14ac:dyDescent="0.25">
      <c r="A257" s="1">
        <v>255</v>
      </c>
      <c r="B257">
        <v>0</v>
      </c>
      <c r="C257" t="s">
        <v>496</v>
      </c>
      <c r="D257" s="3">
        <f t="shared" si="9"/>
        <v>43147</v>
      </c>
      <c r="E257" t="s">
        <v>397</v>
      </c>
      <c r="F257" t="s">
        <v>398</v>
      </c>
      <c r="G257">
        <v>192</v>
      </c>
      <c r="H257" t="s">
        <v>53</v>
      </c>
      <c r="I257" s="2">
        <v>43144.020590277767</v>
      </c>
      <c r="J257" t="s">
        <v>540</v>
      </c>
      <c r="K257">
        <v>8</v>
      </c>
      <c r="L257">
        <f t="shared" si="10"/>
        <v>8</v>
      </c>
      <c r="M257">
        <v>7</v>
      </c>
      <c r="N257">
        <f t="shared" si="11"/>
        <v>7</v>
      </c>
      <c r="O257">
        <v>0.63704072262816092</v>
      </c>
      <c r="P257" s="8">
        <f>VLOOKUP(F257,Hoja2!$A$2:$C$274,3,TRUE)</f>
        <v>1.1829652996845425E-2</v>
      </c>
      <c r="Q257" s="10">
        <f>VLOOKUP(F257,Hoja2!$A$2:$C$274,2,TRUE)</f>
        <v>15</v>
      </c>
    </row>
    <row r="258" spans="1:17" x14ac:dyDescent="0.25">
      <c r="A258" s="1">
        <v>256</v>
      </c>
      <c r="B258">
        <v>0</v>
      </c>
      <c r="C258" t="s">
        <v>496</v>
      </c>
      <c r="D258" s="3">
        <f t="shared" si="9"/>
        <v>43147</v>
      </c>
      <c r="E258" t="s">
        <v>21</v>
      </c>
      <c r="F258" t="s">
        <v>22</v>
      </c>
      <c r="G258">
        <v>3141</v>
      </c>
      <c r="H258" t="s">
        <v>23</v>
      </c>
      <c r="I258" s="2">
        <v>41675.78229166667</v>
      </c>
      <c r="J258" t="s">
        <v>541</v>
      </c>
      <c r="K258">
        <v>1</v>
      </c>
      <c r="L258">
        <f t="shared" si="10"/>
        <v>1</v>
      </c>
      <c r="N258">
        <f t="shared" si="11"/>
        <v>0</v>
      </c>
      <c r="O258">
        <v>0.33676380847843213</v>
      </c>
      <c r="P258" s="8">
        <f>VLOOKUP(F258,Hoja2!$A$2:$C$274,3,TRUE)</f>
        <v>1.6561514195583597E-2</v>
      </c>
      <c r="Q258" s="10">
        <f>VLOOKUP(F258,Hoja2!$A$2:$C$274,2,TRUE)</f>
        <v>21</v>
      </c>
    </row>
    <row r="259" spans="1:17" x14ac:dyDescent="0.25">
      <c r="A259" s="1">
        <v>257</v>
      </c>
      <c r="B259">
        <v>0</v>
      </c>
      <c r="C259" t="s">
        <v>542</v>
      </c>
      <c r="D259" s="3">
        <f t="shared" ref="D259:D322" si="12">DATE(2018,MONTH(1&amp;LEFT(RIGHT(C259,4),3)),LEFT(C259,2))</f>
        <v>43148</v>
      </c>
      <c r="E259" t="s">
        <v>543</v>
      </c>
      <c r="F259" t="s">
        <v>544</v>
      </c>
      <c r="G259">
        <v>55</v>
      </c>
      <c r="H259" t="s">
        <v>545</v>
      </c>
      <c r="I259" s="2">
        <v>40681.791886574072</v>
      </c>
      <c r="J259" t="s">
        <v>546</v>
      </c>
      <c r="K259">
        <v>6</v>
      </c>
      <c r="L259">
        <f t="shared" ref="L259:L322" si="13">IF(K259&gt;0,K259,0)</f>
        <v>6</v>
      </c>
      <c r="M259">
        <v>9</v>
      </c>
      <c r="N259">
        <f t="shared" ref="N259:N322" si="14">IF(M259&gt;0,M259,0)</f>
        <v>9</v>
      </c>
      <c r="O259">
        <v>0.40861353466965877</v>
      </c>
      <c r="P259" s="8">
        <f>VLOOKUP(F259,Hoja2!$A$2:$C$274,3,TRUE)</f>
        <v>1.3406940063091483E-2</v>
      </c>
      <c r="Q259" s="10">
        <f>VLOOKUP(F259,Hoja2!$A$2:$C$274,2,TRUE)</f>
        <v>17</v>
      </c>
    </row>
    <row r="260" spans="1:17" x14ac:dyDescent="0.25">
      <c r="A260" s="1">
        <v>258</v>
      </c>
      <c r="B260">
        <v>0</v>
      </c>
      <c r="C260" t="s">
        <v>542</v>
      </c>
      <c r="D260" s="3">
        <f t="shared" si="12"/>
        <v>43148</v>
      </c>
      <c r="E260" t="s">
        <v>238</v>
      </c>
      <c r="F260" t="s">
        <v>239</v>
      </c>
      <c r="G260">
        <v>391</v>
      </c>
      <c r="H260" t="s">
        <v>240</v>
      </c>
      <c r="I260" s="2">
        <v>40409.361435185187</v>
      </c>
      <c r="J260" t="s">
        <v>547</v>
      </c>
      <c r="L260">
        <f t="shared" si="13"/>
        <v>0</v>
      </c>
      <c r="N260">
        <f t="shared" si="14"/>
        <v>0</v>
      </c>
      <c r="O260">
        <v>0.8387201249239068</v>
      </c>
      <c r="P260" s="8">
        <f>VLOOKUP(F260,Hoja2!$A$2:$C$274,3,TRUE)</f>
        <v>1.5772870662460567E-3</v>
      </c>
      <c r="Q260" s="10">
        <f>VLOOKUP(F260,Hoja2!$A$2:$C$274,2,TRUE)</f>
        <v>2</v>
      </c>
    </row>
    <row r="261" spans="1:17" x14ac:dyDescent="0.25">
      <c r="A261" s="1">
        <v>259</v>
      </c>
      <c r="B261">
        <v>0</v>
      </c>
      <c r="C261" t="s">
        <v>542</v>
      </c>
      <c r="D261" s="3">
        <f t="shared" si="12"/>
        <v>43148</v>
      </c>
      <c r="E261" t="s">
        <v>548</v>
      </c>
      <c r="F261" t="s">
        <v>549</v>
      </c>
      <c r="G261">
        <v>206</v>
      </c>
      <c r="H261" t="s">
        <v>45</v>
      </c>
      <c r="I261" s="2">
        <v>40308.86986111111</v>
      </c>
      <c r="J261" t="s">
        <v>550</v>
      </c>
      <c r="L261">
        <f t="shared" si="13"/>
        <v>0</v>
      </c>
      <c r="M261">
        <v>3</v>
      </c>
      <c r="N261">
        <f t="shared" si="14"/>
        <v>3</v>
      </c>
      <c r="O261">
        <v>0.23486277779118811</v>
      </c>
      <c r="P261" s="8">
        <f>VLOOKUP(F261,Hoja2!$A$2:$C$274,3,TRUE)</f>
        <v>6.3091482649842269E-3</v>
      </c>
      <c r="Q261" s="10">
        <f>VLOOKUP(F261,Hoja2!$A$2:$C$274,2,TRUE)</f>
        <v>8</v>
      </c>
    </row>
    <row r="262" spans="1:17" x14ac:dyDescent="0.25">
      <c r="A262" s="1">
        <v>260</v>
      </c>
      <c r="B262">
        <v>0</v>
      </c>
      <c r="C262" t="s">
        <v>542</v>
      </c>
      <c r="D262" s="3">
        <f t="shared" si="12"/>
        <v>43148</v>
      </c>
      <c r="E262" t="s">
        <v>508</v>
      </c>
      <c r="F262" t="s">
        <v>509</v>
      </c>
      <c r="G262">
        <v>177</v>
      </c>
      <c r="I262" s="2">
        <v>41104.645833333343</v>
      </c>
      <c r="J262" t="s">
        <v>551</v>
      </c>
      <c r="L262">
        <f t="shared" si="13"/>
        <v>0</v>
      </c>
      <c r="M262">
        <v>1</v>
      </c>
      <c r="N262">
        <f t="shared" si="14"/>
        <v>1</v>
      </c>
      <c r="O262">
        <v>0.64304898458365733</v>
      </c>
      <c r="P262" s="8">
        <f>VLOOKUP(F262,Hoja2!$A$2:$C$274,3,TRUE)</f>
        <v>1.5772870662460567E-3</v>
      </c>
      <c r="Q262" s="10">
        <f>VLOOKUP(F262,Hoja2!$A$2:$C$274,2,TRUE)</f>
        <v>2</v>
      </c>
    </row>
    <row r="263" spans="1:17" x14ac:dyDescent="0.25">
      <c r="A263" s="1">
        <v>261</v>
      </c>
      <c r="B263">
        <v>0</v>
      </c>
      <c r="C263" t="s">
        <v>542</v>
      </c>
      <c r="D263" s="3">
        <f t="shared" si="12"/>
        <v>43148</v>
      </c>
      <c r="E263" t="s">
        <v>321</v>
      </c>
      <c r="F263" t="s">
        <v>322</v>
      </c>
      <c r="G263">
        <v>8</v>
      </c>
      <c r="I263" s="2">
        <v>43038.787175925929</v>
      </c>
      <c r="J263" t="s">
        <v>552</v>
      </c>
      <c r="K263">
        <v>11</v>
      </c>
      <c r="L263">
        <f t="shared" si="13"/>
        <v>11</v>
      </c>
      <c r="M263">
        <v>12</v>
      </c>
      <c r="N263">
        <f t="shared" si="14"/>
        <v>12</v>
      </c>
      <c r="O263">
        <v>0.89077491557701327</v>
      </c>
      <c r="P263" s="8">
        <f>VLOOKUP(F263,Hoja2!$A$2:$C$274,3,TRUE)</f>
        <v>4.7318611987381704E-3</v>
      </c>
      <c r="Q263" s="10">
        <f>VLOOKUP(F263,Hoja2!$A$2:$C$274,2,TRUE)</f>
        <v>6</v>
      </c>
    </row>
    <row r="264" spans="1:17" x14ac:dyDescent="0.25">
      <c r="A264" s="1">
        <v>262</v>
      </c>
      <c r="B264">
        <v>0</v>
      </c>
      <c r="C264" t="s">
        <v>542</v>
      </c>
      <c r="D264" s="3">
        <f t="shared" si="12"/>
        <v>43148</v>
      </c>
      <c r="E264" t="s">
        <v>307</v>
      </c>
      <c r="F264" t="s">
        <v>308</v>
      </c>
      <c r="G264">
        <v>542</v>
      </c>
      <c r="H264" t="s">
        <v>28</v>
      </c>
      <c r="I264" s="2">
        <v>42465.311111111107</v>
      </c>
      <c r="J264" t="s">
        <v>553</v>
      </c>
      <c r="K264">
        <v>3</v>
      </c>
      <c r="L264">
        <f t="shared" si="13"/>
        <v>3</v>
      </c>
      <c r="M264">
        <v>9</v>
      </c>
      <c r="N264">
        <f t="shared" si="14"/>
        <v>9</v>
      </c>
      <c r="O264">
        <v>0.59280822177383241</v>
      </c>
      <c r="P264" s="8">
        <f>VLOOKUP(F264,Hoja2!$A$2:$C$274,3,TRUE)</f>
        <v>2.6025236593059938E-2</v>
      </c>
      <c r="Q264" s="10">
        <f>VLOOKUP(F264,Hoja2!$A$2:$C$274,2,TRUE)</f>
        <v>33</v>
      </c>
    </row>
    <row r="265" spans="1:17" x14ac:dyDescent="0.25">
      <c r="A265" s="1">
        <v>263</v>
      </c>
      <c r="B265">
        <v>0</v>
      </c>
      <c r="C265" t="s">
        <v>542</v>
      </c>
      <c r="D265" s="3">
        <f t="shared" si="12"/>
        <v>43148</v>
      </c>
      <c r="E265" t="s">
        <v>114</v>
      </c>
      <c r="F265" t="s">
        <v>115</v>
      </c>
      <c r="G265">
        <v>391</v>
      </c>
      <c r="H265" t="s">
        <v>116</v>
      </c>
      <c r="I265" s="2">
        <v>41305.853946759264</v>
      </c>
      <c r="J265" t="s">
        <v>554</v>
      </c>
      <c r="K265">
        <v>2</v>
      </c>
      <c r="L265">
        <f t="shared" si="13"/>
        <v>2</v>
      </c>
      <c r="M265">
        <v>1</v>
      </c>
      <c r="N265">
        <f t="shared" si="14"/>
        <v>1</v>
      </c>
      <c r="O265">
        <v>0.6856810482135518</v>
      </c>
      <c r="P265" s="8">
        <f>VLOOKUP(F265,Hoja2!$A$2:$C$274,3,TRUE)</f>
        <v>2.2870662460567823E-2</v>
      </c>
      <c r="Q265" s="10">
        <f>VLOOKUP(F265,Hoja2!$A$2:$C$274,2,TRUE)</f>
        <v>29</v>
      </c>
    </row>
    <row r="266" spans="1:17" x14ac:dyDescent="0.25">
      <c r="A266" s="1">
        <v>264</v>
      </c>
      <c r="B266">
        <v>0</v>
      </c>
      <c r="C266" t="s">
        <v>542</v>
      </c>
      <c r="D266" s="3">
        <f t="shared" si="12"/>
        <v>43148</v>
      </c>
      <c r="E266" t="s">
        <v>397</v>
      </c>
      <c r="F266" t="s">
        <v>398</v>
      </c>
      <c r="G266">
        <v>192</v>
      </c>
      <c r="H266" t="s">
        <v>53</v>
      </c>
      <c r="I266" s="2">
        <v>43144.020590277767</v>
      </c>
      <c r="J266" t="s">
        <v>555</v>
      </c>
      <c r="K266">
        <v>15</v>
      </c>
      <c r="L266">
        <f t="shared" si="13"/>
        <v>15</v>
      </c>
      <c r="M266">
        <v>10</v>
      </c>
      <c r="N266">
        <f t="shared" si="14"/>
        <v>10</v>
      </c>
      <c r="O266">
        <v>0.82353540245697887</v>
      </c>
      <c r="P266" s="8">
        <f>VLOOKUP(F266,Hoja2!$A$2:$C$274,3,TRUE)</f>
        <v>1.1829652996845425E-2</v>
      </c>
      <c r="Q266" s="10">
        <f>VLOOKUP(F266,Hoja2!$A$2:$C$274,2,TRUE)</f>
        <v>15</v>
      </c>
    </row>
    <row r="267" spans="1:17" x14ac:dyDescent="0.25">
      <c r="A267" s="1">
        <v>265</v>
      </c>
      <c r="B267">
        <v>0</v>
      </c>
      <c r="C267" t="s">
        <v>542</v>
      </c>
      <c r="D267" s="3">
        <f t="shared" si="12"/>
        <v>43148</v>
      </c>
      <c r="E267" t="s">
        <v>556</v>
      </c>
      <c r="F267" t="s">
        <v>557</v>
      </c>
      <c r="G267">
        <v>189</v>
      </c>
      <c r="H267" t="s">
        <v>18</v>
      </c>
      <c r="I267" s="2">
        <v>39895.352129629631</v>
      </c>
      <c r="J267" t="s">
        <v>558</v>
      </c>
      <c r="K267">
        <v>6</v>
      </c>
      <c r="L267">
        <f t="shared" si="13"/>
        <v>6</v>
      </c>
      <c r="M267">
        <v>6</v>
      </c>
      <c r="N267">
        <f t="shared" si="14"/>
        <v>6</v>
      </c>
      <c r="O267">
        <v>0.45403918341236038</v>
      </c>
      <c r="P267" s="8">
        <f>VLOOKUP(F267,Hoja2!$A$2:$C$274,3,TRUE)</f>
        <v>1.5772870662460567E-3</v>
      </c>
      <c r="Q267" s="10">
        <f>VLOOKUP(F267,Hoja2!$A$2:$C$274,2,TRUE)</f>
        <v>2</v>
      </c>
    </row>
    <row r="268" spans="1:17" x14ac:dyDescent="0.25">
      <c r="A268" s="1">
        <v>266</v>
      </c>
      <c r="B268">
        <v>0</v>
      </c>
      <c r="C268" t="s">
        <v>542</v>
      </c>
      <c r="D268" s="3">
        <f t="shared" si="12"/>
        <v>43148</v>
      </c>
      <c r="E268" t="s">
        <v>215</v>
      </c>
      <c r="F268" t="s">
        <v>216</v>
      </c>
      <c r="G268">
        <v>479</v>
      </c>
      <c r="H268" t="s">
        <v>78</v>
      </c>
      <c r="I268" s="2">
        <v>40839.80300925926</v>
      </c>
      <c r="J268" t="s">
        <v>559</v>
      </c>
      <c r="K268">
        <v>1</v>
      </c>
      <c r="L268">
        <f t="shared" si="13"/>
        <v>1</v>
      </c>
      <c r="M268">
        <v>5</v>
      </c>
      <c r="N268">
        <f t="shared" si="14"/>
        <v>5</v>
      </c>
      <c r="O268">
        <v>0.63791846255669105</v>
      </c>
      <c r="P268" s="8">
        <f>VLOOKUP(F268,Hoja2!$A$2:$C$274,3,TRUE)</f>
        <v>3.1545741324921135E-3</v>
      </c>
      <c r="Q268" s="10">
        <f>VLOOKUP(F268,Hoja2!$A$2:$C$274,2,TRUE)</f>
        <v>4</v>
      </c>
    </row>
    <row r="269" spans="1:17" x14ac:dyDescent="0.25">
      <c r="A269" s="1">
        <v>267</v>
      </c>
      <c r="B269">
        <v>0</v>
      </c>
      <c r="C269" t="s">
        <v>542</v>
      </c>
      <c r="D269" s="3">
        <f t="shared" si="12"/>
        <v>43148</v>
      </c>
      <c r="E269" t="s">
        <v>280</v>
      </c>
      <c r="F269" t="s">
        <v>281</v>
      </c>
      <c r="G269">
        <v>647</v>
      </c>
      <c r="H269" t="s">
        <v>87</v>
      </c>
      <c r="I269" s="2">
        <v>40439.462245370371</v>
      </c>
      <c r="J269" t="s">
        <v>560</v>
      </c>
      <c r="K269">
        <v>5</v>
      </c>
      <c r="L269">
        <f t="shared" si="13"/>
        <v>5</v>
      </c>
      <c r="M269">
        <v>8</v>
      </c>
      <c r="N269">
        <f t="shared" si="14"/>
        <v>8</v>
      </c>
      <c r="O269">
        <v>0.86716691635021392</v>
      </c>
      <c r="P269" s="8">
        <f>VLOOKUP(F269,Hoja2!$A$2:$C$274,3,TRUE)</f>
        <v>4.7318611987381704E-3</v>
      </c>
      <c r="Q269" s="10">
        <f>VLOOKUP(F269,Hoja2!$A$2:$C$274,2,TRUE)</f>
        <v>6</v>
      </c>
    </row>
    <row r="270" spans="1:17" x14ac:dyDescent="0.25">
      <c r="A270" s="1">
        <v>268</v>
      </c>
      <c r="B270">
        <v>0</v>
      </c>
      <c r="C270" t="s">
        <v>542</v>
      </c>
      <c r="D270" s="3">
        <f t="shared" si="12"/>
        <v>43148</v>
      </c>
      <c r="E270" t="s">
        <v>561</v>
      </c>
      <c r="F270" t="s">
        <v>562</v>
      </c>
      <c r="G270">
        <v>15</v>
      </c>
      <c r="I270" s="2">
        <v>41723.738217592603</v>
      </c>
      <c r="J270" t="s">
        <v>563</v>
      </c>
      <c r="L270">
        <f t="shared" si="13"/>
        <v>0</v>
      </c>
      <c r="M270">
        <v>1</v>
      </c>
      <c r="N270">
        <f t="shared" si="14"/>
        <v>1</v>
      </c>
      <c r="O270">
        <v>0.71062786462503147</v>
      </c>
      <c r="P270" s="8">
        <f>VLOOKUP(F270,Hoja2!$A$2:$C$274,3,TRUE)</f>
        <v>7.8864353312302837E-4</v>
      </c>
      <c r="Q270" s="10">
        <f>VLOOKUP(F270,Hoja2!$A$2:$C$274,2,TRUE)</f>
        <v>1</v>
      </c>
    </row>
    <row r="271" spans="1:17" x14ac:dyDescent="0.25">
      <c r="A271" s="1">
        <v>269</v>
      </c>
      <c r="B271">
        <v>0</v>
      </c>
      <c r="C271" t="s">
        <v>542</v>
      </c>
      <c r="D271" s="3">
        <f t="shared" si="12"/>
        <v>43148</v>
      </c>
      <c r="E271" t="s">
        <v>548</v>
      </c>
      <c r="F271" t="s">
        <v>549</v>
      </c>
      <c r="G271">
        <v>206</v>
      </c>
      <c r="H271" t="s">
        <v>45</v>
      </c>
      <c r="I271" s="2">
        <v>40308.86986111111</v>
      </c>
      <c r="J271" t="s">
        <v>564</v>
      </c>
      <c r="K271">
        <v>2</v>
      </c>
      <c r="L271">
        <f t="shared" si="13"/>
        <v>2</v>
      </c>
      <c r="M271">
        <v>3</v>
      </c>
      <c r="N271">
        <f t="shared" si="14"/>
        <v>3</v>
      </c>
      <c r="O271">
        <v>0.75207403769410386</v>
      </c>
      <c r="P271" s="8">
        <f>VLOOKUP(F271,Hoja2!$A$2:$C$274,3,TRUE)</f>
        <v>6.3091482649842269E-3</v>
      </c>
      <c r="Q271" s="10">
        <f>VLOOKUP(F271,Hoja2!$A$2:$C$274,2,TRUE)</f>
        <v>8</v>
      </c>
    </row>
    <row r="272" spans="1:17" x14ac:dyDescent="0.25">
      <c r="A272" s="1">
        <v>270</v>
      </c>
      <c r="B272">
        <v>0</v>
      </c>
      <c r="C272" t="s">
        <v>542</v>
      </c>
      <c r="D272" s="3">
        <f t="shared" si="12"/>
        <v>43148</v>
      </c>
      <c r="E272" t="s">
        <v>548</v>
      </c>
      <c r="F272" t="s">
        <v>549</v>
      </c>
      <c r="G272">
        <v>206</v>
      </c>
      <c r="H272" t="s">
        <v>45</v>
      </c>
      <c r="I272" s="2">
        <v>40308.86986111111</v>
      </c>
      <c r="J272" t="s">
        <v>565</v>
      </c>
      <c r="K272">
        <v>3</v>
      </c>
      <c r="L272">
        <f t="shared" si="13"/>
        <v>3</v>
      </c>
      <c r="M272">
        <v>9</v>
      </c>
      <c r="N272">
        <f t="shared" si="14"/>
        <v>9</v>
      </c>
      <c r="O272">
        <v>0.78401895413601608</v>
      </c>
      <c r="P272" s="8">
        <f>VLOOKUP(F272,Hoja2!$A$2:$C$274,3,TRUE)</f>
        <v>6.3091482649842269E-3</v>
      </c>
      <c r="Q272" s="10">
        <f>VLOOKUP(F272,Hoja2!$A$2:$C$274,2,TRUE)</f>
        <v>8</v>
      </c>
    </row>
    <row r="273" spans="1:17" x14ac:dyDescent="0.25">
      <c r="A273" s="1">
        <v>271</v>
      </c>
      <c r="B273">
        <v>0</v>
      </c>
      <c r="C273" t="s">
        <v>542</v>
      </c>
      <c r="D273" s="3">
        <f t="shared" si="12"/>
        <v>43148</v>
      </c>
      <c r="E273" t="s">
        <v>31</v>
      </c>
      <c r="F273" t="s">
        <v>203</v>
      </c>
      <c r="G273">
        <v>76</v>
      </c>
      <c r="I273" s="2">
        <v>41331.529050925928</v>
      </c>
      <c r="J273" t="s">
        <v>566</v>
      </c>
      <c r="L273">
        <f t="shared" si="13"/>
        <v>0</v>
      </c>
      <c r="M273">
        <v>2</v>
      </c>
      <c r="N273">
        <f t="shared" si="14"/>
        <v>2</v>
      </c>
      <c r="O273">
        <v>0.85490403483994259</v>
      </c>
      <c r="P273" s="8">
        <f>VLOOKUP(F273,Hoja2!$A$2:$C$274,3,TRUE)</f>
        <v>7.0977917981072556E-3</v>
      </c>
      <c r="Q273" s="10">
        <f>VLOOKUP(F273,Hoja2!$A$2:$C$274,2,TRUE)</f>
        <v>9</v>
      </c>
    </row>
    <row r="274" spans="1:17" x14ac:dyDescent="0.25">
      <c r="A274" s="1">
        <v>272</v>
      </c>
      <c r="B274">
        <v>0</v>
      </c>
      <c r="C274" t="s">
        <v>567</v>
      </c>
      <c r="D274" s="3">
        <f t="shared" si="12"/>
        <v>43149</v>
      </c>
      <c r="E274" t="s">
        <v>274</v>
      </c>
      <c r="F274" t="s">
        <v>275</v>
      </c>
      <c r="G274">
        <v>443</v>
      </c>
      <c r="I274" s="2">
        <v>41048.697291666656</v>
      </c>
      <c r="J274" t="s">
        <v>568</v>
      </c>
      <c r="K274">
        <v>1</v>
      </c>
      <c r="L274">
        <f t="shared" si="13"/>
        <v>1</v>
      </c>
      <c r="M274">
        <v>4</v>
      </c>
      <c r="N274">
        <f t="shared" si="14"/>
        <v>4</v>
      </c>
      <c r="O274">
        <v>0.78043194267680815</v>
      </c>
      <c r="P274" s="8">
        <f>VLOOKUP(F274,Hoja2!$A$2:$C$274,3,TRUE)</f>
        <v>3.9432176656151417E-3</v>
      </c>
      <c r="Q274" s="10">
        <f>VLOOKUP(F274,Hoja2!$A$2:$C$274,2,TRUE)</f>
        <v>5</v>
      </c>
    </row>
    <row r="275" spans="1:17" x14ac:dyDescent="0.25">
      <c r="A275" s="1">
        <v>273</v>
      </c>
      <c r="B275">
        <v>0</v>
      </c>
      <c r="C275" t="s">
        <v>567</v>
      </c>
      <c r="D275" s="3">
        <f t="shared" si="12"/>
        <v>43149</v>
      </c>
      <c r="E275" t="s">
        <v>569</v>
      </c>
      <c r="F275" t="s">
        <v>570</v>
      </c>
      <c r="G275">
        <v>33</v>
      </c>
      <c r="I275" s="2">
        <v>39917.70815972222</v>
      </c>
      <c r="J275" t="s">
        <v>571</v>
      </c>
      <c r="L275">
        <f t="shared" si="13"/>
        <v>0</v>
      </c>
      <c r="N275">
        <f t="shared" si="14"/>
        <v>0</v>
      </c>
      <c r="O275">
        <v>0.59579100169792187</v>
      </c>
      <c r="P275" s="8">
        <f>VLOOKUP(F275,Hoja2!$A$2:$C$274,3,TRUE)</f>
        <v>1.1829652996845425E-2</v>
      </c>
      <c r="Q275" s="10">
        <f>VLOOKUP(F275,Hoja2!$A$2:$C$274,2,TRUE)</f>
        <v>15</v>
      </c>
    </row>
    <row r="276" spans="1:17" x14ac:dyDescent="0.25">
      <c r="A276" s="1">
        <v>274</v>
      </c>
      <c r="B276">
        <v>0</v>
      </c>
      <c r="C276" t="s">
        <v>567</v>
      </c>
      <c r="D276" s="3">
        <f t="shared" si="12"/>
        <v>43149</v>
      </c>
      <c r="E276" t="s">
        <v>569</v>
      </c>
      <c r="F276" t="s">
        <v>570</v>
      </c>
      <c r="G276">
        <v>33</v>
      </c>
      <c r="I276" s="2">
        <v>39917.70815972222</v>
      </c>
      <c r="J276" t="s">
        <v>572</v>
      </c>
      <c r="L276">
        <f t="shared" si="13"/>
        <v>0</v>
      </c>
      <c r="M276">
        <v>2</v>
      </c>
      <c r="N276">
        <f t="shared" si="14"/>
        <v>2</v>
      </c>
      <c r="O276">
        <v>0.22757932711058529</v>
      </c>
      <c r="P276" s="8">
        <f>VLOOKUP(F276,Hoja2!$A$2:$C$274,3,TRUE)</f>
        <v>1.1829652996845425E-2</v>
      </c>
      <c r="Q276" s="10">
        <f>VLOOKUP(F276,Hoja2!$A$2:$C$274,2,TRUE)</f>
        <v>15</v>
      </c>
    </row>
    <row r="277" spans="1:17" x14ac:dyDescent="0.25">
      <c r="A277" s="1">
        <v>275</v>
      </c>
      <c r="B277">
        <v>0</v>
      </c>
      <c r="C277" t="s">
        <v>567</v>
      </c>
      <c r="D277" s="3">
        <f t="shared" si="12"/>
        <v>43149</v>
      </c>
      <c r="E277" t="s">
        <v>569</v>
      </c>
      <c r="F277" t="s">
        <v>570</v>
      </c>
      <c r="G277">
        <v>33</v>
      </c>
      <c r="I277" s="2">
        <v>39917.70815972222</v>
      </c>
      <c r="J277" t="s">
        <v>573</v>
      </c>
      <c r="L277">
        <f t="shared" si="13"/>
        <v>0</v>
      </c>
      <c r="N277">
        <f t="shared" si="14"/>
        <v>0</v>
      </c>
      <c r="O277">
        <v>0.71897366609450564</v>
      </c>
      <c r="P277" s="8">
        <f>VLOOKUP(F277,Hoja2!$A$2:$C$274,3,TRUE)</f>
        <v>1.1829652996845425E-2</v>
      </c>
      <c r="Q277" s="10">
        <f>VLOOKUP(F277,Hoja2!$A$2:$C$274,2,TRUE)</f>
        <v>15</v>
      </c>
    </row>
    <row r="278" spans="1:17" x14ac:dyDescent="0.25">
      <c r="A278" s="1">
        <v>276</v>
      </c>
      <c r="B278">
        <v>0</v>
      </c>
      <c r="C278" t="s">
        <v>567</v>
      </c>
      <c r="D278" s="3">
        <f t="shared" si="12"/>
        <v>43149</v>
      </c>
      <c r="E278" t="s">
        <v>574</v>
      </c>
      <c r="F278" t="s">
        <v>575</v>
      </c>
      <c r="G278">
        <v>785</v>
      </c>
      <c r="H278" t="s">
        <v>18</v>
      </c>
      <c r="I278" s="2">
        <v>40671.795601851853</v>
      </c>
      <c r="J278" t="s">
        <v>576</v>
      </c>
      <c r="K278">
        <v>2</v>
      </c>
      <c r="L278">
        <f t="shared" si="13"/>
        <v>2</v>
      </c>
      <c r="M278">
        <v>4</v>
      </c>
      <c r="N278">
        <f t="shared" si="14"/>
        <v>4</v>
      </c>
      <c r="O278">
        <v>0.59385143957421793</v>
      </c>
      <c r="P278" s="8">
        <f>VLOOKUP(F278,Hoja2!$A$2:$C$274,3,TRUE)</f>
        <v>2.3659305993690852E-3</v>
      </c>
      <c r="Q278" s="10">
        <f>VLOOKUP(F278,Hoja2!$A$2:$C$274,2,TRUE)</f>
        <v>3</v>
      </c>
    </row>
    <row r="279" spans="1:17" x14ac:dyDescent="0.25">
      <c r="A279" s="1">
        <v>277</v>
      </c>
      <c r="B279">
        <v>0</v>
      </c>
      <c r="C279" t="s">
        <v>567</v>
      </c>
      <c r="D279" s="3">
        <f t="shared" si="12"/>
        <v>43149</v>
      </c>
      <c r="E279" t="s">
        <v>274</v>
      </c>
      <c r="F279" t="s">
        <v>275</v>
      </c>
      <c r="G279">
        <v>443</v>
      </c>
      <c r="I279" s="2">
        <v>41048.697291666656</v>
      </c>
      <c r="J279" t="s">
        <v>577</v>
      </c>
      <c r="K279">
        <v>4</v>
      </c>
      <c r="L279">
        <f t="shared" si="13"/>
        <v>4</v>
      </c>
      <c r="M279">
        <v>15</v>
      </c>
      <c r="N279">
        <f t="shared" si="14"/>
        <v>15</v>
      </c>
      <c r="O279">
        <v>0.75072790144244395</v>
      </c>
      <c r="P279" s="8">
        <f>VLOOKUP(F279,Hoja2!$A$2:$C$274,3,TRUE)</f>
        <v>3.9432176656151417E-3</v>
      </c>
      <c r="Q279" s="10">
        <f>VLOOKUP(F279,Hoja2!$A$2:$C$274,2,TRUE)</f>
        <v>5</v>
      </c>
    </row>
    <row r="280" spans="1:17" x14ac:dyDescent="0.25">
      <c r="A280" s="1">
        <v>278</v>
      </c>
      <c r="B280">
        <v>0</v>
      </c>
      <c r="C280" t="s">
        <v>567</v>
      </c>
      <c r="D280" s="3">
        <f t="shared" si="12"/>
        <v>43149</v>
      </c>
      <c r="E280" t="s">
        <v>345</v>
      </c>
      <c r="F280" t="s">
        <v>346</v>
      </c>
      <c r="G280">
        <v>5415</v>
      </c>
      <c r="I280" s="2">
        <v>41153.952569444453</v>
      </c>
      <c r="J280" t="s">
        <v>578</v>
      </c>
      <c r="K280">
        <v>5</v>
      </c>
      <c r="L280">
        <f t="shared" si="13"/>
        <v>5</v>
      </c>
      <c r="M280">
        <v>5</v>
      </c>
      <c r="N280">
        <f t="shared" si="14"/>
        <v>5</v>
      </c>
      <c r="O280">
        <v>0.76999745651526019</v>
      </c>
      <c r="P280" s="8">
        <f>VLOOKUP(F280,Hoja2!$A$2:$C$274,3,TRUE)</f>
        <v>8.6750788643533125E-2</v>
      </c>
      <c r="Q280" s="10">
        <f>VLOOKUP(F280,Hoja2!$A$2:$C$274,2,TRUE)</f>
        <v>110</v>
      </c>
    </row>
    <row r="281" spans="1:17" x14ac:dyDescent="0.25">
      <c r="A281" s="1">
        <v>279</v>
      </c>
      <c r="B281">
        <v>0</v>
      </c>
      <c r="C281" t="s">
        <v>567</v>
      </c>
      <c r="D281" s="3">
        <f t="shared" si="12"/>
        <v>43149</v>
      </c>
      <c r="E281" t="s">
        <v>21</v>
      </c>
      <c r="F281" t="s">
        <v>579</v>
      </c>
      <c r="G281">
        <v>834</v>
      </c>
      <c r="H281" t="s">
        <v>580</v>
      </c>
      <c r="I281" s="2">
        <v>41390.53497685185</v>
      </c>
      <c r="J281" t="s">
        <v>581</v>
      </c>
      <c r="K281">
        <v>3</v>
      </c>
      <c r="L281">
        <f t="shared" si="13"/>
        <v>3</v>
      </c>
      <c r="M281">
        <v>1</v>
      </c>
      <c r="N281">
        <f t="shared" si="14"/>
        <v>1</v>
      </c>
      <c r="O281">
        <v>0.4674587029368924</v>
      </c>
      <c r="P281" s="8">
        <f>VLOOKUP(F281,Hoja2!$A$2:$C$274,3,TRUE)</f>
        <v>7.8864353312302837E-4</v>
      </c>
      <c r="Q281" s="10">
        <f>VLOOKUP(F281,Hoja2!$A$2:$C$274,2,TRUE)</f>
        <v>1</v>
      </c>
    </row>
    <row r="282" spans="1:17" x14ac:dyDescent="0.25">
      <c r="A282" s="1">
        <v>280</v>
      </c>
      <c r="B282">
        <v>0</v>
      </c>
      <c r="C282" t="s">
        <v>567</v>
      </c>
      <c r="D282" s="3">
        <f t="shared" si="12"/>
        <v>43149</v>
      </c>
      <c r="E282" t="s">
        <v>582</v>
      </c>
      <c r="F282" t="s">
        <v>583</v>
      </c>
      <c r="G282">
        <v>454</v>
      </c>
      <c r="I282" s="2">
        <v>41186.226076388892</v>
      </c>
      <c r="J282" t="s">
        <v>584</v>
      </c>
      <c r="K282">
        <v>7</v>
      </c>
      <c r="L282">
        <f t="shared" si="13"/>
        <v>7</v>
      </c>
      <c r="M282">
        <v>12</v>
      </c>
      <c r="N282">
        <f t="shared" si="14"/>
        <v>12</v>
      </c>
      <c r="O282">
        <v>0.80759355535875887</v>
      </c>
      <c r="P282" s="8">
        <f>VLOOKUP(F282,Hoja2!$A$2:$C$274,3,TRUE)</f>
        <v>7.8864353312302837E-4</v>
      </c>
      <c r="Q282" s="10">
        <f>VLOOKUP(F282,Hoja2!$A$2:$C$274,2,TRUE)</f>
        <v>1</v>
      </c>
    </row>
    <row r="283" spans="1:17" x14ac:dyDescent="0.25">
      <c r="A283" s="1">
        <v>281</v>
      </c>
      <c r="B283">
        <v>0</v>
      </c>
      <c r="C283" t="s">
        <v>567</v>
      </c>
      <c r="D283" s="3">
        <f t="shared" si="12"/>
        <v>43149</v>
      </c>
      <c r="E283" t="s">
        <v>82</v>
      </c>
      <c r="F283" t="s">
        <v>83</v>
      </c>
      <c r="G283">
        <v>644</v>
      </c>
      <c r="I283" s="2">
        <v>40648.882615740738</v>
      </c>
      <c r="J283" t="s">
        <v>585</v>
      </c>
      <c r="K283">
        <v>5</v>
      </c>
      <c r="L283">
        <f t="shared" si="13"/>
        <v>5</v>
      </c>
      <c r="M283">
        <v>10</v>
      </c>
      <c r="N283">
        <f t="shared" si="14"/>
        <v>10</v>
      </c>
      <c r="O283">
        <v>0.48433532470828039</v>
      </c>
      <c r="P283" s="8">
        <f>VLOOKUP(F283,Hoja2!$A$2:$C$274,3,TRUE)</f>
        <v>3.1545741324921135E-3</v>
      </c>
      <c r="Q283" s="10">
        <f>VLOOKUP(F283,Hoja2!$A$2:$C$274,2,TRUE)</f>
        <v>4</v>
      </c>
    </row>
    <row r="284" spans="1:17" x14ac:dyDescent="0.25">
      <c r="A284" s="1">
        <v>282</v>
      </c>
      <c r="B284">
        <v>0</v>
      </c>
      <c r="C284" t="s">
        <v>567</v>
      </c>
      <c r="D284" s="3">
        <f t="shared" si="12"/>
        <v>43149</v>
      </c>
      <c r="E284" t="s">
        <v>586</v>
      </c>
      <c r="F284" t="s">
        <v>587</v>
      </c>
      <c r="G284">
        <v>7</v>
      </c>
      <c r="I284" s="2">
        <v>42534.852037037039</v>
      </c>
      <c r="J284" t="s">
        <v>588</v>
      </c>
      <c r="K284">
        <v>4</v>
      </c>
      <c r="L284">
        <f t="shared" si="13"/>
        <v>4</v>
      </c>
      <c r="M284">
        <v>9</v>
      </c>
      <c r="N284">
        <f t="shared" si="14"/>
        <v>9</v>
      </c>
      <c r="O284">
        <v>0.16279105046135359</v>
      </c>
      <c r="P284" s="8">
        <f>VLOOKUP(F284,Hoja2!$A$2:$C$274,3,TRUE)</f>
        <v>1.1041009463722398E-2</v>
      </c>
      <c r="Q284" s="10">
        <f>VLOOKUP(F284,Hoja2!$A$2:$C$274,2,TRUE)</f>
        <v>14</v>
      </c>
    </row>
    <row r="285" spans="1:17" x14ac:dyDescent="0.25">
      <c r="A285" s="1">
        <v>283</v>
      </c>
      <c r="B285">
        <v>0</v>
      </c>
      <c r="C285" t="s">
        <v>567</v>
      </c>
      <c r="D285" s="3">
        <f t="shared" si="12"/>
        <v>43149</v>
      </c>
      <c r="E285" t="s">
        <v>586</v>
      </c>
      <c r="F285" t="s">
        <v>587</v>
      </c>
      <c r="G285">
        <v>7</v>
      </c>
      <c r="I285" s="2">
        <v>42534.852037037039</v>
      </c>
      <c r="J285" t="s">
        <v>589</v>
      </c>
      <c r="K285">
        <v>2</v>
      </c>
      <c r="L285">
        <f t="shared" si="13"/>
        <v>2</v>
      </c>
      <c r="M285">
        <v>2</v>
      </c>
      <c r="N285">
        <f t="shared" si="14"/>
        <v>2</v>
      </c>
      <c r="O285">
        <v>0.93110326053120085</v>
      </c>
      <c r="P285" s="8">
        <f>VLOOKUP(F285,Hoja2!$A$2:$C$274,3,TRUE)</f>
        <v>1.1041009463722398E-2</v>
      </c>
      <c r="Q285" s="10">
        <f>VLOOKUP(F285,Hoja2!$A$2:$C$274,2,TRUE)</f>
        <v>14</v>
      </c>
    </row>
    <row r="286" spans="1:17" x14ac:dyDescent="0.25">
      <c r="A286" s="1">
        <v>284</v>
      </c>
      <c r="B286">
        <v>0</v>
      </c>
      <c r="C286" t="s">
        <v>567</v>
      </c>
      <c r="D286" s="3">
        <f t="shared" si="12"/>
        <v>43149</v>
      </c>
      <c r="E286" t="s">
        <v>586</v>
      </c>
      <c r="F286" t="s">
        <v>587</v>
      </c>
      <c r="G286">
        <v>7</v>
      </c>
      <c r="I286" s="2">
        <v>42534.852037037039</v>
      </c>
      <c r="J286" t="s">
        <v>590</v>
      </c>
      <c r="K286">
        <v>1</v>
      </c>
      <c r="L286">
        <f t="shared" si="13"/>
        <v>1</v>
      </c>
      <c r="M286">
        <v>1</v>
      </c>
      <c r="N286">
        <f t="shared" si="14"/>
        <v>1</v>
      </c>
      <c r="O286">
        <v>0.85674268617900629</v>
      </c>
      <c r="P286" s="8">
        <f>VLOOKUP(F286,Hoja2!$A$2:$C$274,3,TRUE)</f>
        <v>1.1041009463722398E-2</v>
      </c>
      <c r="Q286" s="10">
        <f>VLOOKUP(F286,Hoja2!$A$2:$C$274,2,TRUE)</f>
        <v>14</v>
      </c>
    </row>
    <row r="287" spans="1:17" x14ac:dyDescent="0.25">
      <c r="A287" s="1">
        <v>285</v>
      </c>
      <c r="B287">
        <v>0</v>
      </c>
      <c r="C287" t="s">
        <v>591</v>
      </c>
      <c r="D287" s="3">
        <f t="shared" si="12"/>
        <v>43150</v>
      </c>
      <c r="E287" t="s">
        <v>511</v>
      </c>
      <c r="F287" t="s">
        <v>512</v>
      </c>
      <c r="G287">
        <v>194</v>
      </c>
      <c r="H287" t="s">
        <v>513</v>
      </c>
      <c r="I287" s="2">
        <v>42023.772615740738</v>
      </c>
      <c r="J287" t="s">
        <v>592</v>
      </c>
      <c r="L287">
        <f t="shared" si="13"/>
        <v>0</v>
      </c>
      <c r="N287">
        <f t="shared" si="14"/>
        <v>0</v>
      </c>
      <c r="O287">
        <v>0.53545208128046284</v>
      </c>
      <c r="P287" s="8">
        <f>VLOOKUP(F287,Hoja2!$A$2:$C$274,3,TRUE)</f>
        <v>1.5772870662460567E-3</v>
      </c>
      <c r="Q287" s="10">
        <f>VLOOKUP(F287,Hoja2!$A$2:$C$274,2,TRUE)</f>
        <v>2</v>
      </c>
    </row>
    <row r="288" spans="1:17" x14ac:dyDescent="0.25">
      <c r="A288" s="1">
        <v>286</v>
      </c>
      <c r="B288">
        <v>0</v>
      </c>
      <c r="C288" t="s">
        <v>591</v>
      </c>
      <c r="D288" s="3">
        <f t="shared" si="12"/>
        <v>43150</v>
      </c>
      <c r="E288" t="s">
        <v>593</v>
      </c>
      <c r="F288" t="s">
        <v>594</v>
      </c>
      <c r="G288">
        <v>2716</v>
      </c>
      <c r="I288" s="2">
        <v>40765.407581018517</v>
      </c>
      <c r="J288" t="s">
        <v>595</v>
      </c>
      <c r="K288">
        <v>4</v>
      </c>
      <c r="L288">
        <f t="shared" si="13"/>
        <v>4</v>
      </c>
      <c r="M288">
        <v>8</v>
      </c>
      <c r="N288">
        <f t="shared" si="14"/>
        <v>8</v>
      </c>
      <c r="O288">
        <v>0.8511034402255907</v>
      </c>
      <c r="P288" s="8">
        <f>VLOOKUP(F288,Hoja2!$A$2:$C$274,3,TRUE)</f>
        <v>1.5772870662460567E-3</v>
      </c>
      <c r="Q288" s="10">
        <f>VLOOKUP(F288,Hoja2!$A$2:$C$274,2,TRUE)</f>
        <v>2</v>
      </c>
    </row>
    <row r="289" spans="1:17" x14ac:dyDescent="0.25">
      <c r="A289" s="1">
        <v>287</v>
      </c>
      <c r="B289">
        <v>0</v>
      </c>
      <c r="C289" t="s">
        <v>591</v>
      </c>
      <c r="D289" s="3">
        <f t="shared" si="12"/>
        <v>43150</v>
      </c>
      <c r="E289" t="s">
        <v>307</v>
      </c>
      <c r="F289" t="s">
        <v>308</v>
      </c>
      <c r="G289">
        <v>542</v>
      </c>
      <c r="H289" t="s">
        <v>28</v>
      </c>
      <c r="I289" s="2">
        <v>42465.311111111107</v>
      </c>
      <c r="J289" t="s">
        <v>596</v>
      </c>
      <c r="K289">
        <v>1</v>
      </c>
      <c r="L289">
        <f t="shared" si="13"/>
        <v>1</v>
      </c>
      <c r="M289">
        <v>2</v>
      </c>
      <c r="N289">
        <f t="shared" si="14"/>
        <v>2</v>
      </c>
      <c r="O289">
        <v>0.84210776397691511</v>
      </c>
      <c r="P289" s="8">
        <f>VLOOKUP(F289,Hoja2!$A$2:$C$274,3,TRUE)</f>
        <v>2.6025236593059938E-2</v>
      </c>
      <c r="Q289" s="10">
        <f>VLOOKUP(F289,Hoja2!$A$2:$C$274,2,TRUE)</f>
        <v>33</v>
      </c>
    </row>
    <row r="290" spans="1:17" x14ac:dyDescent="0.25">
      <c r="A290" s="1">
        <v>288</v>
      </c>
      <c r="B290">
        <v>0</v>
      </c>
      <c r="C290" t="s">
        <v>591</v>
      </c>
      <c r="D290" s="3">
        <f t="shared" si="12"/>
        <v>43150</v>
      </c>
      <c r="E290" t="s">
        <v>345</v>
      </c>
      <c r="F290" t="s">
        <v>346</v>
      </c>
      <c r="G290">
        <v>5415</v>
      </c>
      <c r="I290" s="2">
        <v>41153.952569444453</v>
      </c>
      <c r="J290" t="s">
        <v>597</v>
      </c>
      <c r="K290">
        <v>2</v>
      </c>
      <c r="L290">
        <f t="shared" si="13"/>
        <v>2</v>
      </c>
      <c r="M290">
        <v>2</v>
      </c>
      <c r="N290">
        <f t="shared" si="14"/>
        <v>2</v>
      </c>
      <c r="O290">
        <v>0.70536719512404611</v>
      </c>
      <c r="P290" s="8">
        <f>VLOOKUP(F290,Hoja2!$A$2:$C$274,3,TRUE)</f>
        <v>8.6750788643533125E-2</v>
      </c>
      <c r="Q290" s="10">
        <f>VLOOKUP(F290,Hoja2!$A$2:$C$274,2,TRUE)</f>
        <v>110</v>
      </c>
    </row>
    <row r="291" spans="1:17" x14ac:dyDescent="0.25">
      <c r="A291" s="1">
        <v>289</v>
      </c>
      <c r="B291">
        <v>0</v>
      </c>
      <c r="C291" t="s">
        <v>591</v>
      </c>
      <c r="D291" s="3">
        <f t="shared" si="12"/>
        <v>43150</v>
      </c>
      <c r="E291" t="s">
        <v>593</v>
      </c>
      <c r="F291" t="s">
        <v>594</v>
      </c>
      <c r="G291">
        <v>2716</v>
      </c>
      <c r="I291" s="2">
        <v>40765.407581018517</v>
      </c>
      <c r="J291" t="s">
        <v>598</v>
      </c>
      <c r="K291">
        <v>3</v>
      </c>
      <c r="L291">
        <f t="shared" si="13"/>
        <v>3</v>
      </c>
      <c r="M291">
        <v>10</v>
      </c>
      <c r="N291">
        <f t="shared" si="14"/>
        <v>10</v>
      </c>
      <c r="O291">
        <v>0.82657885985526813</v>
      </c>
      <c r="P291" s="8">
        <f>VLOOKUP(F291,Hoja2!$A$2:$C$274,3,TRUE)</f>
        <v>1.5772870662460567E-3</v>
      </c>
      <c r="Q291" s="10">
        <f>VLOOKUP(F291,Hoja2!$A$2:$C$274,2,TRUE)</f>
        <v>2</v>
      </c>
    </row>
    <row r="292" spans="1:17" x14ac:dyDescent="0.25">
      <c r="A292" s="1">
        <v>290</v>
      </c>
      <c r="B292">
        <v>0</v>
      </c>
      <c r="C292" t="s">
        <v>591</v>
      </c>
      <c r="D292" s="3">
        <f t="shared" si="12"/>
        <v>43150</v>
      </c>
      <c r="E292" t="s">
        <v>198</v>
      </c>
      <c r="F292" t="s">
        <v>199</v>
      </c>
      <c r="G292">
        <v>5528</v>
      </c>
      <c r="H292" t="s">
        <v>28</v>
      </c>
      <c r="I292" s="2">
        <v>42013.4530787037</v>
      </c>
      <c r="J292" t="s">
        <v>599</v>
      </c>
      <c r="K292">
        <v>10</v>
      </c>
      <c r="L292">
        <f t="shared" si="13"/>
        <v>10</v>
      </c>
      <c r="M292">
        <v>10</v>
      </c>
      <c r="N292">
        <f t="shared" si="14"/>
        <v>10</v>
      </c>
      <c r="O292">
        <v>0.81001320720074488</v>
      </c>
      <c r="P292" s="8">
        <f>VLOOKUP(F292,Hoja2!$A$2:$C$274,3,TRUE)</f>
        <v>8.6750788643533121E-3</v>
      </c>
      <c r="Q292" s="10">
        <f>VLOOKUP(F292,Hoja2!$A$2:$C$274,2,TRUE)</f>
        <v>11</v>
      </c>
    </row>
    <row r="293" spans="1:17" x14ac:dyDescent="0.25">
      <c r="A293" s="1">
        <v>291</v>
      </c>
      <c r="B293">
        <v>0</v>
      </c>
      <c r="C293" t="s">
        <v>591</v>
      </c>
      <c r="D293" s="3">
        <f t="shared" si="12"/>
        <v>43150</v>
      </c>
      <c r="E293" t="s">
        <v>21</v>
      </c>
      <c r="F293" t="s">
        <v>22</v>
      </c>
      <c r="G293">
        <v>3141</v>
      </c>
      <c r="H293" t="s">
        <v>23</v>
      </c>
      <c r="I293" s="2">
        <v>41675.78229166667</v>
      </c>
      <c r="J293" t="s">
        <v>600</v>
      </c>
      <c r="L293">
        <f t="shared" si="13"/>
        <v>0</v>
      </c>
      <c r="M293">
        <v>4</v>
      </c>
      <c r="N293">
        <f t="shared" si="14"/>
        <v>4</v>
      </c>
      <c r="O293">
        <v>0.87719903970807422</v>
      </c>
      <c r="P293" s="8">
        <f>VLOOKUP(F293,Hoja2!$A$2:$C$274,3,TRUE)</f>
        <v>1.6561514195583597E-2</v>
      </c>
      <c r="Q293" s="10">
        <f>VLOOKUP(F293,Hoja2!$A$2:$C$274,2,TRUE)</f>
        <v>21</v>
      </c>
    </row>
    <row r="294" spans="1:17" x14ac:dyDescent="0.25">
      <c r="A294" s="1">
        <v>292</v>
      </c>
      <c r="B294">
        <v>0</v>
      </c>
      <c r="C294" t="s">
        <v>591</v>
      </c>
      <c r="D294" s="3">
        <f t="shared" si="12"/>
        <v>43150</v>
      </c>
      <c r="E294" t="s">
        <v>376</v>
      </c>
      <c r="F294" t="s">
        <v>377</v>
      </c>
      <c r="G294">
        <v>518</v>
      </c>
      <c r="I294" s="2">
        <v>42200.633680555547</v>
      </c>
      <c r="J294" t="s">
        <v>601</v>
      </c>
      <c r="L294">
        <f t="shared" si="13"/>
        <v>0</v>
      </c>
      <c r="N294">
        <f t="shared" si="14"/>
        <v>0</v>
      </c>
      <c r="O294">
        <v>0.72301293855484516</v>
      </c>
      <c r="P294" s="8">
        <f>VLOOKUP(F294,Hoja2!$A$2:$C$274,3,TRUE)</f>
        <v>3.1545741324921135E-3</v>
      </c>
      <c r="Q294" s="10">
        <f>VLOOKUP(F294,Hoja2!$A$2:$C$274,2,TRUE)</f>
        <v>4</v>
      </c>
    </row>
    <row r="295" spans="1:17" x14ac:dyDescent="0.25">
      <c r="A295" s="1">
        <v>293</v>
      </c>
      <c r="B295">
        <v>0</v>
      </c>
      <c r="C295" t="s">
        <v>591</v>
      </c>
      <c r="D295" s="3">
        <f t="shared" si="12"/>
        <v>43150</v>
      </c>
      <c r="E295" t="s">
        <v>602</v>
      </c>
      <c r="F295" t="s">
        <v>603</v>
      </c>
      <c r="G295">
        <v>661</v>
      </c>
      <c r="H295" t="s">
        <v>87</v>
      </c>
      <c r="I295" s="2">
        <v>42009.828321759262</v>
      </c>
      <c r="J295" t="s">
        <v>604</v>
      </c>
      <c r="K295">
        <v>6</v>
      </c>
      <c r="L295">
        <f t="shared" si="13"/>
        <v>6</v>
      </c>
      <c r="M295">
        <v>12</v>
      </c>
      <c r="N295">
        <f t="shared" si="14"/>
        <v>12</v>
      </c>
      <c r="O295">
        <v>0.73235319590173231</v>
      </c>
      <c r="P295" s="8">
        <f>VLOOKUP(F295,Hoja2!$A$2:$C$274,3,TRUE)</f>
        <v>5.5205047318611991E-3</v>
      </c>
      <c r="Q295" s="10">
        <f>VLOOKUP(F295,Hoja2!$A$2:$C$274,2,TRUE)</f>
        <v>7</v>
      </c>
    </row>
    <row r="296" spans="1:17" x14ac:dyDescent="0.25">
      <c r="A296" s="1">
        <v>294</v>
      </c>
      <c r="B296">
        <v>0</v>
      </c>
      <c r="C296" t="s">
        <v>591</v>
      </c>
      <c r="D296" s="3">
        <f t="shared" si="12"/>
        <v>43150</v>
      </c>
      <c r="E296" t="s">
        <v>605</v>
      </c>
      <c r="F296" t="s">
        <v>606</v>
      </c>
      <c r="G296">
        <v>164</v>
      </c>
      <c r="H296" t="s">
        <v>607</v>
      </c>
      <c r="I296" s="2">
        <v>40839.75854166667</v>
      </c>
      <c r="J296" t="s">
        <v>608</v>
      </c>
      <c r="K296">
        <v>1</v>
      </c>
      <c r="L296">
        <f t="shared" si="13"/>
        <v>1</v>
      </c>
      <c r="M296">
        <v>3</v>
      </c>
      <c r="N296">
        <f t="shared" si="14"/>
        <v>3</v>
      </c>
      <c r="O296">
        <v>0.71782111217280153</v>
      </c>
      <c r="P296" s="8">
        <f>VLOOKUP(F296,Hoja2!$A$2:$C$274,3,TRUE)</f>
        <v>1.5772870662460567E-3</v>
      </c>
      <c r="Q296" s="10">
        <f>VLOOKUP(F296,Hoja2!$A$2:$C$274,2,TRUE)</f>
        <v>2</v>
      </c>
    </row>
    <row r="297" spans="1:17" x14ac:dyDescent="0.25">
      <c r="A297" s="1">
        <v>295</v>
      </c>
      <c r="B297">
        <v>0</v>
      </c>
      <c r="C297" t="s">
        <v>591</v>
      </c>
      <c r="D297" s="3">
        <f t="shared" si="12"/>
        <v>43150</v>
      </c>
      <c r="E297" t="s">
        <v>12</v>
      </c>
      <c r="F297" t="s">
        <v>13</v>
      </c>
      <c r="G297">
        <v>2005</v>
      </c>
      <c r="I297" s="2">
        <v>40315.59646990741</v>
      </c>
      <c r="J297" t="s">
        <v>609</v>
      </c>
      <c r="K297">
        <v>18</v>
      </c>
      <c r="L297">
        <f t="shared" si="13"/>
        <v>18</v>
      </c>
      <c r="M297">
        <v>16</v>
      </c>
      <c r="N297">
        <f t="shared" si="14"/>
        <v>16</v>
      </c>
      <c r="O297">
        <v>0.72920568583357159</v>
      </c>
      <c r="P297" s="8">
        <f>VLOOKUP(F297,Hoja2!$A$2:$C$274,3,TRUE)</f>
        <v>6.5457413249211352E-2</v>
      </c>
      <c r="Q297" s="10">
        <f>VLOOKUP(F297,Hoja2!$A$2:$C$274,2,TRUE)</f>
        <v>83</v>
      </c>
    </row>
    <row r="298" spans="1:17" x14ac:dyDescent="0.25">
      <c r="A298" s="1">
        <v>296</v>
      </c>
      <c r="B298">
        <v>0</v>
      </c>
      <c r="C298" t="s">
        <v>591</v>
      </c>
      <c r="D298" s="3">
        <f t="shared" si="12"/>
        <v>43150</v>
      </c>
      <c r="E298" t="s">
        <v>12</v>
      </c>
      <c r="F298" t="s">
        <v>13</v>
      </c>
      <c r="G298">
        <v>2005</v>
      </c>
      <c r="I298" s="2">
        <v>40315.59646990741</v>
      </c>
      <c r="J298" t="s">
        <v>610</v>
      </c>
      <c r="K298">
        <v>11</v>
      </c>
      <c r="L298">
        <f t="shared" si="13"/>
        <v>11</v>
      </c>
      <c r="M298">
        <v>12</v>
      </c>
      <c r="N298">
        <f t="shared" si="14"/>
        <v>12</v>
      </c>
      <c r="O298">
        <v>0.60837781943376701</v>
      </c>
      <c r="P298" s="8">
        <f>VLOOKUP(F298,Hoja2!$A$2:$C$274,3,TRUE)</f>
        <v>6.5457413249211352E-2</v>
      </c>
      <c r="Q298" s="10">
        <f>VLOOKUP(F298,Hoja2!$A$2:$C$274,2,TRUE)</f>
        <v>83</v>
      </c>
    </row>
    <row r="299" spans="1:17" x14ac:dyDescent="0.25">
      <c r="A299" s="1">
        <v>297</v>
      </c>
      <c r="B299">
        <v>0</v>
      </c>
      <c r="C299" t="s">
        <v>591</v>
      </c>
      <c r="D299" s="3">
        <f t="shared" si="12"/>
        <v>43150</v>
      </c>
      <c r="E299" t="s">
        <v>477</v>
      </c>
      <c r="F299" t="s">
        <v>478</v>
      </c>
      <c r="G299">
        <v>4658</v>
      </c>
      <c r="H299" t="s">
        <v>479</v>
      </c>
      <c r="I299" s="2">
        <v>40809.452627314808</v>
      </c>
      <c r="J299" t="s">
        <v>611</v>
      </c>
      <c r="K299">
        <v>28</v>
      </c>
      <c r="L299">
        <f t="shared" si="13"/>
        <v>28</v>
      </c>
      <c r="M299">
        <v>26</v>
      </c>
      <c r="N299">
        <f t="shared" si="14"/>
        <v>26</v>
      </c>
      <c r="O299">
        <v>0.91233952898637771</v>
      </c>
      <c r="P299" s="8">
        <f>VLOOKUP(F299,Hoja2!$A$2:$C$274,3,TRUE)</f>
        <v>3.0757097791798107E-2</v>
      </c>
      <c r="Q299" s="10">
        <f>VLOOKUP(F299,Hoja2!$A$2:$C$274,2,TRUE)</f>
        <v>39</v>
      </c>
    </row>
    <row r="300" spans="1:17" x14ac:dyDescent="0.25">
      <c r="A300" s="1">
        <v>298</v>
      </c>
      <c r="B300">
        <v>0</v>
      </c>
      <c r="C300" t="s">
        <v>591</v>
      </c>
      <c r="D300" s="3">
        <f t="shared" si="12"/>
        <v>43150</v>
      </c>
      <c r="E300" t="s">
        <v>280</v>
      </c>
      <c r="F300" t="s">
        <v>281</v>
      </c>
      <c r="G300">
        <v>647</v>
      </c>
      <c r="H300" t="s">
        <v>87</v>
      </c>
      <c r="I300" s="2">
        <v>40439.462245370371</v>
      </c>
      <c r="J300" t="s">
        <v>612</v>
      </c>
      <c r="K300">
        <v>4</v>
      </c>
      <c r="L300">
        <f t="shared" si="13"/>
        <v>4</v>
      </c>
      <c r="M300">
        <v>2</v>
      </c>
      <c r="N300">
        <f t="shared" si="14"/>
        <v>2</v>
      </c>
      <c r="O300">
        <v>0.85158650103206845</v>
      </c>
      <c r="P300" s="8">
        <f>VLOOKUP(F300,Hoja2!$A$2:$C$274,3,TRUE)</f>
        <v>4.7318611987381704E-3</v>
      </c>
      <c r="Q300" s="10">
        <f>VLOOKUP(F300,Hoja2!$A$2:$C$274,2,TRUE)</f>
        <v>6</v>
      </c>
    </row>
    <row r="301" spans="1:17" x14ac:dyDescent="0.25">
      <c r="A301" s="1">
        <v>299</v>
      </c>
      <c r="B301">
        <v>0</v>
      </c>
      <c r="C301" t="s">
        <v>591</v>
      </c>
      <c r="D301" s="3">
        <f t="shared" si="12"/>
        <v>43150</v>
      </c>
      <c r="E301" t="s">
        <v>505</v>
      </c>
      <c r="F301" t="s">
        <v>506</v>
      </c>
      <c r="G301">
        <v>63</v>
      </c>
      <c r="H301" t="s">
        <v>28</v>
      </c>
      <c r="I301" s="2">
        <v>41077.672210648147</v>
      </c>
      <c r="J301" t="s">
        <v>613</v>
      </c>
      <c r="K301">
        <v>6</v>
      </c>
      <c r="L301">
        <f t="shared" si="13"/>
        <v>6</v>
      </c>
      <c r="M301">
        <v>6</v>
      </c>
      <c r="N301">
        <f t="shared" si="14"/>
        <v>6</v>
      </c>
      <c r="O301">
        <v>0.8438992246224738</v>
      </c>
      <c r="P301" s="8">
        <f>VLOOKUP(F301,Hoja2!$A$2:$C$274,3,TRUE)</f>
        <v>1.5772870662460567E-3</v>
      </c>
      <c r="Q301" s="10">
        <f>VLOOKUP(F301,Hoja2!$A$2:$C$274,2,TRUE)</f>
        <v>2</v>
      </c>
    </row>
    <row r="302" spans="1:17" x14ac:dyDescent="0.25">
      <c r="A302" s="1">
        <v>300</v>
      </c>
      <c r="B302">
        <v>0</v>
      </c>
      <c r="C302" t="s">
        <v>591</v>
      </c>
      <c r="D302" s="3">
        <f t="shared" si="12"/>
        <v>43150</v>
      </c>
      <c r="E302" t="s">
        <v>614</v>
      </c>
      <c r="F302" t="s">
        <v>615</v>
      </c>
      <c r="G302">
        <v>2117</v>
      </c>
      <c r="H302" t="s">
        <v>456</v>
      </c>
      <c r="I302" s="2">
        <v>39309.789398148147</v>
      </c>
      <c r="J302" t="s">
        <v>616</v>
      </c>
      <c r="L302">
        <f t="shared" si="13"/>
        <v>0</v>
      </c>
      <c r="M302">
        <v>1</v>
      </c>
      <c r="N302">
        <f t="shared" si="14"/>
        <v>1</v>
      </c>
      <c r="O302">
        <v>0.7802124084076546</v>
      </c>
      <c r="P302" s="8">
        <f>VLOOKUP(F302,Hoja2!$A$2:$C$274,3,TRUE)</f>
        <v>7.0977917981072556E-3</v>
      </c>
      <c r="Q302" s="10">
        <f>VLOOKUP(F302,Hoja2!$A$2:$C$274,2,TRUE)</f>
        <v>9</v>
      </c>
    </row>
    <row r="303" spans="1:17" x14ac:dyDescent="0.25">
      <c r="A303" s="1">
        <v>301</v>
      </c>
      <c r="B303">
        <v>0</v>
      </c>
      <c r="C303" t="s">
        <v>591</v>
      </c>
      <c r="D303" s="3">
        <f t="shared" si="12"/>
        <v>43150</v>
      </c>
      <c r="E303" t="s">
        <v>617</v>
      </c>
      <c r="F303" t="s">
        <v>617</v>
      </c>
      <c r="G303">
        <v>9306</v>
      </c>
      <c r="I303" s="2">
        <v>41608.625844907408</v>
      </c>
      <c r="J303" t="s">
        <v>618</v>
      </c>
      <c r="L303">
        <f t="shared" si="13"/>
        <v>0</v>
      </c>
      <c r="N303">
        <f t="shared" si="14"/>
        <v>0</v>
      </c>
      <c r="O303">
        <v>0.77674578307259057</v>
      </c>
      <c r="P303" s="8">
        <f>VLOOKUP(F303,Hoja2!$A$2:$C$274,3,TRUE)</f>
        <v>1.5772870662460567E-3</v>
      </c>
      <c r="Q303" s="10">
        <f>VLOOKUP(F303,Hoja2!$A$2:$C$274,2,TRUE)</f>
        <v>2</v>
      </c>
    </row>
    <row r="304" spans="1:17" x14ac:dyDescent="0.25">
      <c r="A304" s="1">
        <v>302</v>
      </c>
      <c r="B304">
        <v>0</v>
      </c>
      <c r="C304" t="s">
        <v>591</v>
      </c>
      <c r="D304" s="3">
        <f t="shared" si="12"/>
        <v>43150</v>
      </c>
      <c r="E304" t="s">
        <v>405</v>
      </c>
      <c r="F304" t="s">
        <v>406</v>
      </c>
      <c r="G304">
        <v>149</v>
      </c>
      <c r="H304" t="s">
        <v>18</v>
      </c>
      <c r="I304" s="2">
        <v>40681.737395833326</v>
      </c>
      <c r="J304" t="s">
        <v>619</v>
      </c>
      <c r="K304">
        <v>1</v>
      </c>
      <c r="L304">
        <f t="shared" si="13"/>
        <v>1</v>
      </c>
      <c r="M304">
        <v>3</v>
      </c>
      <c r="N304">
        <f t="shared" si="14"/>
        <v>3</v>
      </c>
      <c r="O304">
        <v>0.76216162446780467</v>
      </c>
      <c r="P304" s="8">
        <f>VLOOKUP(F304,Hoja2!$A$2:$C$274,3,TRUE)</f>
        <v>1.3406940063091483E-2</v>
      </c>
      <c r="Q304" s="10">
        <f>VLOOKUP(F304,Hoja2!$A$2:$C$274,2,TRUE)</f>
        <v>17</v>
      </c>
    </row>
    <row r="305" spans="1:17" x14ac:dyDescent="0.25">
      <c r="A305" s="1">
        <v>303</v>
      </c>
      <c r="B305">
        <v>0</v>
      </c>
      <c r="C305" t="s">
        <v>591</v>
      </c>
      <c r="D305" s="3">
        <f t="shared" si="12"/>
        <v>43150</v>
      </c>
      <c r="E305" t="s">
        <v>477</v>
      </c>
      <c r="F305" t="s">
        <v>478</v>
      </c>
      <c r="G305">
        <v>4658</v>
      </c>
      <c r="H305" t="s">
        <v>479</v>
      </c>
      <c r="I305" s="2">
        <v>40809.452627314808</v>
      </c>
      <c r="J305" t="s">
        <v>620</v>
      </c>
      <c r="K305">
        <v>20</v>
      </c>
      <c r="L305">
        <f t="shared" si="13"/>
        <v>20</v>
      </c>
      <c r="M305">
        <v>21</v>
      </c>
      <c r="N305">
        <f t="shared" si="14"/>
        <v>21</v>
      </c>
      <c r="O305">
        <v>0.81859871022977893</v>
      </c>
      <c r="P305" s="8">
        <f>VLOOKUP(F305,Hoja2!$A$2:$C$274,3,TRUE)</f>
        <v>3.0757097791798107E-2</v>
      </c>
      <c r="Q305" s="10">
        <f>VLOOKUP(F305,Hoja2!$A$2:$C$274,2,TRUE)</f>
        <v>39</v>
      </c>
    </row>
    <row r="306" spans="1:17" x14ac:dyDescent="0.25">
      <c r="A306" s="1">
        <v>304</v>
      </c>
      <c r="B306">
        <v>0</v>
      </c>
      <c r="C306" t="s">
        <v>591</v>
      </c>
      <c r="D306" s="3">
        <f t="shared" si="12"/>
        <v>43150</v>
      </c>
      <c r="E306" t="s">
        <v>477</v>
      </c>
      <c r="F306" t="s">
        <v>478</v>
      </c>
      <c r="G306">
        <v>4658</v>
      </c>
      <c r="H306" t="s">
        <v>479</v>
      </c>
      <c r="I306" s="2">
        <v>40809.452627314808</v>
      </c>
      <c r="J306" t="s">
        <v>621</v>
      </c>
      <c r="K306">
        <v>14</v>
      </c>
      <c r="L306">
        <f t="shared" si="13"/>
        <v>14</v>
      </c>
      <c r="M306">
        <v>14</v>
      </c>
      <c r="N306">
        <f t="shared" si="14"/>
        <v>14</v>
      </c>
      <c r="O306">
        <v>0.86999215184529421</v>
      </c>
      <c r="P306" s="8">
        <f>VLOOKUP(F306,Hoja2!$A$2:$C$274,3,TRUE)</f>
        <v>3.0757097791798107E-2</v>
      </c>
      <c r="Q306" s="10">
        <f>VLOOKUP(F306,Hoja2!$A$2:$C$274,2,TRUE)</f>
        <v>39</v>
      </c>
    </row>
    <row r="307" spans="1:17" x14ac:dyDescent="0.25">
      <c r="A307" s="1">
        <v>305</v>
      </c>
      <c r="B307">
        <v>0</v>
      </c>
      <c r="C307" t="s">
        <v>591</v>
      </c>
      <c r="D307" s="3">
        <f t="shared" si="12"/>
        <v>43150</v>
      </c>
      <c r="E307" t="s">
        <v>622</v>
      </c>
      <c r="F307" t="s">
        <v>623</v>
      </c>
      <c r="G307">
        <v>22</v>
      </c>
      <c r="H307" t="s">
        <v>624</v>
      </c>
      <c r="I307" s="2">
        <v>43130.778275462973</v>
      </c>
      <c r="J307" t="s">
        <v>625</v>
      </c>
      <c r="K307">
        <v>4</v>
      </c>
      <c r="L307">
        <f t="shared" si="13"/>
        <v>4</v>
      </c>
      <c r="M307">
        <v>3</v>
      </c>
      <c r="N307">
        <f t="shared" si="14"/>
        <v>3</v>
      </c>
      <c r="O307">
        <v>0.83222455791919969</v>
      </c>
      <c r="P307" s="8">
        <f>VLOOKUP(F307,Hoja2!$A$2:$C$274,3,TRUE)</f>
        <v>7.8864353312302837E-4</v>
      </c>
      <c r="Q307" s="10">
        <f>VLOOKUP(F307,Hoja2!$A$2:$C$274,2,TRUE)</f>
        <v>1</v>
      </c>
    </row>
    <row r="308" spans="1:17" x14ac:dyDescent="0.25">
      <c r="A308" s="1">
        <v>306</v>
      </c>
      <c r="B308">
        <v>0</v>
      </c>
      <c r="C308" t="s">
        <v>591</v>
      </c>
      <c r="D308" s="3">
        <f t="shared" si="12"/>
        <v>43150</v>
      </c>
      <c r="E308" t="s">
        <v>12</v>
      </c>
      <c r="F308" t="s">
        <v>13</v>
      </c>
      <c r="G308">
        <v>2005</v>
      </c>
      <c r="I308" s="2">
        <v>40315.59646990741</v>
      </c>
      <c r="J308" t="s">
        <v>626</v>
      </c>
      <c r="K308">
        <v>13</v>
      </c>
      <c r="L308">
        <f t="shared" si="13"/>
        <v>13</v>
      </c>
      <c r="M308">
        <v>11</v>
      </c>
      <c r="N308">
        <f t="shared" si="14"/>
        <v>11</v>
      </c>
      <c r="O308">
        <v>0.66401025445433004</v>
      </c>
      <c r="P308" s="8">
        <f>VLOOKUP(F308,Hoja2!$A$2:$C$274,3,TRUE)</f>
        <v>6.5457413249211352E-2</v>
      </c>
      <c r="Q308" s="10">
        <f>VLOOKUP(F308,Hoja2!$A$2:$C$274,2,TRUE)</f>
        <v>83</v>
      </c>
    </row>
    <row r="309" spans="1:17" x14ac:dyDescent="0.25">
      <c r="A309" s="1">
        <v>307</v>
      </c>
      <c r="B309">
        <v>0</v>
      </c>
      <c r="C309" t="s">
        <v>591</v>
      </c>
      <c r="D309" s="3">
        <f t="shared" si="12"/>
        <v>43150</v>
      </c>
      <c r="E309" t="s">
        <v>569</v>
      </c>
      <c r="F309" t="s">
        <v>570</v>
      </c>
      <c r="G309">
        <v>33</v>
      </c>
      <c r="I309" s="2">
        <v>39917.70815972222</v>
      </c>
      <c r="J309" t="s">
        <v>627</v>
      </c>
      <c r="L309">
        <f t="shared" si="13"/>
        <v>0</v>
      </c>
      <c r="N309">
        <f t="shared" si="14"/>
        <v>0</v>
      </c>
      <c r="O309">
        <v>0.54061431720155717</v>
      </c>
      <c r="P309" s="8">
        <f>VLOOKUP(F309,Hoja2!$A$2:$C$274,3,TRUE)</f>
        <v>1.1829652996845425E-2</v>
      </c>
      <c r="Q309" s="10">
        <f>VLOOKUP(F309,Hoja2!$A$2:$C$274,2,TRUE)</f>
        <v>15</v>
      </c>
    </row>
    <row r="310" spans="1:17" x14ac:dyDescent="0.25">
      <c r="A310" s="1">
        <v>308</v>
      </c>
      <c r="B310">
        <v>0</v>
      </c>
      <c r="C310" t="s">
        <v>628</v>
      </c>
      <c r="D310" s="3">
        <f t="shared" si="12"/>
        <v>43151</v>
      </c>
      <c r="E310" t="s">
        <v>12</v>
      </c>
      <c r="F310" t="s">
        <v>13</v>
      </c>
      <c r="G310">
        <v>2005</v>
      </c>
      <c r="I310" s="2">
        <v>40315.59646990741</v>
      </c>
      <c r="J310" t="s">
        <v>629</v>
      </c>
      <c r="K310">
        <v>10</v>
      </c>
      <c r="L310">
        <f t="shared" si="13"/>
        <v>10</v>
      </c>
      <c r="M310">
        <v>5</v>
      </c>
      <c r="N310">
        <f t="shared" si="14"/>
        <v>5</v>
      </c>
      <c r="O310">
        <v>0.8223938338354535</v>
      </c>
      <c r="P310" s="8">
        <f>VLOOKUP(F310,Hoja2!$A$2:$C$274,3,TRUE)</f>
        <v>6.5457413249211352E-2</v>
      </c>
      <c r="Q310" s="10">
        <f>VLOOKUP(F310,Hoja2!$A$2:$C$274,2,TRUE)</f>
        <v>83</v>
      </c>
    </row>
    <row r="311" spans="1:17" x14ac:dyDescent="0.25">
      <c r="A311" s="1">
        <v>309</v>
      </c>
      <c r="B311">
        <v>0</v>
      </c>
      <c r="C311" t="s">
        <v>628</v>
      </c>
      <c r="D311" s="3">
        <f t="shared" si="12"/>
        <v>43151</v>
      </c>
      <c r="E311" t="s">
        <v>477</v>
      </c>
      <c r="F311" t="s">
        <v>478</v>
      </c>
      <c r="G311">
        <v>4658</v>
      </c>
      <c r="H311" t="s">
        <v>479</v>
      </c>
      <c r="I311" s="2">
        <v>40809.452627314808</v>
      </c>
      <c r="J311" t="s">
        <v>630</v>
      </c>
      <c r="K311">
        <v>17</v>
      </c>
      <c r="L311">
        <f t="shared" si="13"/>
        <v>17</v>
      </c>
      <c r="M311">
        <v>25</v>
      </c>
      <c r="N311">
        <f t="shared" si="14"/>
        <v>25</v>
      </c>
      <c r="O311">
        <v>0.56047590280330783</v>
      </c>
      <c r="P311" s="8">
        <f>VLOOKUP(F311,Hoja2!$A$2:$C$274,3,TRUE)</f>
        <v>3.0757097791798107E-2</v>
      </c>
      <c r="Q311" s="10">
        <f>VLOOKUP(F311,Hoja2!$A$2:$C$274,2,TRUE)</f>
        <v>39</v>
      </c>
    </row>
    <row r="312" spans="1:17" x14ac:dyDescent="0.25">
      <c r="A312" s="1">
        <v>310</v>
      </c>
      <c r="B312">
        <v>0</v>
      </c>
      <c r="C312" t="s">
        <v>628</v>
      </c>
      <c r="D312" s="3">
        <f t="shared" si="12"/>
        <v>43151</v>
      </c>
      <c r="E312" t="s">
        <v>307</v>
      </c>
      <c r="F312" t="s">
        <v>308</v>
      </c>
      <c r="G312">
        <v>542</v>
      </c>
      <c r="H312" t="s">
        <v>28</v>
      </c>
      <c r="I312" s="2">
        <v>42465.311111111107</v>
      </c>
      <c r="J312" t="s">
        <v>631</v>
      </c>
      <c r="K312">
        <v>1</v>
      </c>
      <c r="L312">
        <f t="shared" si="13"/>
        <v>1</v>
      </c>
      <c r="M312">
        <v>2</v>
      </c>
      <c r="N312">
        <f t="shared" si="14"/>
        <v>2</v>
      </c>
      <c r="O312">
        <v>0.77831134294099413</v>
      </c>
      <c r="P312" s="8">
        <f>VLOOKUP(F312,Hoja2!$A$2:$C$274,3,TRUE)</f>
        <v>2.6025236593059938E-2</v>
      </c>
      <c r="Q312" s="10">
        <f>VLOOKUP(F312,Hoja2!$A$2:$C$274,2,TRUE)</f>
        <v>33</v>
      </c>
    </row>
    <row r="313" spans="1:17" x14ac:dyDescent="0.25">
      <c r="A313" s="1">
        <v>311</v>
      </c>
      <c r="B313">
        <v>0</v>
      </c>
      <c r="C313" t="s">
        <v>628</v>
      </c>
      <c r="D313" s="3">
        <f t="shared" si="12"/>
        <v>43151</v>
      </c>
      <c r="E313" t="s">
        <v>477</v>
      </c>
      <c r="F313" t="s">
        <v>478</v>
      </c>
      <c r="G313">
        <v>4658</v>
      </c>
      <c r="H313" t="s">
        <v>479</v>
      </c>
      <c r="I313" s="2">
        <v>40809.452627314808</v>
      </c>
      <c r="J313" t="s">
        <v>632</v>
      </c>
      <c r="K313">
        <v>21</v>
      </c>
      <c r="L313">
        <f t="shared" si="13"/>
        <v>21</v>
      </c>
      <c r="M313">
        <v>25</v>
      </c>
      <c r="N313">
        <f t="shared" si="14"/>
        <v>25</v>
      </c>
      <c r="O313">
        <v>0.80189478912099832</v>
      </c>
      <c r="P313" s="8">
        <f>VLOOKUP(F313,Hoja2!$A$2:$C$274,3,TRUE)</f>
        <v>3.0757097791798107E-2</v>
      </c>
      <c r="Q313" s="10">
        <f>VLOOKUP(F313,Hoja2!$A$2:$C$274,2,TRUE)</f>
        <v>39</v>
      </c>
    </row>
    <row r="314" spans="1:17" x14ac:dyDescent="0.25">
      <c r="A314" s="1">
        <v>312</v>
      </c>
      <c r="B314">
        <v>0</v>
      </c>
      <c r="C314" t="s">
        <v>628</v>
      </c>
      <c r="D314" s="3">
        <f t="shared" si="12"/>
        <v>43151</v>
      </c>
      <c r="E314" t="s">
        <v>12</v>
      </c>
      <c r="F314" t="s">
        <v>13</v>
      </c>
      <c r="G314">
        <v>2005</v>
      </c>
      <c r="I314" s="2">
        <v>40315.59646990741</v>
      </c>
      <c r="J314" t="s">
        <v>633</v>
      </c>
      <c r="K314">
        <v>11</v>
      </c>
      <c r="L314">
        <f t="shared" si="13"/>
        <v>11</v>
      </c>
      <c r="M314">
        <v>11</v>
      </c>
      <c r="N314">
        <f t="shared" si="14"/>
        <v>11</v>
      </c>
      <c r="O314">
        <v>0.92047176315166102</v>
      </c>
      <c r="P314" s="8">
        <f>VLOOKUP(F314,Hoja2!$A$2:$C$274,3,TRUE)</f>
        <v>6.5457413249211352E-2</v>
      </c>
      <c r="Q314" s="10">
        <f>VLOOKUP(F314,Hoja2!$A$2:$C$274,2,TRUE)</f>
        <v>83</v>
      </c>
    </row>
    <row r="315" spans="1:17" x14ac:dyDescent="0.25">
      <c r="A315" s="1">
        <v>313</v>
      </c>
      <c r="B315">
        <v>0</v>
      </c>
      <c r="C315" t="s">
        <v>628</v>
      </c>
      <c r="D315" s="3">
        <f t="shared" si="12"/>
        <v>43151</v>
      </c>
      <c r="E315" t="s">
        <v>12</v>
      </c>
      <c r="F315" t="s">
        <v>13</v>
      </c>
      <c r="G315">
        <v>2005</v>
      </c>
      <c r="I315" s="2">
        <v>40315.59646990741</v>
      </c>
      <c r="J315" t="s">
        <v>634</v>
      </c>
      <c r="K315">
        <v>41</v>
      </c>
      <c r="L315">
        <f t="shared" si="13"/>
        <v>41</v>
      </c>
      <c r="M315">
        <v>33</v>
      </c>
      <c r="N315">
        <f t="shared" si="14"/>
        <v>33</v>
      </c>
      <c r="O315">
        <v>0.62817669078008298</v>
      </c>
      <c r="P315" s="8">
        <f>VLOOKUP(F315,Hoja2!$A$2:$C$274,3,TRUE)</f>
        <v>6.5457413249211352E-2</v>
      </c>
      <c r="Q315" s="10">
        <f>VLOOKUP(F315,Hoja2!$A$2:$C$274,2,TRUE)</f>
        <v>83</v>
      </c>
    </row>
    <row r="316" spans="1:17" x14ac:dyDescent="0.25">
      <c r="A316" s="1">
        <v>314</v>
      </c>
      <c r="B316">
        <v>0</v>
      </c>
      <c r="C316" t="s">
        <v>628</v>
      </c>
      <c r="D316" s="3">
        <f t="shared" si="12"/>
        <v>43151</v>
      </c>
      <c r="E316" t="s">
        <v>26</v>
      </c>
      <c r="F316" t="s">
        <v>27</v>
      </c>
      <c r="G316">
        <v>6727</v>
      </c>
      <c r="H316" t="s">
        <v>28</v>
      </c>
      <c r="I316" s="2">
        <v>42173.346099537041</v>
      </c>
      <c r="J316" t="s">
        <v>635</v>
      </c>
      <c r="K316">
        <v>4</v>
      </c>
      <c r="L316">
        <f t="shared" si="13"/>
        <v>4</v>
      </c>
      <c r="M316">
        <v>5</v>
      </c>
      <c r="N316">
        <f t="shared" si="14"/>
        <v>5</v>
      </c>
      <c r="O316">
        <v>0.80901406569328249</v>
      </c>
      <c r="P316" s="8">
        <f>VLOOKUP(F316,Hoja2!$A$2:$C$274,3,TRUE)</f>
        <v>4.1009463722397478E-2</v>
      </c>
      <c r="Q316" s="10">
        <f>VLOOKUP(F316,Hoja2!$A$2:$C$274,2,TRUE)</f>
        <v>52</v>
      </c>
    </row>
    <row r="317" spans="1:17" x14ac:dyDescent="0.25">
      <c r="A317" s="1">
        <v>315</v>
      </c>
      <c r="B317">
        <v>0</v>
      </c>
      <c r="C317" t="s">
        <v>628</v>
      </c>
      <c r="D317" s="3">
        <f t="shared" si="12"/>
        <v>43151</v>
      </c>
      <c r="E317" t="s">
        <v>516</v>
      </c>
      <c r="F317" t="s">
        <v>517</v>
      </c>
      <c r="G317">
        <v>6205</v>
      </c>
      <c r="H317" t="s">
        <v>87</v>
      </c>
      <c r="I317" s="2">
        <v>40954.39335648148</v>
      </c>
      <c r="J317" t="s">
        <v>636</v>
      </c>
      <c r="K317">
        <v>1</v>
      </c>
      <c r="L317">
        <f t="shared" si="13"/>
        <v>1</v>
      </c>
      <c r="M317">
        <v>2</v>
      </c>
      <c r="N317">
        <f t="shared" si="14"/>
        <v>2</v>
      </c>
      <c r="O317">
        <v>0.80305224041911349</v>
      </c>
      <c r="P317" s="8">
        <f>VLOOKUP(F317,Hoja2!$A$2:$C$274,3,TRUE)</f>
        <v>3.1545741324921135E-3</v>
      </c>
      <c r="Q317" s="10">
        <f>VLOOKUP(F317,Hoja2!$A$2:$C$274,2,TRUE)</f>
        <v>4</v>
      </c>
    </row>
    <row r="318" spans="1:17" x14ac:dyDescent="0.25">
      <c r="A318" s="1">
        <v>316</v>
      </c>
      <c r="B318">
        <v>0</v>
      </c>
      <c r="C318" t="s">
        <v>628</v>
      </c>
      <c r="D318" s="3">
        <f t="shared" si="12"/>
        <v>43151</v>
      </c>
      <c r="E318" t="s">
        <v>548</v>
      </c>
      <c r="F318" t="s">
        <v>549</v>
      </c>
      <c r="G318">
        <v>206</v>
      </c>
      <c r="H318" t="s">
        <v>45</v>
      </c>
      <c r="I318" s="2">
        <v>40308.86986111111</v>
      </c>
      <c r="J318" t="s">
        <v>637</v>
      </c>
      <c r="L318">
        <f t="shared" si="13"/>
        <v>0</v>
      </c>
      <c r="M318">
        <v>3</v>
      </c>
      <c r="N318">
        <f t="shared" si="14"/>
        <v>3</v>
      </c>
      <c r="O318">
        <v>0.54326974430324704</v>
      </c>
      <c r="P318" s="8">
        <f>VLOOKUP(F318,Hoja2!$A$2:$C$274,3,TRUE)</f>
        <v>6.3091482649842269E-3</v>
      </c>
      <c r="Q318" s="10">
        <f>VLOOKUP(F318,Hoja2!$A$2:$C$274,2,TRUE)</f>
        <v>8</v>
      </c>
    </row>
    <row r="319" spans="1:17" x14ac:dyDescent="0.25">
      <c r="A319" s="1">
        <v>317</v>
      </c>
      <c r="B319">
        <v>0</v>
      </c>
      <c r="C319" t="s">
        <v>628</v>
      </c>
      <c r="D319" s="3">
        <f t="shared" si="12"/>
        <v>43151</v>
      </c>
      <c r="E319" t="s">
        <v>477</v>
      </c>
      <c r="F319" t="s">
        <v>478</v>
      </c>
      <c r="G319">
        <v>4658</v>
      </c>
      <c r="H319" t="s">
        <v>479</v>
      </c>
      <c r="I319" s="2">
        <v>40809.452627314808</v>
      </c>
      <c r="J319" t="s">
        <v>638</v>
      </c>
      <c r="K319">
        <v>16</v>
      </c>
      <c r="L319">
        <f t="shared" si="13"/>
        <v>16</v>
      </c>
      <c r="M319">
        <v>21</v>
      </c>
      <c r="N319">
        <f t="shared" si="14"/>
        <v>21</v>
      </c>
      <c r="O319">
        <v>0.74328021387744636</v>
      </c>
      <c r="P319" s="8">
        <f>VLOOKUP(F319,Hoja2!$A$2:$C$274,3,TRUE)</f>
        <v>3.0757097791798107E-2</v>
      </c>
      <c r="Q319" s="10">
        <f>VLOOKUP(F319,Hoja2!$A$2:$C$274,2,TRUE)</f>
        <v>39</v>
      </c>
    </row>
    <row r="320" spans="1:17" x14ac:dyDescent="0.25">
      <c r="A320" s="1">
        <v>318</v>
      </c>
      <c r="B320">
        <v>0</v>
      </c>
      <c r="C320" t="s">
        <v>628</v>
      </c>
      <c r="D320" s="3">
        <f t="shared" si="12"/>
        <v>43151</v>
      </c>
      <c r="E320" t="s">
        <v>397</v>
      </c>
      <c r="F320" t="s">
        <v>398</v>
      </c>
      <c r="G320">
        <v>192</v>
      </c>
      <c r="H320" t="s">
        <v>53</v>
      </c>
      <c r="I320" s="2">
        <v>43144.020590277767</v>
      </c>
      <c r="J320" t="s">
        <v>639</v>
      </c>
      <c r="K320">
        <v>4</v>
      </c>
      <c r="L320">
        <f t="shared" si="13"/>
        <v>4</v>
      </c>
      <c r="M320">
        <v>4</v>
      </c>
      <c r="N320">
        <f t="shared" si="14"/>
        <v>4</v>
      </c>
      <c r="O320">
        <v>0.83906779196836734</v>
      </c>
      <c r="P320" s="8">
        <f>VLOOKUP(F320,Hoja2!$A$2:$C$274,3,TRUE)</f>
        <v>1.1829652996845425E-2</v>
      </c>
      <c r="Q320" s="10">
        <f>VLOOKUP(F320,Hoja2!$A$2:$C$274,2,TRUE)</f>
        <v>15</v>
      </c>
    </row>
    <row r="321" spans="1:17" x14ac:dyDescent="0.25">
      <c r="A321" s="1">
        <v>319</v>
      </c>
      <c r="B321">
        <v>0</v>
      </c>
      <c r="C321" t="s">
        <v>628</v>
      </c>
      <c r="D321" s="3">
        <f t="shared" si="12"/>
        <v>43151</v>
      </c>
      <c r="E321" t="s">
        <v>640</v>
      </c>
      <c r="F321" t="s">
        <v>641</v>
      </c>
      <c r="G321">
        <v>239</v>
      </c>
      <c r="H321" t="s">
        <v>87</v>
      </c>
      <c r="I321" s="2">
        <v>40393.964537037027</v>
      </c>
      <c r="J321" t="s">
        <v>642</v>
      </c>
      <c r="K321">
        <v>12</v>
      </c>
      <c r="L321">
        <f t="shared" si="13"/>
        <v>12</v>
      </c>
      <c r="M321">
        <v>17</v>
      </c>
      <c r="N321">
        <f t="shared" si="14"/>
        <v>17</v>
      </c>
      <c r="O321">
        <v>0.83619213662474823</v>
      </c>
      <c r="P321" s="8">
        <f>VLOOKUP(F321,Hoja2!$A$2:$C$274,3,TRUE)</f>
        <v>3.1545741324921135E-3</v>
      </c>
      <c r="Q321" s="10">
        <f>VLOOKUP(F321,Hoja2!$A$2:$C$274,2,TRUE)</f>
        <v>4</v>
      </c>
    </row>
    <row r="322" spans="1:17" x14ac:dyDescent="0.25">
      <c r="A322" s="1">
        <v>320</v>
      </c>
      <c r="B322">
        <v>0</v>
      </c>
      <c r="C322" t="s">
        <v>628</v>
      </c>
      <c r="D322" s="3">
        <f t="shared" si="12"/>
        <v>43151</v>
      </c>
      <c r="E322" t="s">
        <v>614</v>
      </c>
      <c r="F322" t="s">
        <v>615</v>
      </c>
      <c r="G322">
        <v>2117</v>
      </c>
      <c r="H322" t="s">
        <v>456</v>
      </c>
      <c r="I322" s="2">
        <v>39309.789398148147</v>
      </c>
      <c r="J322" t="s">
        <v>643</v>
      </c>
      <c r="K322">
        <v>1</v>
      </c>
      <c r="L322">
        <f t="shared" si="13"/>
        <v>1</v>
      </c>
      <c r="M322">
        <v>2</v>
      </c>
      <c r="N322">
        <f t="shared" si="14"/>
        <v>2</v>
      </c>
      <c r="O322">
        <v>0.83491052907855567</v>
      </c>
      <c r="P322" s="8">
        <f>VLOOKUP(F322,Hoja2!$A$2:$C$274,3,TRUE)</f>
        <v>7.0977917981072556E-3</v>
      </c>
      <c r="Q322" s="10">
        <f>VLOOKUP(F322,Hoja2!$A$2:$C$274,2,TRUE)</f>
        <v>9</v>
      </c>
    </row>
    <row r="323" spans="1:17" x14ac:dyDescent="0.25">
      <c r="A323" s="1">
        <v>321</v>
      </c>
      <c r="B323">
        <v>0</v>
      </c>
      <c r="C323" t="s">
        <v>628</v>
      </c>
      <c r="D323" s="3">
        <f t="shared" ref="D323:D386" si="15">DATE(2018,MONTH(1&amp;LEFT(RIGHT(C323,4),3)),LEFT(C323,2))</f>
        <v>43151</v>
      </c>
      <c r="E323" t="s">
        <v>614</v>
      </c>
      <c r="F323" t="s">
        <v>615</v>
      </c>
      <c r="G323">
        <v>2117</v>
      </c>
      <c r="H323" t="s">
        <v>456</v>
      </c>
      <c r="I323" s="2">
        <v>39309.789398148147</v>
      </c>
      <c r="J323" t="s">
        <v>644</v>
      </c>
      <c r="K323">
        <v>1</v>
      </c>
      <c r="L323">
        <f t="shared" ref="L323:L386" si="16">IF(K323&gt;0,K323,0)</f>
        <v>1</v>
      </c>
      <c r="M323">
        <v>2</v>
      </c>
      <c r="N323">
        <f t="shared" ref="N323:N386" si="17">IF(M323&gt;0,M323,0)</f>
        <v>2</v>
      </c>
      <c r="O323">
        <v>0.19027945600557089</v>
      </c>
      <c r="P323" s="8">
        <f>VLOOKUP(F323,Hoja2!$A$2:$C$274,3,TRUE)</f>
        <v>7.0977917981072556E-3</v>
      </c>
      <c r="Q323" s="10">
        <f>VLOOKUP(F323,Hoja2!$A$2:$C$274,2,TRUE)</f>
        <v>9</v>
      </c>
    </row>
    <row r="324" spans="1:17" x14ac:dyDescent="0.25">
      <c r="A324" s="1">
        <v>322</v>
      </c>
      <c r="B324">
        <v>0</v>
      </c>
      <c r="C324" t="s">
        <v>628</v>
      </c>
      <c r="D324" s="3">
        <f t="shared" si="15"/>
        <v>43151</v>
      </c>
      <c r="E324" t="s">
        <v>614</v>
      </c>
      <c r="F324" t="s">
        <v>615</v>
      </c>
      <c r="G324">
        <v>2117</v>
      </c>
      <c r="H324" t="s">
        <v>456</v>
      </c>
      <c r="I324" s="2">
        <v>39309.789398148147</v>
      </c>
      <c r="J324" t="s">
        <v>645</v>
      </c>
      <c r="K324">
        <v>4</v>
      </c>
      <c r="L324">
        <f t="shared" si="16"/>
        <v>4</v>
      </c>
      <c r="M324">
        <v>2</v>
      </c>
      <c r="N324">
        <f t="shared" si="17"/>
        <v>2</v>
      </c>
      <c r="O324">
        <v>0.89874256528148433</v>
      </c>
      <c r="P324" s="8">
        <f>VLOOKUP(F324,Hoja2!$A$2:$C$274,3,TRUE)</f>
        <v>7.0977917981072556E-3</v>
      </c>
      <c r="Q324" s="10">
        <f>VLOOKUP(F324,Hoja2!$A$2:$C$274,2,TRUE)</f>
        <v>9</v>
      </c>
    </row>
    <row r="325" spans="1:17" x14ac:dyDescent="0.25">
      <c r="A325" s="1">
        <v>323</v>
      </c>
      <c r="B325">
        <v>0</v>
      </c>
      <c r="C325" t="s">
        <v>628</v>
      </c>
      <c r="D325" s="3">
        <f t="shared" si="15"/>
        <v>43151</v>
      </c>
      <c r="E325" t="s">
        <v>91</v>
      </c>
      <c r="F325" t="s">
        <v>92</v>
      </c>
      <c r="G325">
        <v>1481</v>
      </c>
      <c r="H325" t="s">
        <v>87</v>
      </c>
      <c r="I325" s="2">
        <v>41452.850613425922</v>
      </c>
      <c r="J325" t="s">
        <v>646</v>
      </c>
      <c r="K325">
        <v>4</v>
      </c>
      <c r="L325">
        <f t="shared" si="16"/>
        <v>4</v>
      </c>
      <c r="M325">
        <v>7</v>
      </c>
      <c r="N325">
        <f t="shared" si="17"/>
        <v>7</v>
      </c>
      <c r="O325">
        <v>0.88504772734737647</v>
      </c>
      <c r="P325" s="8">
        <f>VLOOKUP(F325,Hoja2!$A$2:$C$274,3,TRUE)</f>
        <v>1.1041009463722398E-2</v>
      </c>
      <c r="Q325" s="10">
        <f>VLOOKUP(F325,Hoja2!$A$2:$C$274,2,TRUE)</f>
        <v>14</v>
      </c>
    </row>
    <row r="326" spans="1:17" x14ac:dyDescent="0.25">
      <c r="A326" s="1">
        <v>324</v>
      </c>
      <c r="B326">
        <v>0</v>
      </c>
      <c r="C326" t="s">
        <v>628</v>
      </c>
      <c r="D326" s="3">
        <f t="shared" si="15"/>
        <v>43151</v>
      </c>
      <c r="E326" t="s">
        <v>91</v>
      </c>
      <c r="F326" t="s">
        <v>92</v>
      </c>
      <c r="G326">
        <v>1481</v>
      </c>
      <c r="H326" t="s">
        <v>87</v>
      </c>
      <c r="I326" s="2">
        <v>41452.850613425922</v>
      </c>
      <c r="J326" t="s">
        <v>647</v>
      </c>
      <c r="L326">
        <f t="shared" si="16"/>
        <v>0</v>
      </c>
      <c r="M326">
        <v>4</v>
      </c>
      <c r="N326">
        <f t="shared" si="17"/>
        <v>4</v>
      </c>
      <c r="O326">
        <v>0.92361017744849894</v>
      </c>
      <c r="P326" s="8">
        <f>VLOOKUP(F326,Hoja2!$A$2:$C$274,3,TRUE)</f>
        <v>1.1041009463722398E-2</v>
      </c>
      <c r="Q326" s="10">
        <f>VLOOKUP(F326,Hoja2!$A$2:$C$274,2,TRUE)</f>
        <v>14</v>
      </c>
    </row>
    <row r="327" spans="1:17" x14ac:dyDescent="0.25">
      <c r="A327" s="1">
        <v>325</v>
      </c>
      <c r="B327">
        <v>0</v>
      </c>
      <c r="C327" t="s">
        <v>628</v>
      </c>
      <c r="D327" s="3">
        <f t="shared" si="15"/>
        <v>43151</v>
      </c>
      <c r="E327" t="s">
        <v>157</v>
      </c>
      <c r="F327" t="s">
        <v>158</v>
      </c>
      <c r="G327">
        <v>241</v>
      </c>
      <c r="H327" t="s">
        <v>159</v>
      </c>
      <c r="I327" s="2">
        <v>40531.054155092592</v>
      </c>
      <c r="J327" t="s">
        <v>648</v>
      </c>
      <c r="K327">
        <v>2</v>
      </c>
      <c r="L327">
        <f t="shared" si="16"/>
        <v>2</v>
      </c>
      <c r="M327">
        <v>3</v>
      </c>
      <c r="N327">
        <f t="shared" si="17"/>
        <v>3</v>
      </c>
      <c r="O327">
        <v>0.79151526912582404</v>
      </c>
      <c r="P327" s="8">
        <f>VLOOKUP(F327,Hoja2!$A$2:$C$274,3,TRUE)</f>
        <v>2.3659305993690852E-3</v>
      </c>
      <c r="Q327" s="10">
        <f>VLOOKUP(F327,Hoja2!$A$2:$C$274,2,TRUE)</f>
        <v>3</v>
      </c>
    </row>
    <row r="328" spans="1:17" x14ac:dyDescent="0.25">
      <c r="A328" s="1">
        <v>326</v>
      </c>
      <c r="B328">
        <v>0</v>
      </c>
      <c r="C328" t="s">
        <v>628</v>
      </c>
      <c r="D328" s="3">
        <f t="shared" si="15"/>
        <v>43151</v>
      </c>
      <c r="E328" t="s">
        <v>21</v>
      </c>
      <c r="F328" t="s">
        <v>390</v>
      </c>
      <c r="G328">
        <v>3490</v>
      </c>
      <c r="H328" t="s">
        <v>391</v>
      </c>
      <c r="I328" s="2">
        <v>39996.947685185187</v>
      </c>
      <c r="J328" t="s">
        <v>649</v>
      </c>
      <c r="K328">
        <v>1</v>
      </c>
      <c r="L328">
        <f t="shared" si="16"/>
        <v>1</v>
      </c>
      <c r="M328">
        <v>4</v>
      </c>
      <c r="N328">
        <f t="shared" si="17"/>
        <v>4</v>
      </c>
      <c r="O328">
        <v>0.84617552573041621</v>
      </c>
      <c r="P328" s="8">
        <f>VLOOKUP(F328,Hoja2!$A$2:$C$274,3,TRUE)</f>
        <v>1.3406940063091483E-2</v>
      </c>
      <c r="Q328" s="10">
        <f>VLOOKUP(F328,Hoja2!$A$2:$C$274,2,TRUE)</f>
        <v>17</v>
      </c>
    </row>
    <row r="329" spans="1:17" x14ac:dyDescent="0.25">
      <c r="A329" s="1">
        <v>327</v>
      </c>
      <c r="B329">
        <v>0</v>
      </c>
      <c r="C329" t="s">
        <v>628</v>
      </c>
      <c r="D329" s="3">
        <f t="shared" si="15"/>
        <v>43151</v>
      </c>
      <c r="E329" t="s">
        <v>21</v>
      </c>
      <c r="F329" t="s">
        <v>390</v>
      </c>
      <c r="G329">
        <v>3490</v>
      </c>
      <c r="H329" t="s">
        <v>391</v>
      </c>
      <c r="I329" s="2">
        <v>39996.947685185187</v>
      </c>
      <c r="J329" t="s">
        <v>650</v>
      </c>
      <c r="K329">
        <v>1</v>
      </c>
      <c r="L329">
        <f t="shared" si="16"/>
        <v>1</v>
      </c>
      <c r="M329">
        <v>1</v>
      </c>
      <c r="N329">
        <f t="shared" si="17"/>
        <v>1</v>
      </c>
      <c r="O329">
        <v>0.81513844624175891</v>
      </c>
      <c r="P329" s="8">
        <f>VLOOKUP(F329,Hoja2!$A$2:$C$274,3,TRUE)</f>
        <v>1.3406940063091483E-2</v>
      </c>
      <c r="Q329" s="10">
        <f>VLOOKUP(F329,Hoja2!$A$2:$C$274,2,TRUE)</f>
        <v>17</v>
      </c>
    </row>
    <row r="330" spans="1:17" x14ac:dyDescent="0.25">
      <c r="A330" s="1">
        <v>328</v>
      </c>
      <c r="B330">
        <v>0</v>
      </c>
      <c r="C330" t="s">
        <v>628</v>
      </c>
      <c r="D330" s="3">
        <f t="shared" si="15"/>
        <v>43151</v>
      </c>
      <c r="E330" t="s">
        <v>569</v>
      </c>
      <c r="F330" t="s">
        <v>570</v>
      </c>
      <c r="G330">
        <v>33</v>
      </c>
      <c r="I330" s="2">
        <v>39917.70815972222</v>
      </c>
      <c r="J330" t="s">
        <v>651</v>
      </c>
      <c r="K330">
        <v>1</v>
      </c>
      <c r="L330">
        <f t="shared" si="16"/>
        <v>1</v>
      </c>
      <c r="M330">
        <v>1</v>
      </c>
      <c r="N330">
        <f t="shared" si="17"/>
        <v>1</v>
      </c>
      <c r="O330">
        <v>0.74087092430137502</v>
      </c>
      <c r="P330" s="8">
        <f>VLOOKUP(F330,Hoja2!$A$2:$C$274,3,TRUE)</f>
        <v>1.1829652996845425E-2</v>
      </c>
      <c r="Q330" s="10">
        <f>VLOOKUP(F330,Hoja2!$A$2:$C$274,2,TRUE)</f>
        <v>15</v>
      </c>
    </row>
    <row r="331" spans="1:17" x14ac:dyDescent="0.25">
      <c r="A331" s="1">
        <v>329</v>
      </c>
      <c r="B331">
        <v>0</v>
      </c>
      <c r="C331" t="s">
        <v>628</v>
      </c>
      <c r="D331" s="3">
        <f t="shared" si="15"/>
        <v>43151</v>
      </c>
      <c r="E331" t="s">
        <v>652</v>
      </c>
      <c r="F331" t="s">
        <v>653</v>
      </c>
      <c r="G331">
        <v>99</v>
      </c>
      <c r="H331" t="s">
        <v>654</v>
      </c>
      <c r="I331" s="2">
        <v>40428.191840277781</v>
      </c>
      <c r="J331" t="s">
        <v>655</v>
      </c>
      <c r="K331">
        <v>1</v>
      </c>
      <c r="L331">
        <f t="shared" si="16"/>
        <v>1</v>
      </c>
      <c r="N331">
        <f t="shared" si="17"/>
        <v>0</v>
      </c>
      <c r="O331">
        <v>0.78643642059586538</v>
      </c>
      <c r="P331" s="8">
        <f>VLOOKUP(F331,Hoja2!$A$2:$C$274,3,TRUE)</f>
        <v>2.3659305993690852E-3</v>
      </c>
      <c r="Q331" s="10">
        <f>VLOOKUP(F331,Hoja2!$A$2:$C$274,2,TRUE)</f>
        <v>3</v>
      </c>
    </row>
    <row r="332" spans="1:17" x14ac:dyDescent="0.25">
      <c r="A332" s="1">
        <v>330</v>
      </c>
      <c r="B332">
        <v>0</v>
      </c>
      <c r="C332" t="s">
        <v>628</v>
      </c>
      <c r="D332" s="3">
        <f t="shared" si="15"/>
        <v>43151</v>
      </c>
      <c r="E332" t="s">
        <v>198</v>
      </c>
      <c r="F332" t="s">
        <v>199</v>
      </c>
      <c r="G332">
        <v>5528</v>
      </c>
      <c r="H332" t="s">
        <v>28</v>
      </c>
      <c r="I332" s="2">
        <v>42013.4530787037</v>
      </c>
      <c r="J332" t="s">
        <v>656</v>
      </c>
      <c r="L332">
        <f t="shared" si="16"/>
        <v>0</v>
      </c>
      <c r="N332">
        <f t="shared" si="17"/>
        <v>0</v>
      </c>
      <c r="O332">
        <v>0.89519309830437255</v>
      </c>
      <c r="P332" s="8">
        <f>VLOOKUP(F332,Hoja2!$A$2:$C$274,3,TRUE)</f>
        <v>8.6750788643533121E-3</v>
      </c>
      <c r="Q332" s="10">
        <f>VLOOKUP(F332,Hoja2!$A$2:$C$274,2,TRUE)</f>
        <v>11</v>
      </c>
    </row>
    <row r="333" spans="1:17" x14ac:dyDescent="0.25">
      <c r="A333" s="1">
        <v>331</v>
      </c>
      <c r="B333">
        <v>0</v>
      </c>
      <c r="C333" t="s">
        <v>628</v>
      </c>
      <c r="D333" s="3">
        <f t="shared" si="15"/>
        <v>43151</v>
      </c>
      <c r="E333" t="s">
        <v>21</v>
      </c>
      <c r="F333" t="s">
        <v>69</v>
      </c>
      <c r="G333">
        <v>85</v>
      </c>
      <c r="H333" t="s">
        <v>70</v>
      </c>
      <c r="I333" s="2">
        <v>42735.453831018523</v>
      </c>
      <c r="J333" t="s">
        <v>657</v>
      </c>
      <c r="L333">
        <f t="shared" si="16"/>
        <v>0</v>
      </c>
      <c r="N333">
        <f t="shared" si="17"/>
        <v>0</v>
      </c>
      <c r="O333">
        <v>0.79329438359247773</v>
      </c>
      <c r="P333" s="8">
        <f>VLOOKUP(F333,Hoja2!$A$2:$C$274,3,TRUE)</f>
        <v>2.9179810725552049E-2</v>
      </c>
      <c r="Q333" s="10">
        <f>VLOOKUP(F333,Hoja2!$A$2:$C$274,2,TRUE)</f>
        <v>37</v>
      </c>
    </row>
    <row r="334" spans="1:17" x14ac:dyDescent="0.25">
      <c r="A334" s="1">
        <v>332</v>
      </c>
      <c r="B334">
        <v>0</v>
      </c>
      <c r="C334" t="s">
        <v>628</v>
      </c>
      <c r="D334" s="3">
        <f t="shared" si="15"/>
        <v>43151</v>
      </c>
      <c r="E334" t="s">
        <v>345</v>
      </c>
      <c r="F334" t="s">
        <v>346</v>
      </c>
      <c r="G334">
        <v>5415</v>
      </c>
      <c r="I334" s="2">
        <v>41153.952569444453</v>
      </c>
      <c r="J334" t="s">
        <v>597</v>
      </c>
      <c r="L334">
        <f t="shared" si="16"/>
        <v>0</v>
      </c>
      <c r="M334">
        <v>1</v>
      </c>
      <c r="N334">
        <f t="shared" si="17"/>
        <v>1</v>
      </c>
      <c r="O334">
        <v>0.70536719512404611</v>
      </c>
      <c r="P334" s="8">
        <f>VLOOKUP(F334,Hoja2!$A$2:$C$274,3,TRUE)</f>
        <v>8.6750788643533125E-2</v>
      </c>
      <c r="Q334" s="10">
        <f>VLOOKUP(F334,Hoja2!$A$2:$C$274,2,TRUE)</f>
        <v>110</v>
      </c>
    </row>
    <row r="335" spans="1:17" x14ac:dyDescent="0.25">
      <c r="A335" s="1">
        <v>333</v>
      </c>
      <c r="B335">
        <v>0</v>
      </c>
      <c r="C335" t="s">
        <v>628</v>
      </c>
      <c r="D335" s="3">
        <f t="shared" si="15"/>
        <v>43151</v>
      </c>
      <c r="E335" t="s">
        <v>21</v>
      </c>
      <c r="F335" t="s">
        <v>658</v>
      </c>
      <c r="G335">
        <v>329</v>
      </c>
      <c r="I335" s="2">
        <v>40476.73715277778</v>
      </c>
      <c r="J335" t="s">
        <v>659</v>
      </c>
      <c r="K335">
        <v>1</v>
      </c>
      <c r="L335">
        <f t="shared" si="16"/>
        <v>1</v>
      </c>
      <c r="M335">
        <v>1</v>
      </c>
      <c r="N335">
        <f t="shared" si="17"/>
        <v>1</v>
      </c>
      <c r="O335">
        <v>0.84267755608159012</v>
      </c>
      <c r="P335" s="8">
        <f>VLOOKUP(F335,Hoja2!$A$2:$C$274,3,TRUE)</f>
        <v>2.3659305993690852E-3</v>
      </c>
      <c r="Q335" s="10">
        <f>VLOOKUP(F335,Hoja2!$A$2:$C$274,2,TRUE)</f>
        <v>3</v>
      </c>
    </row>
    <row r="336" spans="1:17" x14ac:dyDescent="0.25">
      <c r="A336" s="1">
        <v>334</v>
      </c>
      <c r="B336">
        <v>0</v>
      </c>
      <c r="C336" t="s">
        <v>628</v>
      </c>
      <c r="D336" s="3">
        <f t="shared" si="15"/>
        <v>43151</v>
      </c>
      <c r="E336" t="s">
        <v>454</v>
      </c>
      <c r="F336" t="s">
        <v>455</v>
      </c>
      <c r="G336">
        <v>3207</v>
      </c>
      <c r="H336" t="s">
        <v>456</v>
      </c>
      <c r="I336" s="2">
        <v>40822.478472222218</v>
      </c>
      <c r="J336" t="s">
        <v>660</v>
      </c>
      <c r="L336">
        <f t="shared" si="16"/>
        <v>0</v>
      </c>
      <c r="M336">
        <v>2</v>
      </c>
      <c r="N336">
        <f t="shared" si="17"/>
        <v>2</v>
      </c>
      <c r="O336">
        <v>0.66348056024588964</v>
      </c>
      <c r="P336" s="8">
        <f>VLOOKUP(F336,Hoja2!$A$2:$C$274,3,TRUE)</f>
        <v>2.3659305993690852E-3</v>
      </c>
      <c r="Q336" s="10">
        <f>VLOOKUP(F336,Hoja2!$A$2:$C$274,2,TRUE)</f>
        <v>3</v>
      </c>
    </row>
    <row r="337" spans="1:17" x14ac:dyDescent="0.25">
      <c r="A337" s="1">
        <v>335</v>
      </c>
      <c r="B337">
        <v>0</v>
      </c>
      <c r="C337" t="s">
        <v>628</v>
      </c>
      <c r="D337" s="3">
        <f t="shared" si="15"/>
        <v>43151</v>
      </c>
      <c r="E337" t="s">
        <v>569</v>
      </c>
      <c r="F337" t="s">
        <v>570</v>
      </c>
      <c r="G337">
        <v>33</v>
      </c>
      <c r="I337" s="2">
        <v>39917.70815972222</v>
      </c>
      <c r="J337" t="s">
        <v>661</v>
      </c>
      <c r="L337">
        <f t="shared" si="16"/>
        <v>0</v>
      </c>
      <c r="N337">
        <f t="shared" si="17"/>
        <v>0</v>
      </c>
      <c r="O337">
        <v>0.64235661098952235</v>
      </c>
      <c r="P337" s="8">
        <f>VLOOKUP(F337,Hoja2!$A$2:$C$274,3,TRUE)</f>
        <v>1.1829652996845425E-2</v>
      </c>
      <c r="Q337" s="10">
        <f>VLOOKUP(F337,Hoja2!$A$2:$C$274,2,TRUE)</f>
        <v>15</v>
      </c>
    </row>
    <row r="338" spans="1:17" x14ac:dyDescent="0.25">
      <c r="A338" s="1">
        <v>336</v>
      </c>
      <c r="B338">
        <v>0</v>
      </c>
      <c r="C338" t="s">
        <v>628</v>
      </c>
      <c r="D338" s="3">
        <f t="shared" si="15"/>
        <v>43151</v>
      </c>
      <c r="E338" t="s">
        <v>569</v>
      </c>
      <c r="F338" t="s">
        <v>570</v>
      </c>
      <c r="G338">
        <v>33</v>
      </c>
      <c r="I338" s="2">
        <v>39917.70815972222</v>
      </c>
      <c r="J338" t="s">
        <v>662</v>
      </c>
      <c r="K338">
        <v>1</v>
      </c>
      <c r="L338">
        <f t="shared" si="16"/>
        <v>1</v>
      </c>
      <c r="M338">
        <v>4</v>
      </c>
      <c r="N338">
        <f t="shared" si="17"/>
        <v>4</v>
      </c>
      <c r="O338">
        <v>0.68753179042526302</v>
      </c>
      <c r="P338" s="8">
        <f>VLOOKUP(F338,Hoja2!$A$2:$C$274,3,TRUE)</f>
        <v>1.1829652996845425E-2</v>
      </c>
      <c r="Q338" s="10">
        <f>VLOOKUP(F338,Hoja2!$A$2:$C$274,2,TRUE)</f>
        <v>15</v>
      </c>
    </row>
    <row r="339" spans="1:17" x14ac:dyDescent="0.25">
      <c r="A339" s="1">
        <v>337</v>
      </c>
      <c r="B339">
        <v>0</v>
      </c>
      <c r="C339" t="s">
        <v>628</v>
      </c>
      <c r="D339" s="3">
        <f t="shared" si="15"/>
        <v>43151</v>
      </c>
      <c r="E339" t="s">
        <v>586</v>
      </c>
      <c r="F339" t="s">
        <v>587</v>
      </c>
      <c r="G339">
        <v>7</v>
      </c>
      <c r="I339" s="2">
        <v>42534.852037037039</v>
      </c>
      <c r="J339" t="s">
        <v>663</v>
      </c>
      <c r="L339">
        <f t="shared" si="16"/>
        <v>0</v>
      </c>
      <c r="N339">
        <f t="shared" si="17"/>
        <v>0</v>
      </c>
      <c r="O339">
        <v>0.72969527889240349</v>
      </c>
      <c r="P339" s="8">
        <f>VLOOKUP(F339,Hoja2!$A$2:$C$274,3,TRUE)</f>
        <v>1.1041009463722398E-2</v>
      </c>
      <c r="Q339" s="10">
        <f>VLOOKUP(F339,Hoja2!$A$2:$C$274,2,TRUE)</f>
        <v>14</v>
      </c>
    </row>
    <row r="340" spans="1:17" x14ac:dyDescent="0.25">
      <c r="A340" s="1">
        <v>338</v>
      </c>
      <c r="B340">
        <v>0</v>
      </c>
      <c r="C340" t="s">
        <v>628</v>
      </c>
      <c r="D340" s="3">
        <f t="shared" si="15"/>
        <v>43151</v>
      </c>
      <c r="E340" t="s">
        <v>664</v>
      </c>
      <c r="F340" t="s">
        <v>665</v>
      </c>
      <c r="G340">
        <v>97</v>
      </c>
      <c r="I340" s="2">
        <v>40445.685798611114</v>
      </c>
      <c r="J340" t="s">
        <v>666</v>
      </c>
      <c r="K340">
        <v>1</v>
      </c>
      <c r="L340">
        <f t="shared" si="16"/>
        <v>1</v>
      </c>
      <c r="M340">
        <v>1</v>
      </c>
      <c r="N340">
        <f t="shared" si="17"/>
        <v>1</v>
      </c>
      <c r="O340">
        <v>0.88402750593619484</v>
      </c>
      <c r="P340" s="8">
        <f>VLOOKUP(F340,Hoja2!$A$2:$C$274,3,TRUE)</f>
        <v>7.8864353312302837E-4</v>
      </c>
      <c r="Q340" s="10">
        <f>VLOOKUP(F340,Hoja2!$A$2:$C$274,2,TRUE)</f>
        <v>1</v>
      </c>
    </row>
    <row r="341" spans="1:17" x14ac:dyDescent="0.25">
      <c r="A341" s="1">
        <v>339</v>
      </c>
      <c r="B341">
        <v>0</v>
      </c>
      <c r="C341" t="s">
        <v>628</v>
      </c>
      <c r="D341" s="3">
        <f t="shared" si="15"/>
        <v>43151</v>
      </c>
      <c r="E341" t="s">
        <v>16</v>
      </c>
      <c r="F341" t="s">
        <v>17</v>
      </c>
      <c r="G341">
        <v>1805</v>
      </c>
      <c r="H341" t="s">
        <v>18</v>
      </c>
      <c r="I341" s="2">
        <v>40878.759618055563</v>
      </c>
      <c r="J341" t="s">
        <v>667</v>
      </c>
      <c r="K341">
        <v>2</v>
      </c>
      <c r="L341">
        <f t="shared" si="16"/>
        <v>2</v>
      </c>
      <c r="M341">
        <v>1</v>
      </c>
      <c r="N341">
        <f t="shared" si="17"/>
        <v>1</v>
      </c>
      <c r="O341">
        <v>0.5290216755691981</v>
      </c>
      <c r="P341" s="8">
        <f>VLOOKUP(F341,Hoja2!$A$2:$C$274,3,TRUE)</f>
        <v>6.3091482649842269E-3</v>
      </c>
      <c r="Q341" s="10">
        <f>VLOOKUP(F341,Hoja2!$A$2:$C$274,2,TRUE)</f>
        <v>8</v>
      </c>
    </row>
    <row r="342" spans="1:17" x14ac:dyDescent="0.25">
      <c r="A342" s="1">
        <v>340</v>
      </c>
      <c r="B342">
        <v>0</v>
      </c>
      <c r="C342" t="s">
        <v>628</v>
      </c>
      <c r="D342" s="3">
        <f t="shared" si="15"/>
        <v>43151</v>
      </c>
      <c r="E342" t="s">
        <v>21</v>
      </c>
      <c r="F342" t="s">
        <v>668</v>
      </c>
      <c r="G342">
        <v>506</v>
      </c>
      <c r="H342" t="s">
        <v>669</v>
      </c>
      <c r="I342" s="2">
        <v>40682.447245370371</v>
      </c>
      <c r="J342" t="s">
        <v>670</v>
      </c>
      <c r="K342">
        <v>1</v>
      </c>
      <c r="L342">
        <f t="shared" si="16"/>
        <v>1</v>
      </c>
      <c r="M342">
        <v>3</v>
      </c>
      <c r="N342">
        <f t="shared" si="17"/>
        <v>3</v>
      </c>
      <c r="O342">
        <v>0.65717881628234609</v>
      </c>
      <c r="P342" s="8">
        <f>VLOOKUP(F342,Hoja2!$A$2:$C$274,3,TRUE)</f>
        <v>2.3659305993690852E-3</v>
      </c>
      <c r="Q342" s="10">
        <f>VLOOKUP(F342,Hoja2!$A$2:$C$274,2,TRUE)</f>
        <v>3</v>
      </c>
    </row>
    <row r="343" spans="1:17" x14ac:dyDescent="0.25">
      <c r="A343" s="1">
        <v>341</v>
      </c>
      <c r="B343">
        <v>0</v>
      </c>
      <c r="C343" t="s">
        <v>628</v>
      </c>
      <c r="D343" s="3">
        <f t="shared" si="15"/>
        <v>43151</v>
      </c>
      <c r="E343" t="s">
        <v>556</v>
      </c>
      <c r="F343" t="s">
        <v>557</v>
      </c>
      <c r="G343">
        <v>189</v>
      </c>
      <c r="H343" t="s">
        <v>18</v>
      </c>
      <c r="I343" s="2">
        <v>39895.352129629631</v>
      </c>
      <c r="J343" t="s">
        <v>671</v>
      </c>
      <c r="K343">
        <v>1</v>
      </c>
      <c r="L343">
        <f t="shared" si="16"/>
        <v>1</v>
      </c>
      <c r="M343">
        <v>1</v>
      </c>
      <c r="N343">
        <f t="shared" si="17"/>
        <v>1</v>
      </c>
      <c r="O343">
        <v>0.66754955796977578</v>
      </c>
      <c r="P343" s="8">
        <f>VLOOKUP(F343,Hoja2!$A$2:$C$274,3,TRUE)</f>
        <v>1.5772870662460567E-3</v>
      </c>
      <c r="Q343" s="10">
        <f>VLOOKUP(F343,Hoja2!$A$2:$C$274,2,TRUE)</f>
        <v>2</v>
      </c>
    </row>
    <row r="344" spans="1:17" x14ac:dyDescent="0.25">
      <c r="A344" s="1">
        <v>342</v>
      </c>
      <c r="B344">
        <v>0</v>
      </c>
      <c r="C344" t="s">
        <v>672</v>
      </c>
      <c r="D344" s="3">
        <f t="shared" si="15"/>
        <v>43152</v>
      </c>
      <c r="E344" t="s">
        <v>21</v>
      </c>
      <c r="F344" t="s">
        <v>22</v>
      </c>
      <c r="G344">
        <v>3141</v>
      </c>
      <c r="H344" t="s">
        <v>23</v>
      </c>
      <c r="I344" s="2">
        <v>41675.78229166667</v>
      </c>
      <c r="J344" t="s">
        <v>673</v>
      </c>
      <c r="L344">
        <f t="shared" si="16"/>
        <v>0</v>
      </c>
      <c r="M344">
        <v>2</v>
      </c>
      <c r="N344">
        <f t="shared" si="17"/>
        <v>2</v>
      </c>
      <c r="O344">
        <v>0.59604685330788398</v>
      </c>
      <c r="P344" s="8">
        <f>VLOOKUP(F344,Hoja2!$A$2:$C$274,3,TRUE)</f>
        <v>1.6561514195583597E-2</v>
      </c>
      <c r="Q344" s="10">
        <f>VLOOKUP(F344,Hoja2!$A$2:$C$274,2,TRUE)</f>
        <v>21</v>
      </c>
    </row>
    <row r="345" spans="1:17" x14ac:dyDescent="0.25">
      <c r="A345" s="1">
        <v>343</v>
      </c>
      <c r="B345">
        <v>0</v>
      </c>
      <c r="C345" t="s">
        <v>672</v>
      </c>
      <c r="D345" s="3">
        <f t="shared" si="15"/>
        <v>43152</v>
      </c>
      <c r="E345" t="s">
        <v>21</v>
      </c>
      <c r="F345" t="s">
        <v>390</v>
      </c>
      <c r="G345">
        <v>3490</v>
      </c>
      <c r="H345" t="s">
        <v>391</v>
      </c>
      <c r="I345" s="2">
        <v>39996.947685185187</v>
      </c>
      <c r="J345" t="s">
        <v>674</v>
      </c>
      <c r="K345">
        <v>9</v>
      </c>
      <c r="L345">
        <f t="shared" si="16"/>
        <v>9</v>
      </c>
      <c r="M345">
        <v>18</v>
      </c>
      <c r="N345">
        <f t="shared" si="17"/>
        <v>18</v>
      </c>
      <c r="O345">
        <v>0.74523915110069283</v>
      </c>
      <c r="P345" s="8">
        <f>VLOOKUP(F345,Hoja2!$A$2:$C$274,3,TRUE)</f>
        <v>1.3406940063091483E-2</v>
      </c>
      <c r="Q345" s="10">
        <f>VLOOKUP(F345,Hoja2!$A$2:$C$274,2,TRUE)</f>
        <v>17</v>
      </c>
    </row>
    <row r="346" spans="1:17" x14ac:dyDescent="0.25">
      <c r="A346" s="1">
        <v>344</v>
      </c>
      <c r="B346">
        <v>0</v>
      </c>
      <c r="C346" t="s">
        <v>672</v>
      </c>
      <c r="D346" s="3">
        <f t="shared" si="15"/>
        <v>43152</v>
      </c>
      <c r="E346" t="s">
        <v>280</v>
      </c>
      <c r="F346" t="s">
        <v>281</v>
      </c>
      <c r="G346">
        <v>647</v>
      </c>
      <c r="H346" t="s">
        <v>87</v>
      </c>
      <c r="I346" s="2">
        <v>40439.462245370371</v>
      </c>
      <c r="J346" t="s">
        <v>675</v>
      </c>
      <c r="K346">
        <v>6</v>
      </c>
      <c r="L346">
        <f t="shared" si="16"/>
        <v>6</v>
      </c>
      <c r="M346">
        <v>3</v>
      </c>
      <c r="N346">
        <f t="shared" si="17"/>
        <v>3</v>
      </c>
      <c r="O346">
        <v>0.83221253090828162</v>
      </c>
      <c r="P346" s="8">
        <f>VLOOKUP(F346,Hoja2!$A$2:$C$274,3,TRUE)</f>
        <v>4.7318611987381704E-3</v>
      </c>
      <c r="Q346" s="10">
        <f>VLOOKUP(F346,Hoja2!$A$2:$C$274,2,TRUE)</f>
        <v>6</v>
      </c>
    </row>
    <row r="347" spans="1:17" x14ac:dyDescent="0.25">
      <c r="A347" s="1">
        <v>345</v>
      </c>
      <c r="B347">
        <v>0</v>
      </c>
      <c r="C347" t="s">
        <v>672</v>
      </c>
      <c r="D347" s="3">
        <f t="shared" si="15"/>
        <v>43152</v>
      </c>
      <c r="E347" t="s">
        <v>376</v>
      </c>
      <c r="F347" t="s">
        <v>377</v>
      </c>
      <c r="G347">
        <v>518</v>
      </c>
      <c r="I347" s="2">
        <v>42200.633680555547</v>
      </c>
      <c r="J347" t="s">
        <v>676</v>
      </c>
      <c r="K347">
        <v>1</v>
      </c>
      <c r="L347">
        <f t="shared" si="16"/>
        <v>1</v>
      </c>
      <c r="N347">
        <f t="shared" si="17"/>
        <v>0</v>
      </c>
      <c r="O347">
        <v>0.80465974929974782</v>
      </c>
      <c r="P347" s="8">
        <f>VLOOKUP(F347,Hoja2!$A$2:$C$274,3,TRUE)</f>
        <v>3.1545741324921135E-3</v>
      </c>
      <c r="Q347" s="10">
        <f>VLOOKUP(F347,Hoja2!$A$2:$C$274,2,TRUE)</f>
        <v>4</v>
      </c>
    </row>
    <row r="348" spans="1:17" x14ac:dyDescent="0.25">
      <c r="A348" s="1">
        <v>346</v>
      </c>
      <c r="B348">
        <v>0</v>
      </c>
      <c r="C348" t="s">
        <v>672</v>
      </c>
      <c r="D348" s="3">
        <f t="shared" si="15"/>
        <v>43152</v>
      </c>
      <c r="E348" t="s">
        <v>345</v>
      </c>
      <c r="F348" t="s">
        <v>346</v>
      </c>
      <c r="G348">
        <v>5415</v>
      </c>
      <c r="I348" s="2">
        <v>41153.952569444453</v>
      </c>
      <c r="J348" t="s">
        <v>677</v>
      </c>
      <c r="K348">
        <v>5</v>
      </c>
      <c r="L348">
        <f t="shared" si="16"/>
        <v>5</v>
      </c>
      <c r="M348">
        <v>9</v>
      </c>
      <c r="N348">
        <f t="shared" si="17"/>
        <v>9</v>
      </c>
      <c r="O348">
        <v>0.69850789680211545</v>
      </c>
      <c r="P348" s="8">
        <f>VLOOKUP(F348,Hoja2!$A$2:$C$274,3,TRUE)</f>
        <v>8.6750788643533125E-2</v>
      </c>
      <c r="Q348" s="10">
        <f>VLOOKUP(F348,Hoja2!$A$2:$C$274,2,TRUE)</f>
        <v>110</v>
      </c>
    </row>
    <row r="349" spans="1:17" x14ac:dyDescent="0.25">
      <c r="A349" s="1">
        <v>347</v>
      </c>
      <c r="B349">
        <v>0</v>
      </c>
      <c r="C349" t="s">
        <v>672</v>
      </c>
      <c r="D349" s="3">
        <f t="shared" si="15"/>
        <v>43152</v>
      </c>
      <c r="E349" t="s">
        <v>521</v>
      </c>
      <c r="F349" t="s">
        <v>522</v>
      </c>
      <c r="G349">
        <v>336</v>
      </c>
      <c r="H349" t="s">
        <v>53</v>
      </c>
      <c r="I349" s="2">
        <v>40852.817743055559</v>
      </c>
      <c r="J349" t="s">
        <v>678</v>
      </c>
      <c r="L349">
        <f t="shared" si="16"/>
        <v>0</v>
      </c>
      <c r="M349">
        <v>2</v>
      </c>
      <c r="N349">
        <f t="shared" si="17"/>
        <v>2</v>
      </c>
      <c r="O349">
        <v>0.43018675422828812</v>
      </c>
      <c r="P349" s="8">
        <f>VLOOKUP(F349,Hoja2!$A$2:$C$274,3,TRUE)</f>
        <v>3.9432176656151417E-3</v>
      </c>
      <c r="Q349" s="10">
        <f>VLOOKUP(F349,Hoja2!$A$2:$C$274,2,TRUE)</f>
        <v>5</v>
      </c>
    </row>
    <row r="350" spans="1:17" x14ac:dyDescent="0.25">
      <c r="A350" s="1">
        <v>348</v>
      </c>
      <c r="B350">
        <v>0</v>
      </c>
      <c r="C350" t="s">
        <v>672</v>
      </c>
      <c r="D350" s="3">
        <f t="shared" si="15"/>
        <v>43152</v>
      </c>
      <c r="E350" t="s">
        <v>16</v>
      </c>
      <c r="F350" t="s">
        <v>17</v>
      </c>
      <c r="G350">
        <v>1805</v>
      </c>
      <c r="H350" t="s">
        <v>18</v>
      </c>
      <c r="I350" s="2">
        <v>40878.759618055563</v>
      </c>
      <c r="J350" t="s">
        <v>679</v>
      </c>
      <c r="K350">
        <v>1</v>
      </c>
      <c r="L350">
        <f t="shared" si="16"/>
        <v>1</v>
      </c>
      <c r="M350">
        <v>1</v>
      </c>
      <c r="N350">
        <f t="shared" si="17"/>
        <v>1</v>
      </c>
      <c r="O350">
        <v>0.88589746036750239</v>
      </c>
      <c r="P350" s="8">
        <f>VLOOKUP(F350,Hoja2!$A$2:$C$274,3,TRUE)</f>
        <v>6.3091482649842269E-3</v>
      </c>
      <c r="Q350" s="10">
        <f>VLOOKUP(F350,Hoja2!$A$2:$C$274,2,TRUE)</f>
        <v>8</v>
      </c>
    </row>
    <row r="351" spans="1:17" x14ac:dyDescent="0.25">
      <c r="A351" s="1">
        <v>349</v>
      </c>
      <c r="B351">
        <v>0</v>
      </c>
      <c r="C351" t="s">
        <v>672</v>
      </c>
      <c r="D351" s="3">
        <f t="shared" si="15"/>
        <v>43152</v>
      </c>
      <c r="E351" t="s">
        <v>307</v>
      </c>
      <c r="F351" t="s">
        <v>308</v>
      </c>
      <c r="G351">
        <v>542</v>
      </c>
      <c r="H351" t="s">
        <v>28</v>
      </c>
      <c r="I351" s="2">
        <v>42465.311111111107</v>
      </c>
      <c r="J351" t="s">
        <v>680</v>
      </c>
      <c r="K351">
        <v>16</v>
      </c>
      <c r="L351">
        <f t="shared" si="16"/>
        <v>16</v>
      </c>
      <c r="M351">
        <v>16</v>
      </c>
      <c r="N351">
        <f t="shared" si="17"/>
        <v>16</v>
      </c>
      <c r="O351">
        <v>0.84057197450289156</v>
      </c>
      <c r="P351" s="8">
        <f>VLOOKUP(F351,Hoja2!$A$2:$C$274,3,TRUE)</f>
        <v>2.6025236593059938E-2</v>
      </c>
      <c r="Q351" s="10">
        <f>VLOOKUP(F351,Hoja2!$A$2:$C$274,2,TRUE)</f>
        <v>33</v>
      </c>
    </row>
    <row r="352" spans="1:17" x14ac:dyDescent="0.25">
      <c r="A352" s="1">
        <v>350</v>
      </c>
      <c r="B352">
        <v>0</v>
      </c>
      <c r="C352" t="s">
        <v>672</v>
      </c>
      <c r="D352" s="3">
        <f t="shared" si="15"/>
        <v>43152</v>
      </c>
      <c r="E352" t="s">
        <v>72</v>
      </c>
      <c r="F352" t="s">
        <v>73</v>
      </c>
      <c r="G352">
        <v>108</v>
      </c>
      <c r="H352" t="s">
        <v>74</v>
      </c>
      <c r="I352" s="2">
        <v>42292.771585648137</v>
      </c>
      <c r="J352" t="s">
        <v>681</v>
      </c>
      <c r="K352">
        <v>1</v>
      </c>
      <c r="L352">
        <f t="shared" si="16"/>
        <v>1</v>
      </c>
      <c r="M352">
        <v>1</v>
      </c>
      <c r="N352">
        <f t="shared" si="17"/>
        <v>1</v>
      </c>
      <c r="O352">
        <v>0.59618662671681055</v>
      </c>
      <c r="P352" s="8">
        <f>VLOOKUP(F352,Hoja2!$A$2:$C$274,3,TRUE)</f>
        <v>5.5205047318611991E-3</v>
      </c>
      <c r="Q352" s="10">
        <f>VLOOKUP(F352,Hoja2!$A$2:$C$274,2,TRUE)</f>
        <v>7</v>
      </c>
    </row>
    <row r="353" spans="1:17" x14ac:dyDescent="0.25">
      <c r="A353" s="1">
        <v>351</v>
      </c>
      <c r="B353">
        <v>0</v>
      </c>
      <c r="C353" t="s">
        <v>672</v>
      </c>
      <c r="D353" s="3">
        <f t="shared" si="15"/>
        <v>43152</v>
      </c>
      <c r="E353" t="s">
        <v>682</v>
      </c>
      <c r="F353" t="s">
        <v>683</v>
      </c>
      <c r="G353">
        <v>715</v>
      </c>
      <c r="H353" t="s">
        <v>18</v>
      </c>
      <c r="I353" s="2">
        <v>40661.710844907408</v>
      </c>
      <c r="J353" t="s">
        <v>684</v>
      </c>
      <c r="K353">
        <v>2</v>
      </c>
      <c r="L353">
        <f t="shared" si="16"/>
        <v>2</v>
      </c>
      <c r="M353">
        <v>1</v>
      </c>
      <c r="N353">
        <f t="shared" si="17"/>
        <v>1</v>
      </c>
      <c r="O353">
        <v>0.66378178650546038</v>
      </c>
      <c r="P353" s="8">
        <f>VLOOKUP(F353,Hoja2!$A$2:$C$274,3,TRUE)</f>
        <v>7.8864353312302835E-3</v>
      </c>
      <c r="Q353" s="10">
        <f>VLOOKUP(F353,Hoja2!$A$2:$C$274,2,TRUE)</f>
        <v>10</v>
      </c>
    </row>
    <row r="354" spans="1:17" x14ac:dyDescent="0.25">
      <c r="A354" s="1">
        <v>352</v>
      </c>
      <c r="B354">
        <v>0</v>
      </c>
      <c r="C354" t="s">
        <v>672</v>
      </c>
      <c r="D354" s="3">
        <f t="shared" si="15"/>
        <v>43152</v>
      </c>
      <c r="E354" t="s">
        <v>12</v>
      </c>
      <c r="F354" t="s">
        <v>13</v>
      </c>
      <c r="G354">
        <v>2005</v>
      </c>
      <c r="I354" s="2">
        <v>40315.59646990741</v>
      </c>
      <c r="J354" t="s">
        <v>685</v>
      </c>
      <c r="K354">
        <v>10</v>
      </c>
      <c r="L354">
        <f t="shared" si="16"/>
        <v>10</v>
      </c>
      <c r="M354">
        <v>8</v>
      </c>
      <c r="N354">
        <f t="shared" si="17"/>
        <v>8</v>
      </c>
      <c r="O354">
        <v>0.90177339390222833</v>
      </c>
      <c r="P354" s="8">
        <f>VLOOKUP(F354,Hoja2!$A$2:$C$274,3,TRUE)</f>
        <v>6.5457413249211352E-2</v>
      </c>
      <c r="Q354" s="10">
        <f>VLOOKUP(F354,Hoja2!$A$2:$C$274,2,TRUE)</f>
        <v>83</v>
      </c>
    </row>
    <row r="355" spans="1:17" x14ac:dyDescent="0.25">
      <c r="A355" s="1">
        <v>353</v>
      </c>
      <c r="B355">
        <v>0</v>
      </c>
      <c r="C355" t="s">
        <v>672</v>
      </c>
      <c r="D355" s="3">
        <f t="shared" si="15"/>
        <v>43152</v>
      </c>
      <c r="E355" t="s">
        <v>133</v>
      </c>
      <c r="F355" t="s">
        <v>134</v>
      </c>
      <c r="G355">
        <v>53</v>
      </c>
      <c r="I355" s="2">
        <v>40190.857256944437</v>
      </c>
      <c r="J355" t="s">
        <v>686</v>
      </c>
      <c r="K355">
        <v>1</v>
      </c>
      <c r="L355">
        <f t="shared" si="16"/>
        <v>1</v>
      </c>
      <c r="M355">
        <v>2</v>
      </c>
      <c r="N355">
        <f t="shared" si="17"/>
        <v>2</v>
      </c>
      <c r="O355">
        <v>0.5944788691012477</v>
      </c>
      <c r="P355" s="8">
        <f>VLOOKUP(F355,Hoja2!$A$2:$C$274,3,TRUE)</f>
        <v>1.3406940063091483E-2</v>
      </c>
      <c r="Q355" s="10">
        <f>VLOOKUP(F355,Hoja2!$A$2:$C$274,2,TRUE)</f>
        <v>17</v>
      </c>
    </row>
    <row r="356" spans="1:17" x14ac:dyDescent="0.25">
      <c r="A356" s="1">
        <v>354</v>
      </c>
      <c r="B356">
        <v>0</v>
      </c>
      <c r="C356" t="s">
        <v>672</v>
      </c>
      <c r="D356" s="3">
        <f t="shared" si="15"/>
        <v>43152</v>
      </c>
      <c r="E356" t="s">
        <v>569</v>
      </c>
      <c r="F356" t="s">
        <v>570</v>
      </c>
      <c r="G356">
        <v>33</v>
      </c>
      <c r="I356" s="2">
        <v>39917.70815972222</v>
      </c>
      <c r="J356" t="s">
        <v>687</v>
      </c>
      <c r="K356">
        <v>7</v>
      </c>
      <c r="L356">
        <f t="shared" si="16"/>
        <v>7</v>
      </c>
      <c r="M356">
        <v>4</v>
      </c>
      <c r="N356">
        <f t="shared" si="17"/>
        <v>4</v>
      </c>
      <c r="O356">
        <v>0.8766102875558579</v>
      </c>
      <c r="P356" s="8">
        <f>VLOOKUP(F356,Hoja2!$A$2:$C$274,3,TRUE)</f>
        <v>1.1829652996845425E-2</v>
      </c>
      <c r="Q356" s="10">
        <f>VLOOKUP(F356,Hoja2!$A$2:$C$274,2,TRUE)</f>
        <v>15</v>
      </c>
    </row>
    <row r="357" spans="1:17" x14ac:dyDescent="0.25">
      <c r="A357" s="1">
        <v>355</v>
      </c>
      <c r="B357">
        <v>0</v>
      </c>
      <c r="C357" t="s">
        <v>672</v>
      </c>
      <c r="D357" s="3">
        <f t="shared" si="15"/>
        <v>43152</v>
      </c>
      <c r="E357" t="s">
        <v>114</v>
      </c>
      <c r="F357" t="s">
        <v>115</v>
      </c>
      <c r="G357">
        <v>391</v>
      </c>
      <c r="H357" t="s">
        <v>116</v>
      </c>
      <c r="I357" s="2">
        <v>41305.853946759264</v>
      </c>
      <c r="J357" t="s">
        <v>688</v>
      </c>
      <c r="L357">
        <f t="shared" si="16"/>
        <v>0</v>
      </c>
      <c r="N357">
        <f t="shared" si="17"/>
        <v>0</v>
      </c>
      <c r="O357">
        <v>0.62519649995833937</v>
      </c>
      <c r="P357" s="8">
        <f>VLOOKUP(F357,Hoja2!$A$2:$C$274,3,TRUE)</f>
        <v>2.2870662460567823E-2</v>
      </c>
      <c r="Q357" s="10">
        <f>VLOOKUP(F357,Hoja2!$A$2:$C$274,2,TRUE)</f>
        <v>29</v>
      </c>
    </row>
    <row r="358" spans="1:17" x14ac:dyDescent="0.25">
      <c r="A358" s="1">
        <v>356</v>
      </c>
      <c r="B358">
        <v>0</v>
      </c>
      <c r="C358" t="s">
        <v>672</v>
      </c>
      <c r="D358" s="3">
        <f t="shared" si="15"/>
        <v>43152</v>
      </c>
      <c r="E358" t="s">
        <v>121</v>
      </c>
      <c r="F358" t="s">
        <v>122</v>
      </c>
      <c r="G358">
        <v>315</v>
      </c>
      <c r="H358" t="s">
        <v>87</v>
      </c>
      <c r="I358" s="2">
        <v>40715.574895833342</v>
      </c>
      <c r="J358" t="s">
        <v>689</v>
      </c>
      <c r="K358">
        <v>6</v>
      </c>
      <c r="L358">
        <f t="shared" si="16"/>
        <v>6</v>
      </c>
      <c r="M358">
        <v>14</v>
      </c>
      <c r="N358">
        <f t="shared" si="17"/>
        <v>14</v>
      </c>
      <c r="O358">
        <v>0.85032480214997241</v>
      </c>
      <c r="P358" s="8">
        <f>VLOOKUP(F358,Hoja2!$A$2:$C$274,3,TRUE)</f>
        <v>2.3659305993690852E-3</v>
      </c>
      <c r="Q358" s="10">
        <f>VLOOKUP(F358,Hoja2!$A$2:$C$274,2,TRUE)</f>
        <v>3</v>
      </c>
    </row>
    <row r="359" spans="1:17" x14ac:dyDescent="0.25">
      <c r="A359" s="1">
        <v>357</v>
      </c>
      <c r="B359">
        <v>0</v>
      </c>
      <c r="C359" t="s">
        <v>672</v>
      </c>
      <c r="D359" s="3">
        <f t="shared" si="15"/>
        <v>43152</v>
      </c>
      <c r="E359" t="s">
        <v>21</v>
      </c>
      <c r="F359" t="s">
        <v>690</v>
      </c>
      <c r="G359">
        <v>211</v>
      </c>
      <c r="H359" t="s">
        <v>691</v>
      </c>
      <c r="I359" s="2">
        <v>40646.862893518519</v>
      </c>
      <c r="J359" t="s">
        <v>692</v>
      </c>
      <c r="K359">
        <v>1</v>
      </c>
      <c r="L359">
        <f t="shared" si="16"/>
        <v>1</v>
      </c>
      <c r="M359">
        <v>2</v>
      </c>
      <c r="N359">
        <f t="shared" si="17"/>
        <v>2</v>
      </c>
      <c r="O359">
        <v>0.77729547435119106</v>
      </c>
      <c r="P359" s="8">
        <f>VLOOKUP(F359,Hoja2!$A$2:$C$274,3,TRUE)</f>
        <v>7.8864353312302837E-4</v>
      </c>
      <c r="Q359" s="10">
        <f>VLOOKUP(F359,Hoja2!$A$2:$C$274,2,TRUE)</f>
        <v>1</v>
      </c>
    </row>
    <row r="360" spans="1:17" x14ac:dyDescent="0.25">
      <c r="A360" s="1">
        <v>358</v>
      </c>
      <c r="B360">
        <v>0</v>
      </c>
      <c r="C360" t="s">
        <v>672</v>
      </c>
      <c r="D360" s="3">
        <f t="shared" si="15"/>
        <v>43152</v>
      </c>
      <c r="E360" t="s">
        <v>693</v>
      </c>
      <c r="F360" t="s">
        <v>694</v>
      </c>
      <c r="G360">
        <v>4813</v>
      </c>
      <c r="H360" t="s">
        <v>18</v>
      </c>
      <c r="I360" s="2">
        <v>40884.747812499998</v>
      </c>
      <c r="J360" t="s">
        <v>695</v>
      </c>
      <c r="K360">
        <v>2</v>
      </c>
      <c r="L360">
        <f t="shared" si="16"/>
        <v>2</v>
      </c>
      <c r="M360">
        <v>1</v>
      </c>
      <c r="N360">
        <f t="shared" si="17"/>
        <v>1</v>
      </c>
      <c r="O360">
        <v>0.69893102974145138</v>
      </c>
      <c r="P360" s="8">
        <f>VLOOKUP(F360,Hoja2!$A$2:$C$274,3,TRUE)</f>
        <v>7.8864353312302835E-3</v>
      </c>
      <c r="Q360" s="10">
        <f>VLOOKUP(F360,Hoja2!$A$2:$C$274,2,TRUE)</f>
        <v>10</v>
      </c>
    </row>
    <row r="361" spans="1:17" x14ac:dyDescent="0.25">
      <c r="A361" s="1">
        <v>359</v>
      </c>
      <c r="B361">
        <v>0</v>
      </c>
      <c r="C361" t="s">
        <v>696</v>
      </c>
      <c r="D361" s="3">
        <f t="shared" si="15"/>
        <v>43153</v>
      </c>
      <c r="E361" t="s">
        <v>416</v>
      </c>
      <c r="F361" t="s">
        <v>417</v>
      </c>
      <c r="G361">
        <v>327</v>
      </c>
      <c r="H361" t="s">
        <v>418</v>
      </c>
      <c r="I361" s="2">
        <v>40393.908738425933</v>
      </c>
      <c r="J361" t="s">
        <v>697</v>
      </c>
      <c r="K361">
        <v>1</v>
      </c>
      <c r="L361">
        <f t="shared" si="16"/>
        <v>1</v>
      </c>
      <c r="M361">
        <v>1</v>
      </c>
      <c r="N361">
        <f t="shared" si="17"/>
        <v>1</v>
      </c>
      <c r="O361">
        <v>0.56461581079813661</v>
      </c>
      <c r="P361" s="8">
        <f>VLOOKUP(F361,Hoja2!$A$2:$C$274,3,TRUE)</f>
        <v>8.6750788643533121E-3</v>
      </c>
      <c r="Q361" s="10">
        <f>VLOOKUP(F361,Hoja2!$A$2:$C$274,2,TRUE)</f>
        <v>11</v>
      </c>
    </row>
    <row r="362" spans="1:17" x14ac:dyDescent="0.25">
      <c r="A362" s="1">
        <v>360</v>
      </c>
      <c r="B362">
        <v>0</v>
      </c>
      <c r="C362" t="s">
        <v>696</v>
      </c>
      <c r="D362" s="3">
        <f t="shared" si="15"/>
        <v>43153</v>
      </c>
      <c r="E362" t="s">
        <v>345</v>
      </c>
      <c r="F362" t="s">
        <v>346</v>
      </c>
      <c r="G362">
        <v>5415</v>
      </c>
      <c r="I362" s="2">
        <v>41153.952569444453</v>
      </c>
      <c r="J362" t="s">
        <v>698</v>
      </c>
      <c r="L362">
        <f t="shared" si="16"/>
        <v>0</v>
      </c>
      <c r="N362">
        <f t="shared" si="17"/>
        <v>0</v>
      </c>
      <c r="O362">
        <v>0.36925453586289081</v>
      </c>
      <c r="P362" s="8">
        <f>VLOOKUP(F362,Hoja2!$A$2:$C$274,3,TRUE)</f>
        <v>8.6750788643533125E-2</v>
      </c>
      <c r="Q362" s="10">
        <f>VLOOKUP(F362,Hoja2!$A$2:$C$274,2,TRUE)</f>
        <v>110</v>
      </c>
    </row>
    <row r="363" spans="1:17" x14ac:dyDescent="0.25">
      <c r="A363" s="1">
        <v>361</v>
      </c>
      <c r="B363">
        <v>0</v>
      </c>
      <c r="C363" t="s">
        <v>696</v>
      </c>
      <c r="D363" s="3">
        <f t="shared" si="15"/>
        <v>43153</v>
      </c>
      <c r="E363" t="s">
        <v>543</v>
      </c>
      <c r="F363" t="s">
        <v>544</v>
      </c>
      <c r="G363">
        <v>55</v>
      </c>
      <c r="H363" t="s">
        <v>545</v>
      </c>
      <c r="I363" s="2">
        <v>40681.791886574072</v>
      </c>
      <c r="J363" t="s">
        <v>699</v>
      </c>
      <c r="K363">
        <v>5</v>
      </c>
      <c r="L363">
        <f t="shared" si="16"/>
        <v>5</v>
      </c>
      <c r="M363">
        <v>4</v>
      </c>
      <c r="N363">
        <f t="shared" si="17"/>
        <v>4</v>
      </c>
      <c r="O363">
        <v>0.78160811632934524</v>
      </c>
      <c r="P363" s="8">
        <f>VLOOKUP(F363,Hoja2!$A$2:$C$274,3,TRUE)</f>
        <v>1.3406940063091483E-2</v>
      </c>
      <c r="Q363" s="10">
        <f>VLOOKUP(F363,Hoja2!$A$2:$C$274,2,TRUE)</f>
        <v>17</v>
      </c>
    </row>
    <row r="364" spans="1:17" x14ac:dyDescent="0.25">
      <c r="A364" s="1">
        <v>362</v>
      </c>
      <c r="B364">
        <v>0</v>
      </c>
      <c r="C364" t="s">
        <v>696</v>
      </c>
      <c r="D364" s="3">
        <f t="shared" si="15"/>
        <v>43153</v>
      </c>
      <c r="E364" t="s">
        <v>469</v>
      </c>
      <c r="F364" t="s">
        <v>470</v>
      </c>
      <c r="G364">
        <v>1791</v>
      </c>
      <c r="H364" t="s">
        <v>471</v>
      </c>
      <c r="I364" s="2">
        <v>42675.856736111113</v>
      </c>
      <c r="J364" t="s">
        <v>700</v>
      </c>
      <c r="L364">
        <f t="shared" si="16"/>
        <v>0</v>
      </c>
      <c r="M364">
        <v>1</v>
      </c>
      <c r="N364">
        <f t="shared" si="17"/>
        <v>1</v>
      </c>
      <c r="O364">
        <v>0.88136814597209778</v>
      </c>
      <c r="P364" s="8">
        <f>VLOOKUP(F364,Hoja2!$A$2:$C$274,3,TRUE)</f>
        <v>1.025236593059937E-2</v>
      </c>
      <c r="Q364" s="10">
        <f>VLOOKUP(F364,Hoja2!$A$2:$C$274,2,TRUE)</f>
        <v>13</v>
      </c>
    </row>
    <row r="365" spans="1:17" x14ac:dyDescent="0.25">
      <c r="A365" s="1">
        <v>363</v>
      </c>
      <c r="B365">
        <v>0</v>
      </c>
      <c r="C365" t="s">
        <v>696</v>
      </c>
      <c r="D365" s="3">
        <f t="shared" si="15"/>
        <v>43153</v>
      </c>
      <c r="E365" t="s">
        <v>12</v>
      </c>
      <c r="F365" t="s">
        <v>13</v>
      </c>
      <c r="G365">
        <v>2005</v>
      </c>
      <c r="I365" s="2">
        <v>40315.59646990741</v>
      </c>
      <c r="J365" t="s">
        <v>701</v>
      </c>
      <c r="K365">
        <v>11</v>
      </c>
      <c r="L365">
        <f t="shared" si="16"/>
        <v>11</v>
      </c>
      <c r="M365">
        <v>11</v>
      </c>
      <c r="N365">
        <f t="shared" si="17"/>
        <v>11</v>
      </c>
      <c r="O365">
        <v>0.60828689200748265</v>
      </c>
      <c r="P365" s="8">
        <f>VLOOKUP(F365,Hoja2!$A$2:$C$274,3,TRUE)</f>
        <v>6.5457413249211352E-2</v>
      </c>
      <c r="Q365" s="10">
        <f>VLOOKUP(F365,Hoja2!$A$2:$C$274,2,TRUE)</f>
        <v>83</v>
      </c>
    </row>
    <row r="366" spans="1:17" x14ac:dyDescent="0.25">
      <c r="A366" s="1">
        <v>364</v>
      </c>
      <c r="B366">
        <v>0</v>
      </c>
      <c r="C366" t="s">
        <v>696</v>
      </c>
      <c r="D366" s="3">
        <f t="shared" si="15"/>
        <v>43153</v>
      </c>
      <c r="E366" t="s">
        <v>180</v>
      </c>
      <c r="F366" t="s">
        <v>181</v>
      </c>
      <c r="G366">
        <v>3912</v>
      </c>
      <c r="H366" t="s">
        <v>18</v>
      </c>
      <c r="I366" s="2">
        <v>40296.447766203702</v>
      </c>
      <c r="J366" t="s">
        <v>702</v>
      </c>
      <c r="K366">
        <v>2</v>
      </c>
      <c r="L366">
        <f t="shared" si="16"/>
        <v>2</v>
      </c>
      <c r="M366">
        <v>9</v>
      </c>
      <c r="N366">
        <f t="shared" si="17"/>
        <v>9</v>
      </c>
      <c r="O366">
        <v>0.66881472842231882</v>
      </c>
      <c r="P366" s="8">
        <f>VLOOKUP(F366,Hoja2!$A$2:$C$274,3,TRUE)</f>
        <v>1.8138801261829655E-2</v>
      </c>
      <c r="Q366" s="10">
        <f>VLOOKUP(F366,Hoja2!$A$2:$C$274,2,TRUE)</f>
        <v>23</v>
      </c>
    </row>
    <row r="367" spans="1:17" x14ac:dyDescent="0.25">
      <c r="A367" s="1">
        <v>365</v>
      </c>
      <c r="B367">
        <v>0</v>
      </c>
      <c r="C367" t="s">
        <v>696</v>
      </c>
      <c r="D367" s="3">
        <f t="shared" si="15"/>
        <v>43153</v>
      </c>
      <c r="E367" t="s">
        <v>12</v>
      </c>
      <c r="F367" t="s">
        <v>13</v>
      </c>
      <c r="G367">
        <v>2005</v>
      </c>
      <c r="I367" s="2">
        <v>40315.59646990741</v>
      </c>
      <c r="J367" t="s">
        <v>703</v>
      </c>
      <c r="K367">
        <v>14</v>
      </c>
      <c r="L367">
        <f t="shared" si="16"/>
        <v>14</v>
      </c>
      <c r="M367">
        <v>19</v>
      </c>
      <c r="N367">
        <f t="shared" si="17"/>
        <v>19</v>
      </c>
      <c r="O367">
        <v>0.72201576667460077</v>
      </c>
      <c r="P367" s="8">
        <f>VLOOKUP(F367,Hoja2!$A$2:$C$274,3,TRUE)</f>
        <v>6.5457413249211352E-2</v>
      </c>
      <c r="Q367" s="10">
        <f>VLOOKUP(F367,Hoja2!$A$2:$C$274,2,TRUE)</f>
        <v>83</v>
      </c>
    </row>
    <row r="368" spans="1:17" x14ac:dyDescent="0.25">
      <c r="A368" s="1">
        <v>366</v>
      </c>
      <c r="B368">
        <v>0</v>
      </c>
      <c r="C368" t="s">
        <v>696</v>
      </c>
      <c r="D368" s="3">
        <f t="shared" si="15"/>
        <v>43153</v>
      </c>
      <c r="E368" t="s">
        <v>12</v>
      </c>
      <c r="F368" t="s">
        <v>13</v>
      </c>
      <c r="G368">
        <v>2005</v>
      </c>
      <c r="I368" s="2">
        <v>40315.59646990741</v>
      </c>
      <c r="J368" t="s">
        <v>704</v>
      </c>
      <c r="K368">
        <v>11</v>
      </c>
      <c r="L368">
        <f t="shared" si="16"/>
        <v>11</v>
      </c>
      <c r="M368">
        <v>11</v>
      </c>
      <c r="N368">
        <f t="shared" si="17"/>
        <v>11</v>
      </c>
      <c r="O368">
        <v>0.61021104552188354</v>
      </c>
      <c r="P368" s="8">
        <f>VLOOKUP(F368,Hoja2!$A$2:$C$274,3,TRUE)</f>
        <v>6.5457413249211352E-2</v>
      </c>
      <c r="Q368" s="10">
        <f>VLOOKUP(F368,Hoja2!$A$2:$C$274,2,TRUE)</f>
        <v>83</v>
      </c>
    </row>
    <row r="369" spans="1:17" x14ac:dyDescent="0.25">
      <c r="A369" s="1">
        <v>367</v>
      </c>
      <c r="B369">
        <v>0</v>
      </c>
      <c r="C369" t="s">
        <v>696</v>
      </c>
      <c r="D369" s="3">
        <f t="shared" si="15"/>
        <v>43153</v>
      </c>
      <c r="E369" t="s">
        <v>133</v>
      </c>
      <c r="F369" t="s">
        <v>134</v>
      </c>
      <c r="G369">
        <v>53</v>
      </c>
      <c r="I369" s="2">
        <v>40190.857256944437</v>
      </c>
      <c r="J369" t="s">
        <v>705</v>
      </c>
      <c r="L369">
        <f t="shared" si="16"/>
        <v>0</v>
      </c>
      <c r="M369">
        <v>2</v>
      </c>
      <c r="N369">
        <f t="shared" si="17"/>
        <v>2</v>
      </c>
      <c r="O369">
        <v>0.3762427077484653</v>
      </c>
      <c r="P369" s="8">
        <f>VLOOKUP(F369,Hoja2!$A$2:$C$274,3,TRUE)</f>
        <v>1.3406940063091483E-2</v>
      </c>
      <c r="Q369" s="10">
        <f>VLOOKUP(F369,Hoja2!$A$2:$C$274,2,TRUE)</f>
        <v>17</v>
      </c>
    </row>
    <row r="370" spans="1:17" x14ac:dyDescent="0.25">
      <c r="A370" s="1">
        <v>368</v>
      </c>
      <c r="B370">
        <v>0</v>
      </c>
      <c r="C370" t="s">
        <v>696</v>
      </c>
      <c r="D370" s="3">
        <f t="shared" si="15"/>
        <v>43153</v>
      </c>
      <c r="E370" t="s">
        <v>198</v>
      </c>
      <c r="F370" t="s">
        <v>199</v>
      </c>
      <c r="G370">
        <v>5528</v>
      </c>
      <c r="H370" t="s">
        <v>28</v>
      </c>
      <c r="I370" s="2">
        <v>42013.4530787037</v>
      </c>
      <c r="J370" t="s">
        <v>706</v>
      </c>
      <c r="L370">
        <f t="shared" si="16"/>
        <v>0</v>
      </c>
      <c r="N370">
        <f t="shared" si="17"/>
        <v>0</v>
      </c>
      <c r="O370">
        <v>0.82135040424994132</v>
      </c>
      <c r="P370" s="8">
        <f>VLOOKUP(F370,Hoja2!$A$2:$C$274,3,TRUE)</f>
        <v>8.6750788643533121E-3</v>
      </c>
      <c r="Q370" s="10">
        <f>VLOOKUP(F370,Hoja2!$A$2:$C$274,2,TRUE)</f>
        <v>11</v>
      </c>
    </row>
    <row r="371" spans="1:17" x14ac:dyDescent="0.25">
      <c r="A371" s="1">
        <v>369</v>
      </c>
      <c r="B371">
        <v>0</v>
      </c>
      <c r="C371" t="s">
        <v>696</v>
      </c>
      <c r="D371" s="3">
        <f t="shared" si="15"/>
        <v>43153</v>
      </c>
      <c r="E371" t="s">
        <v>614</v>
      </c>
      <c r="F371" t="s">
        <v>615</v>
      </c>
      <c r="G371">
        <v>2117</v>
      </c>
      <c r="H371" t="s">
        <v>456</v>
      </c>
      <c r="I371" s="2">
        <v>39309.789398148147</v>
      </c>
      <c r="J371" t="s">
        <v>707</v>
      </c>
      <c r="K371">
        <v>1</v>
      </c>
      <c r="L371">
        <f t="shared" si="16"/>
        <v>1</v>
      </c>
      <c r="N371">
        <f t="shared" si="17"/>
        <v>0</v>
      </c>
      <c r="O371">
        <v>0.65637997360770839</v>
      </c>
      <c r="P371" s="8">
        <f>VLOOKUP(F371,Hoja2!$A$2:$C$274,3,TRUE)</f>
        <v>7.0977917981072556E-3</v>
      </c>
      <c r="Q371" s="10">
        <f>VLOOKUP(F371,Hoja2!$A$2:$C$274,2,TRUE)</f>
        <v>9</v>
      </c>
    </row>
    <row r="372" spans="1:17" x14ac:dyDescent="0.25">
      <c r="A372" s="1">
        <v>370</v>
      </c>
      <c r="B372">
        <v>0</v>
      </c>
      <c r="C372" t="s">
        <v>696</v>
      </c>
      <c r="D372" s="3">
        <f t="shared" si="15"/>
        <v>43153</v>
      </c>
      <c r="E372" t="s">
        <v>708</v>
      </c>
      <c r="F372" t="s">
        <v>709</v>
      </c>
      <c r="G372">
        <v>1588</v>
      </c>
      <c r="H372" t="s">
        <v>18</v>
      </c>
      <c r="I372" s="2">
        <v>40602.726481481477</v>
      </c>
      <c r="J372" t="s">
        <v>710</v>
      </c>
      <c r="K372">
        <v>3</v>
      </c>
      <c r="L372">
        <f t="shared" si="16"/>
        <v>3</v>
      </c>
      <c r="M372">
        <v>5</v>
      </c>
      <c r="N372">
        <f t="shared" si="17"/>
        <v>5</v>
      </c>
      <c r="O372">
        <v>0.80283084556256257</v>
      </c>
      <c r="P372" s="8">
        <f>VLOOKUP(F372,Hoja2!$A$2:$C$274,3,TRUE)</f>
        <v>7.0977917981072556E-3</v>
      </c>
      <c r="Q372" s="10">
        <f>VLOOKUP(F372,Hoja2!$A$2:$C$274,2,TRUE)</f>
        <v>9</v>
      </c>
    </row>
    <row r="373" spans="1:17" x14ac:dyDescent="0.25">
      <c r="A373" s="1">
        <v>371</v>
      </c>
      <c r="B373">
        <v>0</v>
      </c>
      <c r="C373" t="s">
        <v>696</v>
      </c>
      <c r="D373" s="3">
        <f t="shared" si="15"/>
        <v>43153</v>
      </c>
      <c r="E373" t="s">
        <v>708</v>
      </c>
      <c r="F373" t="s">
        <v>709</v>
      </c>
      <c r="G373">
        <v>1588</v>
      </c>
      <c r="H373" t="s">
        <v>18</v>
      </c>
      <c r="I373" s="2">
        <v>40602.726481481477</v>
      </c>
      <c r="J373" t="s">
        <v>711</v>
      </c>
      <c r="K373">
        <v>1</v>
      </c>
      <c r="L373">
        <f t="shared" si="16"/>
        <v>1</v>
      </c>
      <c r="M373">
        <v>2</v>
      </c>
      <c r="N373">
        <f t="shared" si="17"/>
        <v>2</v>
      </c>
      <c r="O373">
        <v>0.54315783905034787</v>
      </c>
      <c r="P373" s="8">
        <f>VLOOKUP(F373,Hoja2!$A$2:$C$274,3,TRUE)</f>
        <v>7.0977917981072556E-3</v>
      </c>
      <c r="Q373" s="10">
        <f>VLOOKUP(F373,Hoja2!$A$2:$C$274,2,TRUE)</f>
        <v>9</v>
      </c>
    </row>
    <row r="374" spans="1:17" x14ac:dyDescent="0.25">
      <c r="A374" s="1">
        <v>372</v>
      </c>
      <c r="B374">
        <v>0</v>
      </c>
      <c r="C374" t="s">
        <v>696</v>
      </c>
      <c r="D374" s="3">
        <f t="shared" si="15"/>
        <v>43153</v>
      </c>
      <c r="E374" t="s">
        <v>682</v>
      </c>
      <c r="F374" t="s">
        <v>683</v>
      </c>
      <c r="G374">
        <v>715</v>
      </c>
      <c r="H374" t="s">
        <v>18</v>
      </c>
      <c r="I374" s="2">
        <v>40661.710844907408</v>
      </c>
      <c r="J374" t="s">
        <v>712</v>
      </c>
      <c r="K374">
        <v>10</v>
      </c>
      <c r="L374">
        <f t="shared" si="16"/>
        <v>10</v>
      </c>
      <c r="M374">
        <v>11</v>
      </c>
      <c r="N374">
        <f t="shared" si="17"/>
        <v>11</v>
      </c>
      <c r="O374">
        <v>0.28017927896175848</v>
      </c>
      <c r="P374" s="8">
        <f>VLOOKUP(F374,Hoja2!$A$2:$C$274,3,TRUE)</f>
        <v>7.8864353312302835E-3</v>
      </c>
      <c r="Q374" s="10">
        <f>VLOOKUP(F374,Hoja2!$A$2:$C$274,2,TRUE)</f>
        <v>10</v>
      </c>
    </row>
    <row r="375" spans="1:17" x14ac:dyDescent="0.25">
      <c r="A375" s="1">
        <v>373</v>
      </c>
      <c r="B375">
        <v>0</v>
      </c>
      <c r="C375" t="s">
        <v>696</v>
      </c>
      <c r="D375" s="3">
        <f t="shared" si="15"/>
        <v>43153</v>
      </c>
      <c r="E375" t="s">
        <v>713</v>
      </c>
      <c r="F375" t="s">
        <v>713</v>
      </c>
      <c r="G375">
        <v>977</v>
      </c>
      <c r="H375" t="s">
        <v>18</v>
      </c>
      <c r="I375" s="2">
        <v>40930.532546296286</v>
      </c>
      <c r="J375" t="s">
        <v>714</v>
      </c>
      <c r="K375">
        <v>2</v>
      </c>
      <c r="L375">
        <f t="shared" si="16"/>
        <v>2</v>
      </c>
      <c r="N375">
        <f t="shared" si="17"/>
        <v>0</v>
      </c>
      <c r="O375">
        <v>0.74440468884169964</v>
      </c>
      <c r="P375" s="8">
        <f>VLOOKUP(F375,Hoja2!$A$2:$C$274,3,TRUE)</f>
        <v>1.025236593059937E-2</v>
      </c>
      <c r="Q375" s="10">
        <f>VLOOKUP(F375,Hoja2!$A$2:$C$274,2,TRUE)</f>
        <v>13</v>
      </c>
    </row>
    <row r="376" spans="1:17" x14ac:dyDescent="0.25">
      <c r="A376" s="1">
        <v>374</v>
      </c>
      <c r="B376">
        <v>0</v>
      </c>
      <c r="C376" t="s">
        <v>696</v>
      </c>
      <c r="D376" s="3">
        <f t="shared" si="15"/>
        <v>43153</v>
      </c>
      <c r="E376" t="s">
        <v>477</v>
      </c>
      <c r="F376" t="s">
        <v>478</v>
      </c>
      <c r="G376">
        <v>4658</v>
      </c>
      <c r="H376" t="s">
        <v>479</v>
      </c>
      <c r="I376" s="2">
        <v>40809.452627314808</v>
      </c>
      <c r="J376" t="s">
        <v>715</v>
      </c>
      <c r="K376">
        <v>20</v>
      </c>
      <c r="L376">
        <f t="shared" si="16"/>
        <v>20</v>
      </c>
      <c r="M376">
        <v>24</v>
      </c>
      <c r="N376">
        <f t="shared" si="17"/>
        <v>24</v>
      </c>
      <c r="O376">
        <v>0.37085627139961141</v>
      </c>
      <c r="P376" s="8">
        <f>VLOOKUP(F376,Hoja2!$A$2:$C$274,3,TRUE)</f>
        <v>3.0757097791798107E-2</v>
      </c>
      <c r="Q376" s="10">
        <f>VLOOKUP(F376,Hoja2!$A$2:$C$274,2,TRUE)</f>
        <v>39</v>
      </c>
    </row>
    <row r="377" spans="1:17" x14ac:dyDescent="0.25">
      <c r="A377" s="1">
        <v>375</v>
      </c>
      <c r="B377">
        <v>0</v>
      </c>
      <c r="C377" t="s">
        <v>696</v>
      </c>
      <c r="D377" s="3">
        <f t="shared" si="15"/>
        <v>43153</v>
      </c>
      <c r="E377" t="s">
        <v>477</v>
      </c>
      <c r="F377" t="s">
        <v>478</v>
      </c>
      <c r="G377">
        <v>4658</v>
      </c>
      <c r="H377" t="s">
        <v>479</v>
      </c>
      <c r="I377" s="2">
        <v>40809.452627314808</v>
      </c>
      <c r="J377" t="s">
        <v>716</v>
      </c>
      <c r="K377">
        <v>12</v>
      </c>
      <c r="L377">
        <f t="shared" si="16"/>
        <v>12</v>
      </c>
      <c r="M377">
        <v>18</v>
      </c>
      <c r="N377">
        <f t="shared" si="17"/>
        <v>18</v>
      </c>
      <c r="O377">
        <v>0.89240908278217435</v>
      </c>
      <c r="P377" s="8">
        <f>VLOOKUP(F377,Hoja2!$A$2:$C$274,3,TRUE)</f>
        <v>3.0757097791798107E-2</v>
      </c>
      <c r="Q377" s="10">
        <f>VLOOKUP(F377,Hoja2!$A$2:$C$274,2,TRUE)</f>
        <v>39</v>
      </c>
    </row>
    <row r="378" spans="1:17" x14ac:dyDescent="0.25">
      <c r="A378" s="1">
        <v>376</v>
      </c>
      <c r="B378">
        <v>0</v>
      </c>
      <c r="C378" t="s">
        <v>696</v>
      </c>
      <c r="D378" s="3">
        <f t="shared" si="15"/>
        <v>43153</v>
      </c>
      <c r="E378" t="s">
        <v>713</v>
      </c>
      <c r="F378" t="s">
        <v>713</v>
      </c>
      <c r="G378">
        <v>977</v>
      </c>
      <c r="H378" t="s">
        <v>18</v>
      </c>
      <c r="I378" s="2">
        <v>40930.532546296286</v>
      </c>
      <c r="J378" t="s">
        <v>717</v>
      </c>
      <c r="K378">
        <v>2</v>
      </c>
      <c r="L378">
        <f t="shared" si="16"/>
        <v>2</v>
      </c>
      <c r="M378">
        <v>1</v>
      </c>
      <c r="N378">
        <f t="shared" si="17"/>
        <v>1</v>
      </c>
      <c r="O378">
        <v>0.78113428216446146</v>
      </c>
      <c r="P378" s="8">
        <f>VLOOKUP(F378,Hoja2!$A$2:$C$274,3,TRUE)</f>
        <v>1.025236593059937E-2</v>
      </c>
      <c r="Q378" s="10">
        <f>VLOOKUP(F378,Hoja2!$A$2:$C$274,2,TRUE)</f>
        <v>13</v>
      </c>
    </row>
    <row r="379" spans="1:17" x14ac:dyDescent="0.25">
      <c r="A379" s="1">
        <v>377</v>
      </c>
      <c r="B379">
        <v>0</v>
      </c>
      <c r="C379" t="s">
        <v>696</v>
      </c>
      <c r="D379" s="3">
        <f t="shared" si="15"/>
        <v>43153</v>
      </c>
      <c r="E379" t="s">
        <v>718</v>
      </c>
      <c r="F379" t="s">
        <v>719</v>
      </c>
      <c r="G379">
        <v>643</v>
      </c>
      <c r="H379" t="s">
        <v>78</v>
      </c>
      <c r="I379" s="2">
        <v>40636.043599537043</v>
      </c>
      <c r="J379" t="s">
        <v>720</v>
      </c>
      <c r="K379">
        <v>1</v>
      </c>
      <c r="L379">
        <f t="shared" si="16"/>
        <v>1</v>
      </c>
      <c r="M379">
        <v>3</v>
      </c>
      <c r="N379">
        <f t="shared" si="17"/>
        <v>3</v>
      </c>
      <c r="O379">
        <v>0.81863131343491047</v>
      </c>
      <c r="P379" s="8">
        <f>VLOOKUP(F379,Hoja2!$A$2:$C$274,3,TRUE)</f>
        <v>7.8864353312302837E-4</v>
      </c>
      <c r="Q379" s="10">
        <f>VLOOKUP(F379,Hoja2!$A$2:$C$274,2,TRUE)</f>
        <v>1</v>
      </c>
    </row>
    <row r="380" spans="1:17" x14ac:dyDescent="0.25">
      <c r="A380" s="1">
        <v>378</v>
      </c>
      <c r="B380">
        <v>0</v>
      </c>
      <c r="C380" t="s">
        <v>696</v>
      </c>
      <c r="D380" s="3">
        <f t="shared" si="15"/>
        <v>43153</v>
      </c>
      <c r="E380" t="s">
        <v>713</v>
      </c>
      <c r="F380" t="s">
        <v>713</v>
      </c>
      <c r="G380">
        <v>977</v>
      </c>
      <c r="H380" t="s">
        <v>18</v>
      </c>
      <c r="I380" s="2">
        <v>40930.532546296286</v>
      </c>
      <c r="J380" t="s">
        <v>721</v>
      </c>
      <c r="K380">
        <v>2</v>
      </c>
      <c r="L380">
        <f t="shared" si="16"/>
        <v>2</v>
      </c>
      <c r="N380">
        <f t="shared" si="17"/>
        <v>0</v>
      </c>
      <c r="O380">
        <v>0.71083868190380983</v>
      </c>
      <c r="P380" s="8">
        <f>VLOOKUP(F380,Hoja2!$A$2:$C$274,3,TRUE)</f>
        <v>1.025236593059937E-2</v>
      </c>
      <c r="Q380" s="10">
        <f>VLOOKUP(F380,Hoja2!$A$2:$C$274,2,TRUE)</f>
        <v>13</v>
      </c>
    </row>
    <row r="381" spans="1:17" x14ac:dyDescent="0.25">
      <c r="A381" s="1">
        <v>379</v>
      </c>
      <c r="B381">
        <v>0</v>
      </c>
      <c r="C381" t="s">
        <v>696</v>
      </c>
      <c r="D381" s="3">
        <f t="shared" si="15"/>
        <v>43153</v>
      </c>
      <c r="E381" t="s">
        <v>21</v>
      </c>
      <c r="F381" t="s">
        <v>390</v>
      </c>
      <c r="G381">
        <v>3490</v>
      </c>
      <c r="H381" t="s">
        <v>391</v>
      </c>
      <c r="I381" s="2">
        <v>39996.947685185187</v>
      </c>
      <c r="J381" t="s">
        <v>722</v>
      </c>
      <c r="L381">
        <f t="shared" si="16"/>
        <v>0</v>
      </c>
      <c r="N381">
        <f t="shared" si="17"/>
        <v>0</v>
      </c>
      <c r="O381">
        <v>0.70308399833505852</v>
      </c>
      <c r="P381" s="8">
        <f>VLOOKUP(F381,Hoja2!$A$2:$C$274,3,TRUE)</f>
        <v>1.3406940063091483E-2</v>
      </c>
      <c r="Q381" s="10">
        <f>VLOOKUP(F381,Hoja2!$A$2:$C$274,2,TRUE)</f>
        <v>17</v>
      </c>
    </row>
    <row r="382" spans="1:17" x14ac:dyDescent="0.25">
      <c r="A382" s="1">
        <v>380</v>
      </c>
      <c r="B382">
        <v>0</v>
      </c>
      <c r="C382" t="s">
        <v>696</v>
      </c>
      <c r="D382" s="3">
        <f t="shared" si="15"/>
        <v>43153</v>
      </c>
      <c r="E382" t="s">
        <v>723</v>
      </c>
      <c r="F382" t="s">
        <v>724</v>
      </c>
      <c r="G382">
        <v>374</v>
      </c>
      <c r="I382" s="2">
        <v>41773.623935185176</v>
      </c>
      <c r="J382" t="s">
        <v>725</v>
      </c>
      <c r="K382">
        <v>1</v>
      </c>
      <c r="L382">
        <f t="shared" si="16"/>
        <v>1</v>
      </c>
      <c r="M382">
        <v>1</v>
      </c>
      <c r="N382">
        <f t="shared" si="17"/>
        <v>1</v>
      </c>
      <c r="O382">
        <v>0.8417732665524511</v>
      </c>
      <c r="P382" s="8">
        <f>VLOOKUP(F382,Hoja2!$A$2:$C$274,3,TRUE)</f>
        <v>1.5772870662460567E-3</v>
      </c>
      <c r="Q382" s="10">
        <f>VLOOKUP(F382,Hoja2!$A$2:$C$274,2,TRUE)</f>
        <v>2</v>
      </c>
    </row>
    <row r="383" spans="1:17" x14ac:dyDescent="0.25">
      <c r="A383" s="1">
        <v>381</v>
      </c>
      <c r="B383">
        <v>0</v>
      </c>
      <c r="C383" t="s">
        <v>696</v>
      </c>
      <c r="D383" s="3">
        <f t="shared" si="15"/>
        <v>43153</v>
      </c>
      <c r="E383" t="s">
        <v>586</v>
      </c>
      <c r="F383" t="s">
        <v>587</v>
      </c>
      <c r="G383">
        <v>7</v>
      </c>
      <c r="I383" s="2">
        <v>42534.852037037039</v>
      </c>
      <c r="J383" t="s">
        <v>726</v>
      </c>
      <c r="L383">
        <f t="shared" si="16"/>
        <v>0</v>
      </c>
      <c r="N383">
        <f t="shared" si="17"/>
        <v>0</v>
      </c>
      <c r="O383">
        <v>0.81163691600959054</v>
      </c>
      <c r="P383" s="8">
        <f>VLOOKUP(F383,Hoja2!$A$2:$C$274,3,TRUE)</f>
        <v>1.1041009463722398E-2</v>
      </c>
      <c r="Q383" s="10">
        <f>VLOOKUP(F383,Hoja2!$A$2:$C$274,2,TRUE)</f>
        <v>14</v>
      </c>
    </row>
    <row r="384" spans="1:17" x14ac:dyDescent="0.25">
      <c r="A384" s="1">
        <v>382</v>
      </c>
      <c r="B384">
        <v>0</v>
      </c>
      <c r="C384" t="s">
        <v>696</v>
      </c>
      <c r="D384" s="3">
        <f t="shared" si="15"/>
        <v>43153</v>
      </c>
      <c r="E384" t="s">
        <v>586</v>
      </c>
      <c r="F384" t="s">
        <v>587</v>
      </c>
      <c r="G384">
        <v>7</v>
      </c>
      <c r="I384" s="2">
        <v>42534.852037037039</v>
      </c>
      <c r="J384" t="s">
        <v>727</v>
      </c>
      <c r="L384">
        <f t="shared" si="16"/>
        <v>0</v>
      </c>
      <c r="N384">
        <f t="shared" si="17"/>
        <v>0</v>
      </c>
      <c r="O384">
        <v>0.55607506969170661</v>
      </c>
      <c r="P384" s="8">
        <f>VLOOKUP(F384,Hoja2!$A$2:$C$274,3,TRUE)</f>
        <v>1.1041009463722398E-2</v>
      </c>
      <c r="Q384" s="10">
        <f>VLOOKUP(F384,Hoja2!$A$2:$C$274,2,TRUE)</f>
        <v>14</v>
      </c>
    </row>
    <row r="385" spans="1:17" x14ac:dyDescent="0.25">
      <c r="A385" s="1">
        <v>383</v>
      </c>
      <c r="B385">
        <v>0</v>
      </c>
      <c r="C385" t="s">
        <v>696</v>
      </c>
      <c r="D385" s="3">
        <f t="shared" si="15"/>
        <v>43153</v>
      </c>
      <c r="E385" t="s">
        <v>586</v>
      </c>
      <c r="F385" t="s">
        <v>587</v>
      </c>
      <c r="G385">
        <v>7</v>
      </c>
      <c r="I385" s="2">
        <v>42534.852037037039</v>
      </c>
      <c r="J385" t="s">
        <v>728</v>
      </c>
      <c r="L385">
        <f t="shared" si="16"/>
        <v>0</v>
      </c>
      <c r="N385">
        <f t="shared" si="17"/>
        <v>0</v>
      </c>
      <c r="O385">
        <v>0.42809650307477998</v>
      </c>
      <c r="P385" s="8">
        <f>VLOOKUP(F385,Hoja2!$A$2:$C$274,3,TRUE)</f>
        <v>1.1041009463722398E-2</v>
      </c>
      <c r="Q385" s="10">
        <f>VLOOKUP(F385,Hoja2!$A$2:$C$274,2,TRUE)</f>
        <v>14</v>
      </c>
    </row>
    <row r="386" spans="1:17" x14ac:dyDescent="0.25">
      <c r="A386" s="1">
        <v>384</v>
      </c>
      <c r="B386">
        <v>0</v>
      </c>
      <c r="C386" t="s">
        <v>696</v>
      </c>
      <c r="D386" s="3">
        <f t="shared" si="15"/>
        <v>43153</v>
      </c>
      <c r="E386" t="s">
        <v>198</v>
      </c>
      <c r="F386" t="s">
        <v>199</v>
      </c>
      <c r="G386">
        <v>5528</v>
      </c>
      <c r="H386" t="s">
        <v>28</v>
      </c>
      <c r="I386" s="2">
        <v>42013.4530787037</v>
      </c>
      <c r="J386" t="s">
        <v>729</v>
      </c>
      <c r="L386">
        <f t="shared" si="16"/>
        <v>0</v>
      </c>
      <c r="N386">
        <f t="shared" si="17"/>
        <v>0</v>
      </c>
      <c r="O386">
        <v>0.59844121866820854</v>
      </c>
      <c r="P386" s="8">
        <f>VLOOKUP(F386,Hoja2!$A$2:$C$274,3,TRUE)</f>
        <v>8.6750788643533121E-3</v>
      </c>
      <c r="Q386" s="10">
        <f>VLOOKUP(F386,Hoja2!$A$2:$C$274,2,TRUE)</f>
        <v>11</v>
      </c>
    </row>
    <row r="387" spans="1:17" x14ac:dyDescent="0.25">
      <c r="A387" s="1">
        <v>385</v>
      </c>
      <c r="B387">
        <v>0</v>
      </c>
      <c r="C387" t="s">
        <v>696</v>
      </c>
      <c r="D387" s="3">
        <f t="shared" ref="D387:D450" si="18">DATE(2018,MONTH(1&amp;LEFT(RIGHT(C387,4),3)),LEFT(C387,2))</f>
        <v>43153</v>
      </c>
      <c r="E387" t="s">
        <v>198</v>
      </c>
      <c r="F387" t="s">
        <v>199</v>
      </c>
      <c r="G387">
        <v>5528</v>
      </c>
      <c r="H387" t="s">
        <v>28</v>
      </c>
      <c r="I387" s="2">
        <v>42013.4530787037</v>
      </c>
      <c r="J387" t="s">
        <v>730</v>
      </c>
      <c r="L387">
        <f t="shared" ref="L387:L450" si="19">IF(K387&gt;0,K387,0)</f>
        <v>0</v>
      </c>
      <c r="N387">
        <f t="shared" ref="N387:N450" si="20">IF(M387&gt;0,M387,0)</f>
        <v>0</v>
      </c>
      <c r="O387">
        <v>0.57860825344287525</v>
      </c>
      <c r="P387" s="8">
        <f>VLOOKUP(F387,Hoja2!$A$2:$C$274,3,TRUE)</f>
        <v>8.6750788643533121E-3</v>
      </c>
      <c r="Q387" s="10">
        <f>VLOOKUP(F387,Hoja2!$A$2:$C$274,2,TRUE)</f>
        <v>11</v>
      </c>
    </row>
    <row r="388" spans="1:17" x14ac:dyDescent="0.25">
      <c r="A388" s="1">
        <v>386</v>
      </c>
      <c r="B388">
        <v>0</v>
      </c>
      <c r="C388" t="s">
        <v>696</v>
      </c>
      <c r="D388" s="3">
        <f t="shared" si="18"/>
        <v>43153</v>
      </c>
      <c r="E388" t="s">
        <v>708</v>
      </c>
      <c r="F388" t="s">
        <v>709</v>
      </c>
      <c r="G388">
        <v>1588</v>
      </c>
      <c r="H388" t="s">
        <v>18</v>
      </c>
      <c r="I388" s="2">
        <v>40602.726481481477</v>
      </c>
      <c r="J388" t="s">
        <v>731</v>
      </c>
      <c r="K388">
        <v>11</v>
      </c>
      <c r="L388">
        <f t="shared" si="19"/>
        <v>11</v>
      </c>
      <c r="M388">
        <v>13</v>
      </c>
      <c r="N388">
        <f t="shared" si="20"/>
        <v>13</v>
      </c>
      <c r="O388">
        <v>0.76885027365153213</v>
      </c>
      <c r="P388" s="8">
        <f>VLOOKUP(F388,Hoja2!$A$2:$C$274,3,TRUE)</f>
        <v>7.0977917981072556E-3</v>
      </c>
      <c r="Q388" s="10">
        <f>VLOOKUP(F388,Hoja2!$A$2:$C$274,2,TRUE)</f>
        <v>9</v>
      </c>
    </row>
    <row r="389" spans="1:17" x14ac:dyDescent="0.25">
      <c r="A389" s="1">
        <v>387</v>
      </c>
      <c r="B389">
        <v>0</v>
      </c>
      <c r="C389" t="s">
        <v>696</v>
      </c>
      <c r="D389" s="3">
        <f t="shared" si="18"/>
        <v>43153</v>
      </c>
      <c r="E389" t="s">
        <v>21</v>
      </c>
      <c r="F389" t="s">
        <v>69</v>
      </c>
      <c r="G389">
        <v>85</v>
      </c>
      <c r="H389" t="s">
        <v>70</v>
      </c>
      <c r="I389" s="2">
        <v>42735.453831018523</v>
      </c>
      <c r="J389" t="s">
        <v>732</v>
      </c>
      <c r="K389">
        <v>1</v>
      </c>
      <c r="L389">
        <f t="shared" si="19"/>
        <v>1</v>
      </c>
      <c r="M389">
        <v>1</v>
      </c>
      <c r="N389">
        <f t="shared" si="20"/>
        <v>1</v>
      </c>
      <c r="O389">
        <v>0.89263556302802083</v>
      </c>
      <c r="P389" s="8">
        <f>VLOOKUP(F389,Hoja2!$A$2:$C$274,3,TRUE)</f>
        <v>2.9179810725552049E-2</v>
      </c>
      <c r="Q389" s="10">
        <f>VLOOKUP(F389,Hoja2!$A$2:$C$274,2,TRUE)</f>
        <v>37</v>
      </c>
    </row>
    <row r="390" spans="1:17" x14ac:dyDescent="0.25">
      <c r="A390" s="1">
        <v>388</v>
      </c>
      <c r="B390">
        <v>0</v>
      </c>
      <c r="C390" t="s">
        <v>696</v>
      </c>
      <c r="D390" s="3">
        <f t="shared" si="18"/>
        <v>43153</v>
      </c>
      <c r="E390" t="s">
        <v>693</v>
      </c>
      <c r="F390" t="s">
        <v>694</v>
      </c>
      <c r="G390">
        <v>4813</v>
      </c>
      <c r="H390" t="s">
        <v>18</v>
      </c>
      <c r="I390" s="2">
        <v>40884.747812499998</v>
      </c>
      <c r="J390" t="s">
        <v>733</v>
      </c>
      <c r="K390">
        <v>2</v>
      </c>
      <c r="L390">
        <f t="shared" si="19"/>
        <v>2</v>
      </c>
      <c r="N390">
        <f t="shared" si="20"/>
        <v>0</v>
      </c>
      <c r="O390">
        <v>0.73069932555957684</v>
      </c>
      <c r="P390" s="8">
        <f>VLOOKUP(F390,Hoja2!$A$2:$C$274,3,TRUE)</f>
        <v>7.8864353312302835E-3</v>
      </c>
      <c r="Q390" s="10">
        <f>VLOOKUP(F390,Hoja2!$A$2:$C$274,2,TRUE)</f>
        <v>10</v>
      </c>
    </row>
    <row r="391" spans="1:17" x14ac:dyDescent="0.25">
      <c r="A391" s="1">
        <v>389</v>
      </c>
      <c r="B391">
        <v>0</v>
      </c>
      <c r="C391" t="s">
        <v>734</v>
      </c>
      <c r="D391" s="3">
        <f t="shared" si="18"/>
        <v>43154</v>
      </c>
      <c r="E391" t="s">
        <v>21</v>
      </c>
      <c r="F391" t="s">
        <v>390</v>
      </c>
      <c r="G391">
        <v>3490</v>
      </c>
      <c r="H391" t="s">
        <v>391</v>
      </c>
      <c r="I391" s="2">
        <v>39996.947685185187</v>
      </c>
      <c r="J391" t="s">
        <v>735</v>
      </c>
      <c r="L391">
        <f t="shared" si="19"/>
        <v>0</v>
      </c>
      <c r="M391">
        <v>1</v>
      </c>
      <c r="N391">
        <f t="shared" si="20"/>
        <v>1</v>
      </c>
      <c r="O391">
        <v>0.66729955880147429</v>
      </c>
      <c r="P391" s="8">
        <f>VLOOKUP(F391,Hoja2!$A$2:$C$274,3,TRUE)</f>
        <v>1.3406940063091483E-2</v>
      </c>
      <c r="Q391" s="10">
        <f>VLOOKUP(F391,Hoja2!$A$2:$C$274,2,TRUE)</f>
        <v>17</v>
      </c>
    </row>
    <row r="392" spans="1:17" x14ac:dyDescent="0.25">
      <c r="A392" s="1">
        <v>390</v>
      </c>
      <c r="B392">
        <v>0</v>
      </c>
      <c r="C392" t="s">
        <v>734</v>
      </c>
      <c r="D392" s="3">
        <f t="shared" si="18"/>
        <v>43154</v>
      </c>
      <c r="E392" t="s">
        <v>736</v>
      </c>
      <c r="F392" t="s">
        <v>737</v>
      </c>
      <c r="G392">
        <v>341</v>
      </c>
      <c r="H392" t="s">
        <v>87</v>
      </c>
      <c r="I392" s="2">
        <v>40531.557187500002</v>
      </c>
      <c r="J392" t="s">
        <v>738</v>
      </c>
      <c r="K392">
        <v>2</v>
      </c>
      <c r="L392">
        <f t="shared" si="19"/>
        <v>2</v>
      </c>
      <c r="M392">
        <v>2</v>
      </c>
      <c r="N392">
        <f t="shared" si="20"/>
        <v>2</v>
      </c>
      <c r="O392">
        <v>0.38308311793721561</v>
      </c>
      <c r="P392" s="8">
        <f>VLOOKUP(F392,Hoja2!$A$2:$C$274,3,TRUE)</f>
        <v>3.1545741324921135E-3</v>
      </c>
      <c r="Q392" s="10">
        <f>VLOOKUP(F392,Hoja2!$A$2:$C$274,2,TRUE)</f>
        <v>4</v>
      </c>
    </row>
    <row r="393" spans="1:17" x14ac:dyDescent="0.25">
      <c r="A393" s="1">
        <v>391</v>
      </c>
      <c r="B393">
        <v>0</v>
      </c>
      <c r="C393" t="s">
        <v>734</v>
      </c>
      <c r="D393" s="3">
        <f t="shared" si="18"/>
        <v>43154</v>
      </c>
      <c r="E393" t="s">
        <v>91</v>
      </c>
      <c r="F393" t="s">
        <v>92</v>
      </c>
      <c r="G393">
        <v>1481</v>
      </c>
      <c r="H393" t="s">
        <v>87</v>
      </c>
      <c r="I393" s="2">
        <v>41452.850613425922</v>
      </c>
      <c r="J393" t="s">
        <v>739</v>
      </c>
      <c r="L393">
        <f t="shared" si="19"/>
        <v>0</v>
      </c>
      <c r="M393">
        <v>2</v>
      </c>
      <c r="N393">
        <f t="shared" si="20"/>
        <v>2</v>
      </c>
      <c r="O393">
        <v>0.75008130070626822</v>
      </c>
      <c r="P393" s="8">
        <f>VLOOKUP(F393,Hoja2!$A$2:$C$274,3,TRUE)</f>
        <v>1.1041009463722398E-2</v>
      </c>
      <c r="Q393" s="10">
        <f>VLOOKUP(F393,Hoja2!$A$2:$C$274,2,TRUE)</f>
        <v>14</v>
      </c>
    </row>
    <row r="394" spans="1:17" x14ac:dyDescent="0.25">
      <c r="A394" s="1">
        <v>392</v>
      </c>
      <c r="B394">
        <v>0</v>
      </c>
      <c r="C394" t="s">
        <v>734</v>
      </c>
      <c r="D394" s="3">
        <f t="shared" si="18"/>
        <v>43154</v>
      </c>
      <c r="E394" t="s">
        <v>345</v>
      </c>
      <c r="F394" t="s">
        <v>346</v>
      </c>
      <c r="G394">
        <v>5415</v>
      </c>
      <c r="I394" s="2">
        <v>41153.952569444453</v>
      </c>
      <c r="J394" t="s">
        <v>740</v>
      </c>
      <c r="L394">
        <f t="shared" si="19"/>
        <v>0</v>
      </c>
      <c r="N394">
        <f t="shared" si="20"/>
        <v>0</v>
      </c>
      <c r="O394">
        <v>0.54910864641042212</v>
      </c>
      <c r="P394" s="8">
        <f>VLOOKUP(F394,Hoja2!$A$2:$C$274,3,TRUE)</f>
        <v>8.6750788643533125E-2</v>
      </c>
      <c r="Q394" s="10">
        <f>VLOOKUP(F394,Hoja2!$A$2:$C$274,2,TRUE)</f>
        <v>110</v>
      </c>
    </row>
    <row r="395" spans="1:17" x14ac:dyDescent="0.25">
      <c r="A395" s="1">
        <v>393</v>
      </c>
      <c r="B395">
        <v>0</v>
      </c>
      <c r="C395" t="s">
        <v>734</v>
      </c>
      <c r="D395" s="3">
        <f t="shared" si="18"/>
        <v>43154</v>
      </c>
      <c r="E395" t="s">
        <v>307</v>
      </c>
      <c r="F395" t="s">
        <v>308</v>
      </c>
      <c r="G395">
        <v>542</v>
      </c>
      <c r="H395" t="s">
        <v>28</v>
      </c>
      <c r="I395" s="2">
        <v>42465.311111111107</v>
      </c>
      <c r="J395" t="s">
        <v>741</v>
      </c>
      <c r="K395">
        <v>14</v>
      </c>
      <c r="L395">
        <f t="shared" si="19"/>
        <v>14</v>
      </c>
      <c r="M395">
        <v>11</v>
      </c>
      <c r="N395">
        <f t="shared" si="20"/>
        <v>11</v>
      </c>
      <c r="O395">
        <v>0.85088905014035254</v>
      </c>
      <c r="P395" s="8">
        <f>VLOOKUP(F395,Hoja2!$A$2:$C$274,3,TRUE)</f>
        <v>2.6025236593059938E-2</v>
      </c>
      <c r="Q395" s="10">
        <f>VLOOKUP(F395,Hoja2!$A$2:$C$274,2,TRUE)</f>
        <v>33</v>
      </c>
    </row>
    <row r="396" spans="1:17" x14ac:dyDescent="0.25">
      <c r="A396" s="1">
        <v>394</v>
      </c>
      <c r="B396">
        <v>0</v>
      </c>
      <c r="C396" t="s">
        <v>734</v>
      </c>
      <c r="D396" s="3">
        <f t="shared" si="18"/>
        <v>43154</v>
      </c>
      <c r="E396" t="s">
        <v>26</v>
      </c>
      <c r="F396" t="s">
        <v>27</v>
      </c>
      <c r="G396">
        <v>6727</v>
      </c>
      <c r="H396" t="s">
        <v>28</v>
      </c>
      <c r="I396" s="2">
        <v>42173.346099537041</v>
      </c>
      <c r="J396" t="s">
        <v>742</v>
      </c>
      <c r="K396">
        <v>3</v>
      </c>
      <c r="L396">
        <f t="shared" si="19"/>
        <v>3</v>
      </c>
      <c r="M396">
        <v>6</v>
      </c>
      <c r="N396">
        <f t="shared" si="20"/>
        <v>6</v>
      </c>
      <c r="O396">
        <v>0.69582047089561305</v>
      </c>
      <c r="P396" s="8">
        <f>VLOOKUP(F396,Hoja2!$A$2:$C$274,3,TRUE)</f>
        <v>4.1009463722397478E-2</v>
      </c>
      <c r="Q396" s="10">
        <f>VLOOKUP(F396,Hoja2!$A$2:$C$274,2,TRUE)</f>
        <v>52</v>
      </c>
    </row>
    <row r="397" spans="1:17" x14ac:dyDescent="0.25">
      <c r="A397" s="1">
        <v>395</v>
      </c>
      <c r="B397">
        <v>0</v>
      </c>
      <c r="C397" t="s">
        <v>734</v>
      </c>
      <c r="D397" s="3">
        <f t="shared" si="18"/>
        <v>43154</v>
      </c>
      <c r="E397" t="s">
        <v>477</v>
      </c>
      <c r="F397" t="s">
        <v>478</v>
      </c>
      <c r="G397">
        <v>4658</v>
      </c>
      <c r="H397" t="s">
        <v>479</v>
      </c>
      <c r="I397" s="2">
        <v>40809.452627314808</v>
      </c>
      <c r="J397" t="s">
        <v>743</v>
      </c>
      <c r="K397">
        <v>17</v>
      </c>
      <c r="L397">
        <f t="shared" si="19"/>
        <v>17</v>
      </c>
      <c r="M397">
        <v>13</v>
      </c>
      <c r="N397">
        <f t="shared" si="20"/>
        <v>13</v>
      </c>
      <c r="O397">
        <v>0.58441148840954715</v>
      </c>
      <c r="P397" s="8">
        <f>VLOOKUP(F397,Hoja2!$A$2:$C$274,3,TRUE)</f>
        <v>3.0757097791798107E-2</v>
      </c>
      <c r="Q397" s="10">
        <f>VLOOKUP(F397,Hoja2!$A$2:$C$274,2,TRUE)</f>
        <v>39</v>
      </c>
    </row>
    <row r="398" spans="1:17" x14ac:dyDescent="0.25">
      <c r="A398" s="1">
        <v>396</v>
      </c>
      <c r="B398">
        <v>0</v>
      </c>
      <c r="C398" t="s">
        <v>734</v>
      </c>
      <c r="D398" s="3">
        <f t="shared" si="18"/>
        <v>43154</v>
      </c>
      <c r="E398" t="s">
        <v>477</v>
      </c>
      <c r="F398" t="s">
        <v>478</v>
      </c>
      <c r="G398">
        <v>4658</v>
      </c>
      <c r="H398" t="s">
        <v>479</v>
      </c>
      <c r="I398" s="2">
        <v>40809.452627314808</v>
      </c>
      <c r="J398" t="s">
        <v>744</v>
      </c>
      <c r="K398">
        <v>20</v>
      </c>
      <c r="L398">
        <f t="shared" si="19"/>
        <v>20</v>
      </c>
      <c r="M398">
        <v>23</v>
      </c>
      <c r="N398">
        <f t="shared" si="20"/>
        <v>23</v>
      </c>
      <c r="O398">
        <v>0.65507351677004988</v>
      </c>
      <c r="P398" s="8">
        <f>VLOOKUP(F398,Hoja2!$A$2:$C$274,3,TRUE)</f>
        <v>3.0757097791798107E-2</v>
      </c>
      <c r="Q398" s="10">
        <f>VLOOKUP(F398,Hoja2!$A$2:$C$274,2,TRUE)</f>
        <v>39</v>
      </c>
    </row>
    <row r="399" spans="1:17" x14ac:dyDescent="0.25">
      <c r="A399" s="1">
        <v>397</v>
      </c>
      <c r="B399">
        <v>0</v>
      </c>
      <c r="C399" t="s">
        <v>734</v>
      </c>
      <c r="D399" s="3">
        <f t="shared" si="18"/>
        <v>43154</v>
      </c>
      <c r="E399" t="s">
        <v>543</v>
      </c>
      <c r="F399" t="s">
        <v>544</v>
      </c>
      <c r="G399">
        <v>55</v>
      </c>
      <c r="H399" t="s">
        <v>545</v>
      </c>
      <c r="I399" s="2">
        <v>40681.791886574072</v>
      </c>
      <c r="J399" t="s">
        <v>745</v>
      </c>
      <c r="K399">
        <v>2</v>
      </c>
      <c r="L399">
        <f t="shared" si="19"/>
        <v>2</v>
      </c>
      <c r="M399">
        <v>2</v>
      </c>
      <c r="N399">
        <f t="shared" si="20"/>
        <v>2</v>
      </c>
      <c r="O399">
        <v>0.84648395364095763</v>
      </c>
      <c r="P399" s="8">
        <f>VLOOKUP(F399,Hoja2!$A$2:$C$274,3,TRUE)</f>
        <v>1.3406940063091483E-2</v>
      </c>
      <c r="Q399" s="10">
        <f>VLOOKUP(F399,Hoja2!$A$2:$C$274,2,TRUE)</f>
        <v>17</v>
      </c>
    </row>
    <row r="400" spans="1:17" x14ac:dyDescent="0.25">
      <c r="A400" s="1">
        <v>398</v>
      </c>
      <c r="B400">
        <v>0</v>
      </c>
      <c r="C400" t="s">
        <v>734</v>
      </c>
      <c r="D400" s="3">
        <f t="shared" si="18"/>
        <v>43154</v>
      </c>
      <c r="E400" t="s">
        <v>12</v>
      </c>
      <c r="F400" t="s">
        <v>13</v>
      </c>
      <c r="G400">
        <v>2005</v>
      </c>
      <c r="I400" s="2">
        <v>40315.59646990741</v>
      </c>
      <c r="J400" t="s">
        <v>746</v>
      </c>
      <c r="K400">
        <v>10</v>
      </c>
      <c r="L400">
        <f t="shared" si="19"/>
        <v>10</v>
      </c>
      <c r="M400">
        <v>10</v>
      </c>
      <c r="N400">
        <f t="shared" si="20"/>
        <v>10</v>
      </c>
      <c r="O400">
        <v>0.72084064953791682</v>
      </c>
      <c r="P400" s="8">
        <f>VLOOKUP(F400,Hoja2!$A$2:$C$274,3,TRUE)</f>
        <v>6.5457413249211352E-2</v>
      </c>
      <c r="Q400" s="10">
        <f>VLOOKUP(F400,Hoja2!$A$2:$C$274,2,TRUE)</f>
        <v>83</v>
      </c>
    </row>
    <row r="401" spans="1:17" x14ac:dyDescent="0.25">
      <c r="A401" s="1">
        <v>399</v>
      </c>
      <c r="B401">
        <v>0</v>
      </c>
      <c r="C401" t="s">
        <v>734</v>
      </c>
      <c r="D401" s="3">
        <f t="shared" si="18"/>
        <v>43154</v>
      </c>
      <c r="E401" t="s">
        <v>12</v>
      </c>
      <c r="F401" t="s">
        <v>13</v>
      </c>
      <c r="G401">
        <v>2005</v>
      </c>
      <c r="I401" s="2">
        <v>40315.59646990741</v>
      </c>
      <c r="J401" t="s">
        <v>747</v>
      </c>
      <c r="K401">
        <v>8</v>
      </c>
      <c r="L401">
        <f t="shared" si="19"/>
        <v>8</v>
      </c>
      <c r="M401">
        <v>7</v>
      </c>
      <c r="N401">
        <f t="shared" si="20"/>
        <v>7</v>
      </c>
      <c r="O401">
        <v>0.70750380349263708</v>
      </c>
      <c r="P401" s="8">
        <f>VLOOKUP(F401,Hoja2!$A$2:$C$274,3,TRUE)</f>
        <v>6.5457413249211352E-2</v>
      </c>
      <c r="Q401" s="10">
        <f>VLOOKUP(F401,Hoja2!$A$2:$C$274,2,TRUE)</f>
        <v>83</v>
      </c>
    </row>
    <row r="402" spans="1:17" x14ac:dyDescent="0.25">
      <c r="A402" s="1">
        <v>400</v>
      </c>
      <c r="B402">
        <v>0</v>
      </c>
      <c r="C402" t="s">
        <v>734</v>
      </c>
      <c r="D402" s="3">
        <f t="shared" si="18"/>
        <v>43154</v>
      </c>
      <c r="E402" t="s">
        <v>614</v>
      </c>
      <c r="F402" t="s">
        <v>615</v>
      </c>
      <c r="G402">
        <v>2117</v>
      </c>
      <c r="H402" t="s">
        <v>456</v>
      </c>
      <c r="I402" s="2">
        <v>39309.789398148147</v>
      </c>
      <c r="J402" t="s">
        <v>748</v>
      </c>
      <c r="L402">
        <f t="shared" si="19"/>
        <v>0</v>
      </c>
      <c r="N402">
        <f t="shared" si="20"/>
        <v>0</v>
      </c>
      <c r="O402">
        <v>0.77128380167625543</v>
      </c>
      <c r="P402" s="8">
        <f>VLOOKUP(F402,Hoja2!$A$2:$C$274,3,TRUE)</f>
        <v>7.0977917981072556E-3</v>
      </c>
      <c r="Q402" s="10">
        <f>VLOOKUP(F402,Hoja2!$A$2:$C$274,2,TRUE)</f>
        <v>9</v>
      </c>
    </row>
    <row r="403" spans="1:17" x14ac:dyDescent="0.25">
      <c r="A403" s="1">
        <v>401</v>
      </c>
      <c r="B403">
        <v>0</v>
      </c>
      <c r="C403" t="s">
        <v>734</v>
      </c>
      <c r="D403" s="3">
        <f t="shared" si="18"/>
        <v>43154</v>
      </c>
      <c r="E403" t="s">
        <v>749</v>
      </c>
      <c r="F403" t="s">
        <v>750</v>
      </c>
      <c r="G403">
        <v>129</v>
      </c>
      <c r="H403" t="s">
        <v>53</v>
      </c>
      <c r="I403" s="2">
        <v>40689.457233796304</v>
      </c>
      <c r="J403" t="s">
        <v>751</v>
      </c>
      <c r="L403">
        <f t="shared" si="19"/>
        <v>0</v>
      </c>
      <c r="M403">
        <v>1</v>
      </c>
      <c r="N403">
        <f t="shared" si="20"/>
        <v>1</v>
      </c>
      <c r="O403">
        <v>0.76277753366590273</v>
      </c>
      <c r="P403" s="8">
        <f>VLOOKUP(F403,Hoja2!$A$2:$C$274,3,TRUE)</f>
        <v>7.8864353312302837E-4</v>
      </c>
      <c r="Q403" s="10">
        <f>VLOOKUP(F403,Hoja2!$A$2:$C$274,2,TRUE)</f>
        <v>1</v>
      </c>
    </row>
    <row r="404" spans="1:17" x14ac:dyDescent="0.25">
      <c r="A404" s="1">
        <v>402</v>
      </c>
      <c r="B404">
        <v>0</v>
      </c>
      <c r="C404" t="s">
        <v>734</v>
      </c>
      <c r="D404" s="3">
        <f t="shared" si="18"/>
        <v>43154</v>
      </c>
      <c r="E404" t="s">
        <v>21</v>
      </c>
      <c r="F404" t="s">
        <v>658</v>
      </c>
      <c r="G404">
        <v>329</v>
      </c>
      <c r="I404" s="2">
        <v>40476.73715277778</v>
      </c>
      <c r="J404" t="s">
        <v>752</v>
      </c>
      <c r="L404">
        <f t="shared" si="19"/>
        <v>0</v>
      </c>
      <c r="M404">
        <v>2</v>
      </c>
      <c r="N404">
        <f t="shared" si="20"/>
        <v>2</v>
      </c>
      <c r="O404">
        <v>0.79139886251455194</v>
      </c>
      <c r="P404" s="8">
        <f>VLOOKUP(F404,Hoja2!$A$2:$C$274,3,TRUE)</f>
        <v>2.3659305993690852E-3</v>
      </c>
      <c r="Q404" s="10">
        <f>VLOOKUP(F404,Hoja2!$A$2:$C$274,2,TRUE)</f>
        <v>3</v>
      </c>
    </row>
    <row r="405" spans="1:17" x14ac:dyDescent="0.25">
      <c r="A405" s="1">
        <v>403</v>
      </c>
      <c r="B405">
        <v>0</v>
      </c>
      <c r="C405" t="s">
        <v>734</v>
      </c>
      <c r="D405" s="3">
        <f t="shared" si="18"/>
        <v>43154</v>
      </c>
      <c r="E405" t="s">
        <v>21</v>
      </c>
      <c r="F405" t="s">
        <v>658</v>
      </c>
      <c r="G405">
        <v>329</v>
      </c>
      <c r="I405" s="2">
        <v>40476.73715277778</v>
      </c>
      <c r="J405" t="s">
        <v>753</v>
      </c>
      <c r="K405">
        <v>1</v>
      </c>
      <c r="L405">
        <f t="shared" si="19"/>
        <v>1</v>
      </c>
      <c r="M405">
        <v>1</v>
      </c>
      <c r="N405">
        <f t="shared" si="20"/>
        <v>1</v>
      </c>
      <c r="O405">
        <v>0.66983553533815654</v>
      </c>
      <c r="P405" s="8">
        <f>VLOOKUP(F405,Hoja2!$A$2:$C$274,3,TRUE)</f>
        <v>2.3659305993690852E-3</v>
      </c>
      <c r="Q405" s="10">
        <f>VLOOKUP(F405,Hoja2!$A$2:$C$274,2,TRUE)</f>
        <v>3</v>
      </c>
    </row>
    <row r="406" spans="1:17" x14ac:dyDescent="0.25">
      <c r="A406" s="1">
        <v>404</v>
      </c>
      <c r="B406">
        <v>0</v>
      </c>
      <c r="C406" t="s">
        <v>734</v>
      </c>
      <c r="D406" s="3">
        <f t="shared" si="18"/>
        <v>43154</v>
      </c>
      <c r="E406" t="s">
        <v>754</v>
      </c>
      <c r="F406" t="s">
        <v>755</v>
      </c>
      <c r="G406">
        <v>775</v>
      </c>
      <c r="H406" t="s">
        <v>87</v>
      </c>
      <c r="I406" s="2">
        <v>40930.515185185177</v>
      </c>
      <c r="J406" t="s">
        <v>756</v>
      </c>
      <c r="L406">
        <f t="shared" si="19"/>
        <v>0</v>
      </c>
      <c r="M406">
        <v>1</v>
      </c>
      <c r="N406">
        <f t="shared" si="20"/>
        <v>1</v>
      </c>
      <c r="O406">
        <v>0.80583933716766043</v>
      </c>
      <c r="P406" s="8">
        <f>VLOOKUP(F406,Hoja2!$A$2:$C$274,3,TRUE)</f>
        <v>6.3091482649842269E-3</v>
      </c>
      <c r="Q406" s="10">
        <f>VLOOKUP(F406,Hoja2!$A$2:$C$274,2,TRUE)</f>
        <v>8</v>
      </c>
    </row>
    <row r="407" spans="1:17" x14ac:dyDescent="0.25">
      <c r="A407" s="1">
        <v>405</v>
      </c>
      <c r="B407">
        <v>0</v>
      </c>
      <c r="C407" t="s">
        <v>734</v>
      </c>
      <c r="D407" s="3">
        <f t="shared" si="18"/>
        <v>43154</v>
      </c>
      <c r="E407" t="s">
        <v>708</v>
      </c>
      <c r="F407" t="s">
        <v>709</v>
      </c>
      <c r="G407">
        <v>1588</v>
      </c>
      <c r="H407" t="s">
        <v>18</v>
      </c>
      <c r="I407" s="2">
        <v>40602.726481481477</v>
      </c>
      <c r="J407" t="s">
        <v>757</v>
      </c>
      <c r="K407">
        <v>2</v>
      </c>
      <c r="L407">
        <f t="shared" si="19"/>
        <v>2</v>
      </c>
      <c r="M407">
        <v>2</v>
      </c>
      <c r="N407">
        <f t="shared" si="20"/>
        <v>2</v>
      </c>
      <c r="O407">
        <v>0.83711931315125931</v>
      </c>
      <c r="P407" s="8">
        <f>VLOOKUP(F407,Hoja2!$A$2:$C$274,3,TRUE)</f>
        <v>7.0977917981072556E-3</v>
      </c>
      <c r="Q407" s="10">
        <f>VLOOKUP(F407,Hoja2!$A$2:$C$274,2,TRUE)</f>
        <v>9</v>
      </c>
    </row>
    <row r="408" spans="1:17" x14ac:dyDescent="0.25">
      <c r="A408" s="1">
        <v>406</v>
      </c>
      <c r="B408">
        <v>0</v>
      </c>
      <c r="C408" t="s">
        <v>734</v>
      </c>
      <c r="D408" s="3">
        <f t="shared" si="18"/>
        <v>43154</v>
      </c>
      <c r="E408" t="s">
        <v>114</v>
      </c>
      <c r="F408" t="s">
        <v>115</v>
      </c>
      <c r="G408">
        <v>391</v>
      </c>
      <c r="H408" t="s">
        <v>116</v>
      </c>
      <c r="I408" s="2">
        <v>41305.853946759264</v>
      </c>
      <c r="J408" t="s">
        <v>758</v>
      </c>
      <c r="L408">
        <f t="shared" si="19"/>
        <v>0</v>
      </c>
      <c r="N408">
        <f t="shared" si="20"/>
        <v>0</v>
      </c>
      <c r="O408">
        <v>0.85190657996718566</v>
      </c>
      <c r="P408" s="8">
        <f>VLOOKUP(F408,Hoja2!$A$2:$C$274,3,TRUE)</f>
        <v>2.2870662460567823E-2</v>
      </c>
      <c r="Q408" s="10">
        <f>VLOOKUP(F408,Hoja2!$A$2:$C$274,2,TRUE)</f>
        <v>29</v>
      </c>
    </row>
    <row r="409" spans="1:17" x14ac:dyDescent="0.25">
      <c r="A409" s="1">
        <v>407</v>
      </c>
      <c r="B409">
        <v>0</v>
      </c>
      <c r="C409" t="s">
        <v>734</v>
      </c>
      <c r="D409" s="3">
        <f t="shared" si="18"/>
        <v>43154</v>
      </c>
      <c r="E409" t="s">
        <v>759</v>
      </c>
      <c r="F409" t="s">
        <v>760</v>
      </c>
      <c r="G409">
        <v>59</v>
      </c>
      <c r="I409" s="2">
        <v>42150.737222222233</v>
      </c>
      <c r="J409" t="s">
        <v>761</v>
      </c>
      <c r="K409">
        <v>3</v>
      </c>
      <c r="L409">
        <f t="shared" si="19"/>
        <v>3</v>
      </c>
      <c r="M409">
        <v>4</v>
      </c>
      <c r="N409">
        <f t="shared" si="20"/>
        <v>4</v>
      </c>
      <c r="O409">
        <v>0.55526786999477318</v>
      </c>
      <c r="P409" s="8">
        <f>VLOOKUP(F409,Hoja2!$A$2:$C$274,3,TRUE)</f>
        <v>7.8864353312302837E-4</v>
      </c>
      <c r="Q409" s="10">
        <f>VLOOKUP(F409,Hoja2!$A$2:$C$274,2,TRUE)</f>
        <v>1</v>
      </c>
    </row>
    <row r="410" spans="1:17" x14ac:dyDescent="0.25">
      <c r="A410" s="1">
        <v>408</v>
      </c>
      <c r="B410">
        <v>0</v>
      </c>
      <c r="C410" t="s">
        <v>734</v>
      </c>
      <c r="D410" s="3">
        <f t="shared" si="18"/>
        <v>43154</v>
      </c>
      <c r="E410" t="s">
        <v>114</v>
      </c>
      <c r="F410" t="s">
        <v>115</v>
      </c>
      <c r="G410">
        <v>391</v>
      </c>
      <c r="H410" t="s">
        <v>116</v>
      </c>
      <c r="I410" s="2">
        <v>41305.853946759264</v>
      </c>
      <c r="J410" t="s">
        <v>762</v>
      </c>
      <c r="L410">
        <f t="shared" si="19"/>
        <v>0</v>
      </c>
      <c r="M410">
        <v>1</v>
      </c>
      <c r="N410">
        <f t="shared" si="20"/>
        <v>1</v>
      </c>
      <c r="O410">
        <v>0.40908792388864113</v>
      </c>
      <c r="P410" s="8">
        <f>VLOOKUP(F410,Hoja2!$A$2:$C$274,3,TRUE)</f>
        <v>2.2870662460567823E-2</v>
      </c>
      <c r="Q410" s="10">
        <f>VLOOKUP(F410,Hoja2!$A$2:$C$274,2,TRUE)</f>
        <v>29</v>
      </c>
    </row>
    <row r="411" spans="1:17" x14ac:dyDescent="0.25">
      <c r="A411" s="1">
        <v>409</v>
      </c>
      <c r="B411">
        <v>0</v>
      </c>
      <c r="C411" t="s">
        <v>734</v>
      </c>
      <c r="D411" s="3">
        <f t="shared" si="18"/>
        <v>43154</v>
      </c>
      <c r="E411" t="s">
        <v>114</v>
      </c>
      <c r="F411" t="s">
        <v>115</v>
      </c>
      <c r="G411">
        <v>391</v>
      </c>
      <c r="H411" t="s">
        <v>116</v>
      </c>
      <c r="I411" s="2">
        <v>41305.853946759264</v>
      </c>
      <c r="J411" t="s">
        <v>763</v>
      </c>
      <c r="K411">
        <v>3</v>
      </c>
      <c r="L411">
        <f t="shared" si="19"/>
        <v>3</v>
      </c>
      <c r="M411">
        <v>8</v>
      </c>
      <c r="N411">
        <f t="shared" si="20"/>
        <v>8</v>
      </c>
      <c r="O411">
        <v>0.8113897614949025</v>
      </c>
      <c r="P411" s="8">
        <f>VLOOKUP(F411,Hoja2!$A$2:$C$274,3,TRUE)</f>
        <v>2.2870662460567823E-2</v>
      </c>
      <c r="Q411" s="10">
        <f>VLOOKUP(F411,Hoja2!$A$2:$C$274,2,TRUE)</f>
        <v>29</v>
      </c>
    </row>
    <row r="412" spans="1:17" x14ac:dyDescent="0.25">
      <c r="A412" s="1">
        <v>410</v>
      </c>
      <c r="B412">
        <v>0</v>
      </c>
      <c r="C412" t="s">
        <v>734</v>
      </c>
      <c r="D412" s="3">
        <f t="shared" si="18"/>
        <v>43154</v>
      </c>
      <c r="E412" t="s">
        <v>21</v>
      </c>
      <c r="F412" t="s">
        <v>390</v>
      </c>
      <c r="G412">
        <v>3490</v>
      </c>
      <c r="H412" t="s">
        <v>391</v>
      </c>
      <c r="I412" s="2">
        <v>39996.947685185187</v>
      </c>
      <c r="J412" t="s">
        <v>764</v>
      </c>
      <c r="L412">
        <f t="shared" si="19"/>
        <v>0</v>
      </c>
      <c r="N412">
        <f t="shared" si="20"/>
        <v>0</v>
      </c>
      <c r="O412">
        <v>0.45216920731903032</v>
      </c>
      <c r="P412" s="8">
        <f>VLOOKUP(F412,Hoja2!$A$2:$C$274,3,TRUE)</f>
        <v>1.3406940063091483E-2</v>
      </c>
      <c r="Q412" s="10">
        <f>VLOOKUP(F412,Hoja2!$A$2:$C$274,2,TRUE)</f>
        <v>17</v>
      </c>
    </row>
    <row r="413" spans="1:17" x14ac:dyDescent="0.25">
      <c r="A413" s="1">
        <v>411</v>
      </c>
      <c r="B413">
        <v>0</v>
      </c>
      <c r="C413" t="s">
        <v>734</v>
      </c>
      <c r="D413" s="3">
        <f t="shared" si="18"/>
        <v>43154</v>
      </c>
      <c r="E413" t="s">
        <v>765</v>
      </c>
      <c r="F413" t="s">
        <v>766</v>
      </c>
      <c r="G413">
        <v>526</v>
      </c>
      <c r="H413" t="s">
        <v>28</v>
      </c>
      <c r="I413" s="2">
        <v>41715.54005787037</v>
      </c>
      <c r="J413" t="s">
        <v>767</v>
      </c>
      <c r="L413">
        <f t="shared" si="19"/>
        <v>0</v>
      </c>
      <c r="N413">
        <f t="shared" si="20"/>
        <v>0</v>
      </c>
      <c r="O413">
        <v>0.69176348571390256</v>
      </c>
      <c r="P413" s="8">
        <f>VLOOKUP(F413,Hoja2!$A$2:$C$274,3,TRUE)</f>
        <v>1.5772870662460567E-3</v>
      </c>
      <c r="Q413" s="10">
        <f>VLOOKUP(F413,Hoja2!$A$2:$C$274,2,TRUE)</f>
        <v>2</v>
      </c>
    </row>
    <row r="414" spans="1:17" x14ac:dyDescent="0.25">
      <c r="A414" s="1">
        <v>412</v>
      </c>
      <c r="B414">
        <v>0</v>
      </c>
      <c r="C414" t="s">
        <v>734</v>
      </c>
      <c r="D414" s="3">
        <f t="shared" si="18"/>
        <v>43154</v>
      </c>
      <c r="E414" t="s">
        <v>652</v>
      </c>
      <c r="F414" t="s">
        <v>653</v>
      </c>
      <c r="G414">
        <v>99</v>
      </c>
      <c r="H414" t="s">
        <v>654</v>
      </c>
      <c r="I414" s="2">
        <v>40428.191840277781</v>
      </c>
      <c r="J414" t="s">
        <v>768</v>
      </c>
      <c r="L414">
        <f t="shared" si="19"/>
        <v>0</v>
      </c>
      <c r="M414">
        <v>1</v>
      </c>
      <c r="N414">
        <f t="shared" si="20"/>
        <v>1</v>
      </c>
      <c r="O414">
        <v>0.56105459757889165</v>
      </c>
      <c r="P414" s="8">
        <f>VLOOKUP(F414,Hoja2!$A$2:$C$274,3,TRUE)</f>
        <v>2.3659305993690852E-3</v>
      </c>
      <c r="Q414" s="10">
        <f>VLOOKUP(F414,Hoja2!$A$2:$C$274,2,TRUE)</f>
        <v>3</v>
      </c>
    </row>
    <row r="415" spans="1:17" x14ac:dyDescent="0.25">
      <c r="A415" s="1">
        <v>413</v>
      </c>
      <c r="B415">
        <v>0</v>
      </c>
      <c r="C415" t="s">
        <v>734</v>
      </c>
      <c r="D415" s="3">
        <f t="shared" si="18"/>
        <v>43154</v>
      </c>
      <c r="E415" t="s">
        <v>769</v>
      </c>
      <c r="F415" t="s">
        <v>770</v>
      </c>
      <c r="G415">
        <v>1391</v>
      </c>
      <c r="H415" t="s">
        <v>159</v>
      </c>
      <c r="I415" s="2">
        <v>40497.52239583333</v>
      </c>
      <c r="J415" t="s">
        <v>771</v>
      </c>
      <c r="K415">
        <v>1</v>
      </c>
      <c r="L415">
        <f t="shared" si="19"/>
        <v>1</v>
      </c>
      <c r="M415">
        <v>2</v>
      </c>
      <c r="N415">
        <f t="shared" si="20"/>
        <v>2</v>
      </c>
      <c r="O415">
        <v>0.66416500410565549</v>
      </c>
      <c r="P415" s="8">
        <f>VLOOKUP(F415,Hoja2!$A$2:$C$274,3,TRUE)</f>
        <v>7.8864353312302837E-4</v>
      </c>
      <c r="Q415" s="10">
        <f>VLOOKUP(F415,Hoja2!$A$2:$C$274,2,TRUE)</f>
        <v>1</v>
      </c>
    </row>
    <row r="416" spans="1:17" x14ac:dyDescent="0.25">
      <c r="A416" s="1">
        <v>414</v>
      </c>
      <c r="B416">
        <v>0</v>
      </c>
      <c r="C416" t="s">
        <v>734</v>
      </c>
      <c r="D416" s="3">
        <f t="shared" si="18"/>
        <v>43154</v>
      </c>
      <c r="E416" t="s">
        <v>548</v>
      </c>
      <c r="F416" t="s">
        <v>549</v>
      </c>
      <c r="G416">
        <v>206</v>
      </c>
      <c r="H416" t="s">
        <v>45</v>
      </c>
      <c r="I416" s="2">
        <v>40308.86986111111</v>
      </c>
      <c r="J416" t="s">
        <v>772</v>
      </c>
      <c r="K416">
        <v>7</v>
      </c>
      <c r="L416">
        <f t="shared" si="19"/>
        <v>7</v>
      </c>
      <c r="M416">
        <v>7</v>
      </c>
      <c r="N416">
        <f t="shared" si="20"/>
        <v>7</v>
      </c>
      <c r="O416">
        <v>0.51577675597907024</v>
      </c>
      <c r="P416" s="8">
        <f>VLOOKUP(F416,Hoja2!$A$2:$C$274,3,TRUE)</f>
        <v>6.3091482649842269E-3</v>
      </c>
      <c r="Q416" s="10">
        <f>VLOOKUP(F416,Hoja2!$A$2:$C$274,2,TRUE)</f>
        <v>8</v>
      </c>
    </row>
    <row r="417" spans="1:17" x14ac:dyDescent="0.25">
      <c r="A417" s="1">
        <v>415</v>
      </c>
      <c r="B417">
        <v>0</v>
      </c>
      <c r="C417" t="s">
        <v>734</v>
      </c>
      <c r="D417" s="3">
        <f t="shared" si="18"/>
        <v>43154</v>
      </c>
      <c r="E417" t="s">
        <v>773</v>
      </c>
      <c r="F417" t="s">
        <v>774</v>
      </c>
      <c r="G417">
        <v>4325</v>
      </c>
      <c r="H417" t="s">
        <v>18</v>
      </c>
      <c r="I417" s="2">
        <v>39194.941666666673</v>
      </c>
      <c r="J417" t="s">
        <v>775</v>
      </c>
      <c r="K417">
        <v>3</v>
      </c>
      <c r="L417">
        <f t="shared" si="19"/>
        <v>3</v>
      </c>
      <c r="M417">
        <v>9</v>
      </c>
      <c r="N417">
        <f t="shared" si="20"/>
        <v>9</v>
      </c>
      <c r="O417">
        <v>0.67733319178768447</v>
      </c>
      <c r="P417" s="8">
        <f>VLOOKUP(F417,Hoja2!$A$2:$C$274,3,TRUE)</f>
        <v>3.1545741324921135E-3</v>
      </c>
      <c r="Q417" s="10">
        <f>VLOOKUP(F417,Hoja2!$A$2:$C$274,2,TRUE)</f>
        <v>4</v>
      </c>
    </row>
    <row r="418" spans="1:17" x14ac:dyDescent="0.25">
      <c r="A418" s="1">
        <v>416</v>
      </c>
      <c r="B418">
        <v>0</v>
      </c>
      <c r="C418" t="s">
        <v>734</v>
      </c>
      <c r="D418" s="3">
        <f t="shared" si="18"/>
        <v>43154</v>
      </c>
      <c r="E418" t="s">
        <v>21</v>
      </c>
      <c r="F418" t="s">
        <v>776</v>
      </c>
      <c r="G418">
        <v>16</v>
      </c>
      <c r="H418" t="s">
        <v>53</v>
      </c>
      <c r="I418" s="2">
        <v>42652.035243055558</v>
      </c>
      <c r="J418" t="s">
        <v>777</v>
      </c>
      <c r="K418">
        <v>2</v>
      </c>
      <c r="L418">
        <f t="shared" si="19"/>
        <v>2</v>
      </c>
      <c r="M418">
        <v>3</v>
      </c>
      <c r="N418">
        <f t="shared" si="20"/>
        <v>3</v>
      </c>
      <c r="O418">
        <v>0.39152873721457587</v>
      </c>
      <c r="P418" s="8">
        <f>VLOOKUP(F418,Hoja2!$A$2:$C$274,3,TRUE)</f>
        <v>3.9432176656151417E-3</v>
      </c>
      <c r="Q418" s="10">
        <f>VLOOKUP(F418,Hoja2!$A$2:$C$274,2,TRUE)</f>
        <v>5</v>
      </c>
    </row>
    <row r="419" spans="1:17" x14ac:dyDescent="0.25">
      <c r="A419" s="1">
        <v>417</v>
      </c>
      <c r="B419">
        <v>0</v>
      </c>
      <c r="C419" t="s">
        <v>734</v>
      </c>
      <c r="D419" s="3">
        <f t="shared" si="18"/>
        <v>43154</v>
      </c>
      <c r="E419" t="s">
        <v>21</v>
      </c>
      <c r="F419" t="s">
        <v>390</v>
      </c>
      <c r="G419">
        <v>3490</v>
      </c>
      <c r="H419" t="s">
        <v>391</v>
      </c>
      <c r="I419" s="2">
        <v>39996.947685185187</v>
      </c>
      <c r="J419" t="s">
        <v>778</v>
      </c>
      <c r="L419">
        <f t="shared" si="19"/>
        <v>0</v>
      </c>
      <c r="N419">
        <f t="shared" si="20"/>
        <v>0</v>
      </c>
      <c r="O419">
        <v>0.56549809231102899</v>
      </c>
      <c r="P419" s="8">
        <f>VLOOKUP(F419,Hoja2!$A$2:$C$274,3,TRUE)</f>
        <v>1.3406940063091483E-2</v>
      </c>
      <c r="Q419" s="10">
        <f>VLOOKUP(F419,Hoja2!$A$2:$C$274,2,TRUE)</f>
        <v>17</v>
      </c>
    </row>
    <row r="420" spans="1:17" x14ac:dyDescent="0.25">
      <c r="A420" s="1">
        <v>418</v>
      </c>
      <c r="B420">
        <v>0</v>
      </c>
      <c r="C420" t="s">
        <v>734</v>
      </c>
      <c r="D420" s="3">
        <f t="shared" si="18"/>
        <v>43154</v>
      </c>
      <c r="E420" t="s">
        <v>21</v>
      </c>
      <c r="F420" t="s">
        <v>390</v>
      </c>
      <c r="G420">
        <v>3490</v>
      </c>
      <c r="H420" t="s">
        <v>391</v>
      </c>
      <c r="I420" s="2">
        <v>39996.947685185187</v>
      </c>
      <c r="J420" t="s">
        <v>779</v>
      </c>
      <c r="L420">
        <f t="shared" si="19"/>
        <v>0</v>
      </c>
      <c r="M420">
        <v>2</v>
      </c>
      <c r="N420">
        <f t="shared" si="20"/>
        <v>2</v>
      </c>
      <c r="O420">
        <v>0.79910725462639209</v>
      </c>
      <c r="P420" s="8">
        <f>VLOOKUP(F420,Hoja2!$A$2:$C$274,3,TRUE)</f>
        <v>1.3406940063091483E-2</v>
      </c>
      <c r="Q420" s="10">
        <f>VLOOKUP(F420,Hoja2!$A$2:$C$274,2,TRUE)</f>
        <v>17</v>
      </c>
    </row>
    <row r="421" spans="1:17" x14ac:dyDescent="0.25">
      <c r="A421" s="1">
        <v>419</v>
      </c>
      <c r="B421">
        <v>0</v>
      </c>
      <c r="C421" t="s">
        <v>780</v>
      </c>
      <c r="D421" s="3">
        <f t="shared" si="18"/>
        <v>43155</v>
      </c>
      <c r="E421" t="s">
        <v>345</v>
      </c>
      <c r="F421" t="s">
        <v>346</v>
      </c>
      <c r="G421">
        <v>5415</v>
      </c>
      <c r="I421" s="2">
        <v>41153.952569444453</v>
      </c>
      <c r="J421" t="s">
        <v>781</v>
      </c>
      <c r="K421">
        <v>11</v>
      </c>
      <c r="L421">
        <f t="shared" si="19"/>
        <v>11</v>
      </c>
      <c r="M421">
        <v>9</v>
      </c>
      <c r="N421">
        <f t="shared" si="20"/>
        <v>9</v>
      </c>
      <c r="O421">
        <v>0.63912287165788484</v>
      </c>
      <c r="P421" s="8">
        <f>VLOOKUP(F421,Hoja2!$A$2:$C$274,3,TRUE)</f>
        <v>8.6750788643533125E-2</v>
      </c>
      <c r="Q421" s="10">
        <f>VLOOKUP(F421,Hoja2!$A$2:$C$274,2,TRUE)</f>
        <v>110</v>
      </c>
    </row>
    <row r="422" spans="1:17" x14ac:dyDescent="0.25">
      <c r="A422" s="1">
        <v>420</v>
      </c>
      <c r="B422">
        <v>0</v>
      </c>
      <c r="C422" t="s">
        <v>782</v>
      </c>
      <c r="D422" s="3">
        <f t="shared" si="18"/>
        <v>43156</v>
      </c>
      <c r="E422" t="s">
        <v>783</v>
      </c>
      <c r="F422" t="s">
        <v>784</v>
      </c>
      <c r="G422">
        <v>427</v>
      </c>
      <c r="H422" t="s">
        <v>18</v>
      </c>
      <c r="I422" s="2">
        <v>39947.763148148151</v>
      </c>
      <c r="J422" t="s">
        <v>785</v>
      </c>
      <c r="L422">
        <f t="shared" si="19"/>
        <v>0</v>
      </c>
      <c r="M422">
        <v>1</v>
      </c>
      <c r="N422">
        <f t="shared" si="20"/>
        <v>1</v>
      </c>
      <c r="O422">
        <v>0.56914041770523949</v>
      </c>
      <c r="P422" s="8">
        <f>VLOOKUP(F422,Hoja2!$A$2:$C$274,3,TRUE)</f>
        <v>7.8864353312302837E-4</v>
      </c>
      <c r="Q422" s="10">
        <f>VLOOKUP(F422,Hoja2!$A$2:$C$274,2,TRUE)</f>
        <v>1</v>
      </c>
    </row>
    <row r="423" spans="1:17" x14ac:dyDescent="0.25">
      <c r="A423" s="1">
        <v>421</v>
      </c>
      <c r="B423">
        <v>0</v>
      </c>
      <c r="C423" t="s">
        <v>782</v>
      </c>
      <c r="D423" s="3">
        <f t="shared" si="18"/>
        <v>43156</v>
      </c>
      <c r="E423" t="s">
        <v>397</v>
      </c>
      <c r="F423" t="s">
        <v>398</v>
      </c>
      <c r="G423">
        <v>192</v>
      </c>
      <c r="H423" t="s">
        <v>53</v>
      </c>
      <c r="I423" s="2">
        <v>43144.020590277767</v>
      </c>
      <c r="J423" t="s">
        <v>786</v>
      </c>
      <c r="K423">
        <v>9</v>
      </c>
      <c r="L423">
        <f t="shared" si="19"/>
        <v>9</v>
      </c>
      <c r="M423">
        <v>4</v>
      </c>
      <c r="N423">
        <f t="shared" si="20"/>
        <v>4</v>
      </c>
      <c r="O423">
        <v>0.85033893075344269</v>
      </c>
      <c r="P423" s="8">
        <f>VLOOKUP(F423,Hoja2!$A$2:$C$274,3,TRUE)</f>
        <v>1.1829652996845425E-2</v>
      </c>
      <c r="Q423" s="10">
        <f>VLOOKUP(F423,Hoja2!$A$2:$C$274,2,TRUE)</f>
        <v>15</v>
      </c>
    </row>
    <row r="424" spans="1:17" x14ac:dyDescent="0.25">
      <c r="A424" s="1">
        <v>422</v>
      </c>
      <c r="B424">
        <v>0</v>
      </c>
      <c r="C424" t="s">
        <v>782</v>
      </c>
      <c r="D424" s="3">
        <f t="shared" si="18"/>
        <v>43156</v>
      </c>
      <c r="E424" t="s">
        <v>569</v>
      </c>
      <c r="F424" t="s">
        <v>570</v>
      </c>
      <c r="G424">
        <v>33</v>
      </c>
      <c r="I424" s="2">
        <v>39917.70815972222</v>
      </c>
      <c r="J424" t="s">
        <v>787</v>
      </c>
      <c r="K424">
        <v>1</v>
      </c>
      <c r="L424">
        <f t="shared" si="19"/>
        <v>1</v>
      </c>
      <c r="N424">
        <f t="shared" si="20"/>
        <v>0</v>
      </c>
      <c r="O424">
        <v>0.85652407160319999</v>
      </c>
      <c r="P424" s="8">
        <f>VLOOKUP(F424,Hoja2!$A$2:$C$274,3,TRUE)</f>
        <v>1.1829652996845425E-2</v>
      </c>
      <c r="Q424" s="10">
        <f>VLOOKUP(F424,Hoja2!$A$2:$C$274,2,TRUE)</f>
        <v>15</v>
      </c>
    </row>
    <row r="425" spans="1:17" x14ac:dyDescent="0.25">
      <c r="A425" s="1">
        <v>423</v>
      </c>
      <c r="B425">
        <v>0</v>
      </c>
      <c r="C425" t="s">
        <v>782</v>
      </c>
      <c r="D425" s="3">
        <f t="shared" si="18"/>
        <v>43156</v>
      </c>
      <c r="E425" t="s">
        <v>345</v>
      </c>
      <c r="F425" t="s">
        <v>346</v>
      </c>
      <c r="G425">
        <v>5415</v>
      </c>
      <c r="I425" s="2">
        <v>41153.952569444453</v>
      </c>
      <c r="J425" t="s">
        <v>788</v>
      </c>
      <c r="K425">
        <v>30</v>
      </c>
      <c r="L425">
        <f t="shared" si="19"/>
        <v>30</v>
      </c>
      <c r="M425">
        <v>20</v>
      </c>
      <c r="N425">
        <f t="shared" si="20"/>
        <v>20</v>
      </c>
      <c r="O425">
        <v>0.87500738212826856</v>
      </c>
      <c r="P425" s="8">
        <f>VLOOKUP(F425,Hoja2!$A$2:$C$274,3,TRUE)</f>
        <v>8.6750788643533125E-2</v>
      </c>
      <c r="Q425" s="10">
        <f>VLOOKUP(F425,Hoja2!$A$2:$C$274,2,TRUE)</f>
        <v>110</v>
      </c>
    </row>
    <row r="426" spans="1:17" x14ac:dyDescent="0.25">
      <c r="A426" s="1">
        <v>424</v>
      </c>
      <c r="B426">
        <v>0</v>
      </c>
      <c r="C426" t="s">
        <v>782</v>
      </c>
      <c r="D426" s="3">
        <f t="shared" si="18"/>
        <v>43156</v>
      </c>
      <c r="E426" t="s">
        <v>789</v>
      </c>
      <c r="F426" t="s">
        <v>790</v>
      </c>
      <c r="G426">
        <v>507</v>
      </c>
      <c r="H426" t="s">
        <v>538</v>
      </c>
      <c r="I426" s="2">
        <v>40409.369386574072</v>
      </c>
      <c r="J426" t="s">
        <v>791</v>
      </c>
      <c r="K426">
        <v>5</v>
      </c>
      <c r="L426">
        <f t="shared" si="19"/>
        <v>5</v>
      </c>
      <c r="M426">
        <v>5</v>
      </c>
      <c r="N426">
        <f t="shared" si="20"/>
        <v>5</v>
      </c>
      <c r="O426">
        <v>0.90869693577675092</v>
      </c>
      <c r="P426" s="8">
        <f>VLOOKUP(F426,Hoja2!$A$2:$C$274,3,TRUE)</f>
        <v>7.8864353312302837E-4</v>
      </c>
      <c r="Q426" s="10">
        <f>VLOOKUP(F426,Hoja2!$A$2:$C$274,2,TRUE)</f>
        <v>1</v>
      </c>
    </row>
    <row r="427" spans="1:17" x14ac:dyDescent="0.25">
      <c r="A427" s="1">
        <v>425</v>
      </c>
      <c r="B427">
        <v>0</v>
      </c>
      <c r="C427" t="s">
        <v>782</v>
      </c>
      <c r="D427" s="3">
        <f t="shared" si="18"/>
        <v>43156</v>
      </c>
      <c r="E427" t="s">
        <v>307</v>
      </c>
      <c r="F427" t="s">
        <v>308</v>
      </c>
      <c r="G427">
        <v>542</v>
      </c>
      <c r="H427" t="s">
        <v>28</v>
      </c>
      <c r="I427" s="2">
        <v>42465.311111111107</v>
      </c>
      <c r="J427" t="s">
        <v>792</v>
      </c>
      <c r="K427">
        <v>4</v>
      </c>
      <c r="L427">
        <f t="shared" si="19"/>
        <v>4</v>
      </c>
      <c r="M427">
        <v>7</v>
      </c>
      <c r="N427">
        <f t="shared" si="20"/>
        <v>7</v>
      </c>
      <c r="O427">
        <v>0.85910541009910246</v>
      </c>
      <c r="P427" s="8">
        <f>VLOOKUP(F427,Hoja2!$A$2:$C$274,3,TRUE)</f>
        <v>2.6025236593059938E-2</v>
      </c>
      <c r="Q427" s="10">
        <f>VLOOKUP(F427,Hoja2!$A$2:$C$274,2,TRUE)</f>
        <v>33</v>
      </c>
    </row>
    <row r="428" spans="1:17" x14ac:dyDescent="0.25">
      <c r="A428" s="1">
        <v>426</v>
      </c>
      <c r="B428">
        <v>0</v>
      </c>
      <c r="C428" t="s">
        <v>782</v>
      </c>
      <c r="D428" s="3">
        <f t="shared" si="18"/>
        <v>43156</v>
      </c>
      <c r="E428" t="s">
        <v>602</v>
      </c>
      <c r="F428" t="s">
        <v>603</v>
      </c>
      <c r="G428">
        <v>661</v>
      </c>
      <c r="H428" t="s">
        <v>87</v>
      </c>
      <c r="I428" s="2">
        <v>42009.828321759262</v>
      </c>
      <c r="J428" t="s">
        <v>793</v>
      </c>
      <c r="K428">
        <v>10</v>
      </c>
      <c r="L428">
        <f t="shared" si="19"/>
        <v>10</v>
      </c>
      <c r="M428">
        <v>8</v>
      </c>
      <c r="N428">
        <f t="shared" si="20"/>
        <v>8</v>
      </c>
      <c r="O428">
        <v>0.8232527452656776</v>
      </c>
      <c r="P428" s="8">
        <f>VLOOKUP(F428,Hoja2!$A$2:$C$274,3,TRUE)</f>
        <v>5.5205047318611991E-3</v>
      </c>
      <c r="Q428" s="10">
        <f>VLOOKUP(F428,Hoja2!$A$2:$C$274,2,TRUE)</f>
        <v>7</v>
      </c>
    </row>
    <row r="429" spans="1:17" x14ac:dyDescent="0.25">
      <c r="A429" s="1">
        <v>427</v>
      </c>
      <c r="B429">
        <v>0</v>
      </c>
      <c r="C429" t="s">
        <v>782</v>
      </c>
      <c r="D429" s="3">
        <f t="shared" si="18"/>
        <v>43156</v>
      </c>
      <c r="E429" t="s">
        <v>31</v>
      </c>
      <c r="F429" t="s">
        <v>32</v>
      </c>
      <c r="G429">
        <v>2282</v>
      </c>
      <c r="I429" s="2">
        <v>40576.54892361111</v>
      </c>
      <c r="J429" t="s">
        <v>794</v>
      </c>
      <c r="K429">
        <v>1</v>
      </c>
      <c r="L429">
        <f t="shared" si="19"/>
        <v>1</v>
      </c>
      <c r="N429">
        <f t="shared" si="20"/>
        <v>0</v>
      </c>
      <c r="O429">
        <v>0.46244375058705051</v>
      </c>
      <c r="P429" s="8">
        <f>VLOOKUP(F429,Hoja2!$A$2:$C$274,3,TRUE)</f>
        <v>3.1545741324921135E-3</v>
      </c>
      <c r="Q429" s="10">
        <f>VLOOKUP(F429,Hoja2!$A$2:$C$274,2,TRUE)</f>
        <v>4</v>
      </c>
    </row>
    <row r="430" spans="1:17" x14ac:dyDescent="0.25">
      <c r="A430" s="1">
        <v>428</v>
      </c>
      <c r="B430">
        <v>0</v>
      </c>
      <c r="C430" t="s">
        <v>782</v>
      </c>
      <c r="D430" s="3">
        <f t="shared" si="18"/>
        <v>43156</v>
      </c>
      <c r="E430" t="s">
        <v>31</v>
      </c>
      <c r="F430" t="s">
        <v>32</v>
      </c>
      <c r="G430">
        <v>2282</v>
      </c>
      <c r="I430" s="2">
        <v>40576.54892361111</v>
      </c>
      <c r="J430" t="s">
        <v>795</v>
      </c>
      <c r="K430">
        <v>2</v>
      </c>
      <c r="L430">
        <f t="shared" si="19"/>
        <v>2</v>
      </c>
      <c r="M430">
        <v>1</v>
      </c>
      <c r="N430">
        <f t="shared" si="20"/>
        <v>1</v>
      </c>
      <c r="O430">
        <v>0.30531415467107598</v>
      </c>
      <c r="P430" s="8">
        <f>VLOOKUP(F430,Hoja2!$A$2:$C$274,3,TRUE)</f>
        <v>3.1545741324921135E-3</v>
      </c>
      <c r="Q430" s="10">
        <f>VLOOKUP(F430,Hoja2!$A$2:$C$274,2,TRUE)</f>
        <v>4</v>
      </c>
    </row>
    <row r="431" spans="1:17" x14ac:dyDescent="0.25">
      <c r="A431" s="1">
        <v>429</v>
      </c>
      <c r="B431">
        <v>0</v>
      </c>
      <c r="C431" t="s">
        <v>782</v>
      </c>
      <c r="D431" s="3">
        <f t="shared" si="18"/>
        <v>43156</v>
      </c>
      <c r="E431" t="s">
        <v>477</v>
      </c>
      <c r="F431" t="s">
        <v>478</v>
      </c>
      <c r="G431">
        <v>4658</v>
      </c>
      <c r="H431" t="s">
        <v>479</v>
      </c>
      <c r="I431" s="2">
        <v>40809.452627314808</v>
      </c>
      <c r="J431" t="s">
        <v>796</v>
      </c>
      <c r="K431">
        <v>21</v>
      </c>
      <c r="L431">
        <f t="shared" si="19"/>
        <v>21</v>
      </c>
      <c r="M431">
        <v>18</v>
      </c>
      <c r="N431">
        <f t="shared" si="20"/>
        <v>18</v>
      </c>
      <c r="O431">
        <v>0.86920384097694825</v>
      </c>
      <c r="P431" s="8">
        <f>VLOOKUP(F431,Hoja2!$A$2:$C$274,3,TRUE)</f>
        <v>3.0757097791798107E-2</v>
      </c>
      <c r="Q431" s="10">
        <f>VLOOKUP(F431,Hoja2!$A$2:$C$274,2,TRUE)</f>
        <v>39</v>
      </c>
    </row>
    <row r="432" spans="1:17" x14ac:dyDescent="0.25">
      <c r="A432" s="1">
        <v>430</v>
      </c>
      <c r="B432">
        <v>0</v>
      </c>
      <c r="C432" t="s">
        <v>782</v>
      </c>
      <c r="D432" s="3">
        <f t="shared" si="18"/>
        <v>43156</v>
      </c>
      <c r="E432" t="s">
        <v>797</v>
      </c>
      <c r="F432" t="s">
        <v>798</v>
      </c>
      <c r="G432">
        <v>1273</v>
      </c>
      <c r="H432" t="s">
        <v>18</v>
      </c>
      <c r="I432" s="2">
        <v>40311.486770833333</v>
      </c>
      <c r="J432" t="s">
        <v>799</v>
      </c>
      <c r="K432">
        <v>4</v>
      </c>
      <c r="L432">
        <f t="shared" si="19"/>
        <v>4</v>
      </c>
      <c r="M432">
        <v>4</v>
      </c>
      <c r="N432">
        <f t="shared" si="20"/>
        <v>4</v>
      </c>
      <c r="O432">
        <v>0.36852440840293482</v>
      </c>
      <c r="P432" s="8">
        <f>VLOOKUP(F432,Hoja2!$A$2:$C$274,3,TRUE)</f>
        <v>3.1545741324921135E-3</v>
      </c>
      <c r="Q432" s="10">
        <f>VLOOKUP(F432,Hoja2!$A$2:$C$274,2,TRUE)</f>
        <v>4</v>
      </c>
    </row>
    <row r="433" spans="1:17" x14ac:dyDescent="0.25">
      <c r="A433" s="1">
        <v>431</v>
      </c>
      <c r="B433">
        <v>0</v>
      </c>
      <c r="C433" t="s">
        <v>782</v>
      </c>
      <c r="D433" s="3">
        <f t="shared" si="18"/>
        <v>43156</v>
      </c>
      <c r="E433" t="s">
        <v>12</v>
      </c>
      <c r="F433" t="s">
        <v>13</v>
      </c>
      <c r="G433">
        <v>2005</v>
      </c>
      <c r="I433" s="2">
        <v>40315.59646990741</v>
      </c>
      <c r="J433" t="s">
        <v>800</v>
      </c>
      <c r="K433">
        <v>9</v>
      </c>
      <c r="L433">
        <f t="shared" si="19"/>
        <v>9</v>
      </c>
      <c r="M433">
        <v>10</v>
      </c>
      <c r="N433">
        <f t="shared" si="20"/>
        <v>10</v>
      </c>
      <c r="O433">
        <v>0.86782769718407571</v>
      </c>
      <c r="P433" s="8">
        <f>VLOOKUP(F433,Hoja2!$A$2:$C$274,3,TRUE)</f>
        <v>6.5457413249211352E-2</v>
      </c>
      <c r="Q433" s="10">
        <f>VLOOKUP(F433,Hoja2!$A$2:$C$274,2,TRUE)</f>
        <v>83</v>
      </c>
    </row>
    <row r="434" spans="1:17" x14ac:dyDescent="0.25">
      <c r="A434" s="1">
        <v>432</v>
      </c>
      <c r="B434">
        <v>0</v>
      </c>
      <c r="C434" t="s">
        <v>782</v>
      </c>
      <c r="D434" s="3">
        <f t="shared" si="18"/>
        <v>43156</v>
      </c>
      <c r="E434" t="s">
        <v>345</v>
      </c>
      <c r="F434" t="s">
        <v>346</v>
      </c>
      <c r="G434">
        <v>5415</v>
      </c>
      <c r="I434" s="2">
        <v>41153.952569444453</v>
      </c>
      <c r="J434" t="s">
        <v>801</v>
      </c>
      <c r="K434">
        <v>1</v>
      </c>
      <c r="L434">
        <f t="shared" si="19"/>
        <v>1</v>
      </c>
      <c r="M434">
        <v>1</v>
      </c>
      <c r="N434">
        <f t="shared" si="20"/>
        <v>1</v>
      </c>
      <c r="O434">
        <v>0.78486108714369029</v>
      </c>
      <c r="P434" s="8">
        <f>VLOOKUP(F434,Hoja2!$A$2:$C$274,3,TRUE)</f>
        <v>8.6750788643533125E-2</v>
      </c>
      <c r="Q434" s="10">
        <f>VLOOKUP(F434,Hoja2!$A$2:$C$274,2,TRUE)</f>
        <v>110</v>
      </c>
    </row>
    <row r="435" spans="1:17" x14ac:dyDescent="0.25">
      <c r="A435" s="1">
        <v>433</v>
      </c>
      <c r="B435">
        <v>0</v>
      </c>
      <c r="C435" t="s">
        <v>782</v>
      </c>
      <c r="D435" s="3">
        <f t="shared" si="18"/>
        <v>43156</v>
      </c>
      <c r="E435" t="s">
        <v>114</v>
      </c>
      <c r="F435" t="s">
        <v>115</v>
      </c>
      <c r="G435">
        <v>391</v>
      </c>
      <c r="H435" t="s">
        <v>116</v>
      </c>
      <c r="I435" s="2">
        <v>41305.853946759264</v>
      </c>
      <c r="J435" t="s">
        <v>802</v>
      </c>
      <c r="K435">
        <v>3</v>
      </c>
      <c r="L435">
        <f t="shared" si="19"/>
        <v>3</v>
      </c>
      <c r="M435">
        <v>3</v>
      </c>
      <c r="N435">
        <f t="shared" si="20"/>
        <v>3</v>
      </c>
      <c r="O435">
        <v>0.82184200072564206</v>
      </c>
      <c r="P435" s="8">
        <f>VLOOKUP(F435,Hoja2!$A$2:$C$274,3,TRUE)</f>
        <v>2.2870662460567823E-2</v>
      </c>
      <c r="Q435" s="10">
        <f>VLOOKUP(F435,Hoja2!$A$2:$C$274,2,TRUE)</f>
        <v>29</v>
      </c>
    </row>
    <row r="436" spans="1:17" x14ac:dyDescent="0.25">
      <c r="A436" s="1">
        <v>434</v>
      </c>
      <c r="B436">
        <v>0</v>
      </c>
      <c r="C436" t="s">
        <v>782</v>
      </c>
      <c r="D436" s="3">
        <f t="shared" si="18"/>
        <v>43156</v>
      </c>
      <c r="E436" t="s">
        <v>405</v>
      </c>
      <c r="F436" t="s">
        <v>406</v>
      </c>
      <c r="G436">
        <v>149</v>
      </c>
      <c r="H436" t="s">
        <v>18</v>
      </c>
      <c r="I436" s="2">
        <v>40681.737395833326</v>
      </c>
      <c r="J436" t="s">
        <v>803</v>
      </c>
      <c r="K436">
        <v>8</v>
      </c>
      <c r="L436">
        <f t="shared" si="19"/>
        <v>8</v>
      </c>
      <c r="M436">
        <v>12</v>
      </c>
      <c r="N436">
        <f t="shared" si="20"/>
        <v>12</v>
      </c>
      <c r="O436">
        <v>0.4700964033092721</v>
      </c>
      <c r="P436" s="8">
        <f>VLOOKUP(F436,Hoja2!$A$2:$C$274,3,TRUE)</f>
        <v>1.3406940063091483E-2</v>
      </c>
      <c r="Q436" s="10">
        <f>VLOOKUP(F436,Hoja2!$A$2:$C$274,2,TRUE)</f>
        <v>17</v>
      </c>
    </row>
    <row r="437" spans="1:17" x14ac:dyDescent="0.25">
      <c r="A437" s="1">
        <v>435</v>
      </c>
      <c r="B437">
        <v>0</v>
      </c>
      <c r="C437" t="s">
        <v>782</v>
      </c>
      <c r="D437" s="3">
        <f t="shared" si="18"/>
        <v>43156</v>
      </c>
      <c r="E437" t="s">
        <v>543</v>
      </c>
      <c r="F437" t="s">
        <v>544</v>
      </c>
      <c r="G437">
        <v>55</v>
      </c>
      <c r="H437" t="s">
        <v>545</v>
      </c>
      <c r="I437" s="2">
        <v>40681.791886574072</v>
      </c>
      <c r="J437" t="s">
        <v>804</v>
      </c>
      <c r="K437">
        <v>1</v>
      </c>
      <c r="L437">
        <f t="shared" si="19"/>
        <v>1</v>
      </c>
      <c r="M437">
        <v>1</v>
      </c>
      <c r="N437">
        <f t="shared" si="20"/>
        <v>1</v>
      </c>
      <c r="O437">
        <v>0.62847510155747577</v>
      </c>
      <c r="P437" s="8">
        <f>VLOOKUP(F437,Hoja2!$A$2:$C$274,3,TRUE)</f>
        <v>1.3406940063091483E-2</v>
      </c>
      <c r="Q437" s="10">
        <f>VLOOKUP(F437,Hoja2!$A$2:$C$274,2,TRUE)</f>
        <v>17</v>
      </c>
    </row>
    <row r="438" spans="1:17" x14ac:dyDescent="0.25">
      <c r="A438" s="1">
        <v>436</v>
      </c>
      <c r="B438">
        <v>0</v>
      </c>
      <c r="C438" t="s">
        <v>805</v>
      </c>
      <c r="D438" s="3">
        <f t="shared" si="18"/>
        <v>43157</v>
      </c>
      <c r="E438" t="s">
        <v>198</v>
      </c>
      <c r="F438" t="s">
        <v>199</v>
      </c>
      <c r="G438">
        <v>5528</v>
      </c>
      <c r="H438" t="s">
        <v>28</v>
      </c>
      <c r="I438" s="2">
        <v>42013.4530787037</v>
      </c>
      <c r="J438" t="s">
        <v>806</v>
      </c>
      <c r="L438">
        <f t="shared" si="19"/>
        <v>0</v>
      </c>
      <c r="N438">
        <f t="shared" si="20"/>
        <v>0</v>
      </c>
      <c r="O438">
        <v>0.84087886054028915</v>
      </c>
      <c r="P438" s="8">
        <f>VLOOKUP(F438,Hoja2!$A$2:$C$274,3,TRUE)</f>
        <v>8.6750788643533121E-3</v>
      </c>
      <c r="Q438" s="10">
        <f>VLOOKUP(F438,Hoja2!$A$2:$C$274,2,TRUE)</f>
        <v>11</v>
      </c>
    </row>
    <row r="439" spans="1:17" x14ac:dyDescent="0.25">
      <c r="A439" s="1">
        <v>437</v>
      </c>
      <c r="B439">
        <v>0</v>
      </c>
      <c r="C439" t="s">
        <v>805</v>
      </c>
      <c r="D439" s="3">
        <f t="shared" si="18"/>
        <v>43157</v>
      </c>
      <c r="E439" t="s">
        <v>21</v>
      </c>
      <c r="F439" t="s">
        <v>390</v>
      </c>
      <c r="G439">
        <v>3490</v>
      </c>
      <c r="H439" t="s">
        <v>391</v>
      </c>
      <c r="I439" s="2">
        <v>39996.947685185187</v>
      </c>
      <c r="J439" t="s">
        <v>807</v>
      </c>
      <c r="L439">
        <f t="shared" si="19"/>
        <v>0</v>
      </c>
      <c r="M439">
        <v>2</v>
      </c>
      <c r="N439">
        <f t="shared" si="20"/>
        <v>2</v>
      </c>
      <c r="O439">
        <v>0.95177661857731832</v>
      </c>
      <c r="P439" s="8">
        <f>VLOOKUP(F439,Hoja2!$A$2:$C$274,3,TRUE)</f>
        <v>1.3406940063091483E-2</v>
      </c>
      <c r="Q439" s="10">
        <f>VLOOKUP(F439,Hoja2!$A$2:$C$274,2,TRUE)</f>
        <v>17</v>
      </c>
    </row>
    <row r="440" spans="1:17" x14ac:dyDescent="0.25">
      <c r="A440" s="1">
        <v>438</v>
      </c>
      <c r="B440">
        <v>0</v>
      </c>
      <c r="C440" t="s">
        <v>805</v>
      </c>
      <c r="D440" s="3">
        <f t="shared" si="18"/>
        <v>43157</v>
      </c>
      <c r="E440" t="s">
        <v>808</v>
      </c>
      <c r="F440" t="s">
        <v>809</v>
      </c>
      <c r="G440">
        <v>509</v>
      </c>
      <c r="H440" t="s">
        <v>87</v>
      </c>
      <c r="I440" s="2">
        <v>40561.663229166668</v>
      </c>
      <c r="J440" t="s">
        <v>810</v>
      </c>
      <c r="K440">
        <v>3</v>
      </c>
      <c r="L440">
        <f t="shared" si="19"/>
        <v>3</v>
      </c>
      <c r="M440">
        <v>3</v>
      </c>
      <c r="N440">
        <f t="shared" si="20"/>
        <v>3</v>
      </c>
      <c r="O440">
        <v>0.46956799787591269</v>
      </c>
      <c r="P440" s="8">
        <f>VLOOKUP(F440,Hoja2!$A$2:$C$274,3,TRUE)</f>
        <v>7.8864353312302837E-4</v>
      </c>
      <c r="Q440" s="10">
        <f>VLOOKUP(F440,Hoja2!$A$2:$C$274,2,TRUE)</f>
        <v>1</v>
      </c>
    </row>
    <row r="441" spans="1:17" x14ac:dyDescent="0.25">
      <c r="A441" s="1">
        <v>439</v>
      </c>
      <c r="B441">
        <v>0</v>
      </c>
      <c r="C441" t="s">
        <v>805</v>
      </c>
      <c r="D441" s="3">
        <f t="shared" si="18"/>
        <v>43157</v>
      </c>
      <c r="E441" t="s">
        <v>76</v>
      </c>
      <c r="F441" t="s">
        <v>77</v>
      </c>
      <c r="G441">
        <v>1726</v>
      </c>
      <c r="H441" t="s">
        <v>78</v>
      </c>
      <c r="I441" s="2">
        <v>40679.561111111107</v>
      </c>
      <c r="J441" t="s">
        <v>811</v>
      </c>
      <c r="L441">
        <f t="shared" si="19"/>
        <v>0</v>
      </c>
      <c r="N441">
        <f t="shared" si="20"/>
        <v>0</v>
      </c>
      <c r="O441">
        <v>0.68940280590996494</v>
      </c>
      <c r="P441" s="8">
        <f>VLOOKUP(F441,Hoja2!$A$2:$C$274,3,TRUE)</f>
        <v>1.5772870662460567E-2</v>
      </c>
      <c r="Q441" s="10">
        <f>VLOOKUP(F441,Hoja2!$A$2:$C$274,2,TRUE)</f>
        <v>20</v>
      </c>
    </row>
    <row r="442" spans="1:17" x14ac:dyDescent="0.25">
      <c r="A442" s="1">
        <v>440</v>
      </c>
      <c r="B442">
        <v>0</v>
      </c>
      <c r="C442" t="s">
        <v>805</v>
      </c>
      <c r="D442" s="3">
        <f t="shared" si="18"/>
        <v>43157</v>
      </c>
      <c r="E442" t="s">
        <v>617</v>
      </c>
      <c r="F442" t="s">
        <v>617</v>
      </c>
      <c r="G442">
        <v>9306</v>
      </c>
      <c r="I442" s="2">
        <v>41608.625844907408</v>
      </c>
      <c r="J442" t="s">
        <v>812</v>
      </c>
      <c r="L442">
        <f t="shared" si="19"/>
        <v>0</v>
      </c>
      <c r="N442">
        <f t="shared" si="20"/>
        <v>0</v>
      </c>
      <c r="O442">
        <v>0.76810993267507588</v>
      </c>
      <c r="P442" s="8">
        <f>VLOOKUP(F442,Hoja2!$A$2:$C$274,3,TRUE)</f>
        <v>1.5772870662460567E-3</v>
      </c>
      <c r="Q442" s="10">
        <f>VLOOKUP(F442,Hoja2!$A$2:$C$274,2,TRUE)</f>
        <v>2</v>
      </c>
    </row>
    <row r="443" spans="1:17" x14ac:dyDescent="0.25">
      <c r="A443" s="1">
        <v>441</v>
      </c>
      <c r="B443">
        <v>0</v>
      </c>
      <c r="C443" t="s">
        <v>805</v>
      </c>
      <c r="D443" s="3">
        <f t="shared" si="18"/>
        <v>43157</v>
      </c>
      <c r="E443" t="s">
        <v>516</v>
      </c>
      <c r="F443" t="s">
        <v>517</v>
      </c>
      <c r="G443">
        <v>6205</v>
      </c>
      <c r="H443" t="s">
        <v>87</v>
      </c>
      <c r="I443" s="2">
        <v>40954.39335648148</v>
      </c>
      <c r="J443" t="s">
        <v>813</v>
      </c>
      <c r="K443">
        <v>7</v>
      </c>
      <c r="L443">
        <f t="shared" si="19"/>
        <v>7</v>
      </c>
      <c r="M443">
        <v>5</v>
      </c>
      <c r="N443">
        <f t="shared" si="20"/>
        <v>5</v>
      </c>
      <c r="O443">
        <v>0.64314306930565679</v>
      </c>
      <c r="P443" s="8">
        <f>VLOOKUP(F443,Hoja2!$A$2:$C$274,3,TRUE)</f>
        <v>3.1545741324921135E-3</v>
      </c>
      <c r="Q443" s="10">
        <f>VLOOKUP(F443,Hoja2!$A$2:$C$274,2,TRUE)</f>
        <v>4</v>
      </c>
    </row>
    <row r="444" spans="1:17" x14ac:dyDescent="0.25">
      <c r="A444" s="1">
        <v>442</v>
      </c>
      <c r="B444">
        <v>0</v>
      </c>
      <c r="C444" t="s">
        <v>805</v>
      </c>
      <c r="D444" s="3">
        <f t="shared" si="18"/>
        <v>43157</v>
      </c>
      <c r="E444" t="s">
        <v>21</v>
      </c>
      <c r="F444" t="s">
        <v>403</v>
      </c>
      <c r="G444">
        <v>380</v>
      </c>
      <c r="H444" t="s">
        <v>53</v>
      </c>
      <c r="I444" s="2">
        <v>40642.529085648152</v>
      </c>
      <c r="J444" t="s">
        <v>814</v>
      </c>
      <c r="K444">
        <v>2</v>
      </c>
      <c r="L444">
        <f t="shared" si="19"/>
        <v>2</v>
      </c>
      <c r="M444">
        <v>2</v>
      </c>
      <c r="N444">
        <f t="shared" si="20"/>
        <v>2</v>
      </c>
      <c r="O444">
        <v>0.73579233105537989</v>
      </c>
      <c r="P444" s="8">
        <f>VLOOKUP(F444,Hoja2!$A$2:$C$274,3,TRUE)</f>
        <v>4.7318611987381704E-3</v>
      </c>
      <c r="Q444" s="10">
        <f>VLOOKUP(F444,Hoja2!$A$2:$C$274,2,TRUE)</f>
        <v>6</v>
      </c>
    </row>
    <row r="445" spans="1:17" x14ac:dyDescent="0.25">
      <c r="A445" s="1">
        <v>443</v>
      </c>
      <c r="B445">
        <v>0</v>
      </c>
      <c r="C445" t="s">
        <v>805</v>
      </c>
      <c r="D445" s="3">
        <f t="shared" si="18"/>
        <v>43157</v>
      </c>
      <c r="E445" t="s">
        <v>21</v>
      </c>
      <c r="F445" t="s">
        <v>403</v>
      </c>
      <c r="G445">
        <v>380</v>
      </c>
      <c r="H445" t="s">
        <v>53</v>
      </c>
      <c r="I445" s="2">
        <v>40642.529085648152</v>
      </c>
      <c r="J445" t="s">
        <v>815</v>
      </c>
      <c r="K445">
        <v>12</v>
      </c>
      <c r="L445">
        <f t="shared" si="19"/>
        <v>12</v>
      </c>
      <c r="M445">
        <v>15</v>
      </c>
      <c r="N445">
        <f t="shared" si="20"/>
        <v>15</v>
      </c>
      <c r="O445">
        <v>0.15562237949762589</v>
      </c>
      <c r="P445" s="8">
        <f>VLOOKUP(F445,Hoja2!$A$2:$C$274,3,TRUE)</f>
        <v>4.7318611987381704E-3</v>
      </c>
      <c r="Q445" s="10">
        <f>VLOOKUP(F445,Hoja2!$A$2:$C$274,2,TRUE)</f>
        <v>6</v>
      </c>
    </row>
    <row r="446" spans="1:17" x14ac:dyDescent="0.25">
      <c r="A446" s="1">
        <v>444</v>
      </c>
      <c r="B446">
        <v>0</v>
      </c>
      <c r="C446" t="s">
        <v>805</v>
      </c>
      <c r="D446" s="3">
        <f t="shared" si="18"/>
        <v>43157</v>
      </c>
      <c r="E446" t="s">
        <v>12</v>
      </c>
      <c r="F446" t="s">
        <v>13</v>
      </c>
      <c r="G446">
        <v>2005</v>
      </c>
      <c r="I446" s="2">
        <v>40315.59646990741</v>
      </c>
      <c r="J446" t="s">
        <v>816</v>
      </c>
      <c r="K446">
        <v>14</v>
      </c>
      <c r="L446">
        <f t="shared" si="19"/>
        <v>14</v>
      </c>
      <c r="M446">
        <v>10</v>
      </c>
      <c r="N446">
        <f t="shared" si="20"/>
        <v>10</v>
      </c>
      <c r="O446">
        <v>0.76858717546670852</v>
      </c>
      <c r="P446" s="8">
        <f>VLOOKUP(F446,Hoja2!$A$2:$C$274,3,TRUE)</f>
        <v>6.5457413249211352E-2</v>
      </c>
      <c r="Q446" s="10">
        <f>VLOOKUP(F446,Hoja2!$A$2:$C$274,2,TRUE)</f>
        <v>83</v>
      </c>
    </row>
    <row r="447" spans="1:17" x14ac:dyDescent="0.25">
      <c r="A447" s="1">
        <v>445</v>
      </c>
      <c r="B447">
        <v>0</v>
      </c>
      <c r="C447" t="s">
        <v>805</v>
      </c>
      <c r="D447" s="3">
        <f t="shared" si="18"/>
        <v>43157</v>
      </c>
      <c r="E447" t="s">
        <v>12</v>
      </c>
      <c r="F447" t="s">
        <v>13</v>
      </c>
      <c r="G447">
        <v>2005</v>
      </c>
      <c r="I447" s="2">
        <v>40315.59646990741</v>
      </c>
      <c r="J447" t="s">
        <v>817</v>
      </c>
      <c r="K447">
        <v>8</v>
      </c>
      <c r="L447">
        <f t="shared" si="19"/>
        <v>8</v>
      </c>
      <c r="M447">
        <v>6</v>
      </c>
      <c r="N447">
        <f t="shared" si="20"/>
        <v>6</v>
      </c>
      <c r="O447">
        <v>0.56743095828891865</v>
      </c>
      <c r="P447" s="8">
        <f>VLOOKUP(F447,Hoja2!$A$2:$C$274,3,TRUE)</f>
        <v>6.5457413249211352E-2</v>
      </c>
      <c r="Q447" s="10">
        <f>VLOOKUP(F447,Hoja2!$A$2:$C$274,2,TRUE)</f>
        <v>83</v>
      </c>
    </row>
    <row r="448" spans="1:17" x14ac:dyDescent="0.25">
      <c r="A448" s="1">
        <v>446</v>
      </c>
      <c r="B448">
        <v>0</v>
      </c>
      <c r="C448" t="s">
        <v>805</v>
      </c>
      <c r="D448" s="3">
        <f t="shared" si="18"/>
        <v>43157</v>
      </c>
      <c r="E448" t="s">
        <v>12</v>
      </c>
      <c r="F448" t="s">
        <v>13</v>
      </c>
      <c r="G448">
        <v>2005</v>
      </c>
      <c r="I448" s="2">
        <v>40315.59646990741</v>
      </c>
      <c r="J448" t="s">
        <v>818</v>
      </c>
      <c r="K448">
        <v>9</v>
      </c>
      <c r="L448">
        <f t="shared" si="19"/>
        <v>9</v>
      </c>
      <c r="M448">
        <v>9</v>
      </c>
      <c r="N448">
        <f t="shared" si="20"/>
        <v>9</v>
      </c>
      <c r="O448">
        <v>0.73579059557505122</v>
      </c>
      <c r="P448" s="8">
        <f>VLOOKUP(F448,Hoja2!$A$2:$C$274,3,TRUE)</f>
        <v>6.5457413249211352E-2</v>
      </c>
      <c r="Q448" s="10">
        <f>VLOOKUP(F448,Hoja2!$A$2:$C$274,2,TRUE)</f>
        <v>83</v>
      </c>
    </row>
    <row r="449" spans="1:17" x14ac:dyDescent="0.25">
      <c r="A449" s="1">
        <v>447</v>
      </c>
      <c r="B449">
        <v>0</v>
      </c>
      <c r="C449" t="s">
        <v>805</v>
      </c>
      <c r="D449" s="3">
        <f t="shared" si="18"/>
        <v>43157</v>
      </c>
      <c r="E449" t="s">
        <v>614</v>
      </c>
      <c r="F449" t="s">
        <v>615</v>
      </c>
      <c r="G449">
        <v>2117</v>
      </c>
      <c r="H449" t="s">
        <v>456</v>
      </c>
      <c r="I449" s="2">
        <v>39309.789398148147</v>
      </c>
      <c r="J449" t="s">
        <v>819</v>
      </c>
      <c r="K449">
        <v>1</v>
      </c>
      <c r="L449">
        <f t="shared" si="19"/>
        <v>1</v>
      </c>
      <c r="M449">
        <v>3</v>
      </c>
      <c r="N449">
        <f t="shared" si="20"/>
        <v>3</v>
      </c>
      <c r="O449">
        <v>0.51471275554748364</v>
      </c>
      <c r="P449" s="8">
        <f>VLOOKUP(F449,Hoja2!$A$2:$C$274,3,TRUE)</f>
        <v>7.0977917981072556E-3</v>
      </c>
      <c r="Q449" s="10">
        <f>VLOOKUP(F449,Hoja2!$A$2:$C$274,2,TRUE)</f>
        <v>9</v>
      </c>
    </row>
    <row r="450" spans="1:17" x14ac:dyDescent="0.25">
      <c r="A450" s="1">
        <v>448</v>
      </c>
      <c r="B450">
        <v>0</v>
      </c>
      <c r="C450" t="s">
        <v>805</v>
      </c>
      <c r="D450" s="3">
        <f t="shared" si="18"/>
        <v>43157</v>
      </c>
      <c r="E450" t="s">
        <v>345</v>
      </c>
      <c r="F450" t="s">
        <v>346</v>
      </c>
      <c r="G450">
        <v>5415</v>
      </c>
      <c r="I450" s="2">
        <v>41153.952569444453</v>
      </c>
      <c r="J450" t="s">
        <v>820</v>
      </c>
      <c r="K450">
        <v>2</v>
      </c>
      <c r="L450">
        <f t="shared" si="19"/>
        <v>2</v>
      </c>
      <c r="M450">
        <v>1</v>
      </c>
      <c r="N450">
        <f t="shared" si="20"/>
        <v>1</v>
      </c>
      <c r="O450">
        <v>0.78561945345848239</v>
      </c>
      <c r="P450" s="8">
        <f>VLOOKUP(F450,Hoja2!$A$2:$C$274,3,TRUE)</f>
        <v>8.6750788643533125E-2</v>
      </c>
      <c r="Q450" s="10">
        <f>VLOOKUP(F450,Hoja2!$A$2:$C$274,2,TRUE)</f>
        <v>110</v>
      </c>
    </row>
    <row r="451" spans="1:17" x14ac:dyDescent="0.25">
      <c r="A451" s="1">
        <v>449</v>
      </c>
      <c r="B451">
        <v>0</v>
      </c>
      <c r="C451" t="s">
        <v>805</v>
      </c>
      <c r="D451" s="3">
        <f t="shared" ref="D451:D514" si="21">DATE(2018,MONTH(1&amp;LEFT(RIGHT(C451,4),3)),LEFT(C451,2))</f>
        <v>43157</v>
      </c>
      <c r="E451" t="s">
        <v>345</v>
      </c>
      <c r="F451" t="s">
        <v>346</v>
      </c>
      <c r="G451">
        <v>5415</v>
      </c>
      <c r="I451" s="2">
        <v>41153.952569444453</v>
      </c>
      <c r="J451" t="s">
        <v>821</v>
      </c>
      <c r="K451">
        <v>5</v>
      </c>
      <c r="L451">
        <f t="shared" ref="L451:L514" si="22">IF(K451&gt;0,K451,0)</f>
        <v>5</v>
      </c>
      <c r="M451">
        <v>3</v>
      </c>
      <c r="N451">
        <f t="shared" ref="N451:N514" si="23">IF(M451&gt;0,M451,0)</f>
        <v>3</v>
      </c>
      <c r="O451">
        <v>0.81779511906110436</v>
      </c>
      <c r="P451" s="8">
        <f>VLOOKUP(F451,Hoja2!$A$2:$C$274,3,TRUE)</f>
        <v>8.6750788643533125E-2</v>
      </c>
      <c r="Q451" s="10">
        <f>VLOOKUP(F451,Hoja2!$A$2:$C$274,2,TRUE)</f>
        <v>110</v>
      </c>
    </row>
    <row r="452" spans="1:17" x14ac:dyDescent="0.25">
      <c r="A452" s="1">
        <v>450</v>
      </c>
      <c r="B452">
        <v>0</v>
      </c>
      <c r="C452" t="s">
        <v>805</v>
      </c>
      <c r="D452" s="3">
        <f t="shared" si="21"/>
        <v>43157</v>
      </c>
      <c r="E452" t="s">
        <v>822</v>
      </c>
      <c r="F452" t="s">
        <v>823</v>
      </c>
      <c r="G452">
        <v>541</v>
      </c>
      <c r="I452" s="2">
        <v>40905.721875000003</v>
      </c>
      <c r="J452" t="s">
        <v>824</v>
      </c>
      <c r="K452">
        <v>2</v>
      </c>
      <c r="L452">
        <f t="shared" si="22"/>
        <v>2</v>
      </c>
      <c r="M452">
        <v>6</v>
      </c>
      <c r="N452">
        <f t="shared" si="23"/>
        <v>6</v>
      </c>
      <c r="O452">
        <v>0.61088102922497067</v>
      </c>
      <c r="P452" s="8">
        <f>VLOOKUP(F452,Hoja2!$A$2:$C$274,3,TRUE)</f>
        <v>6.3091482649842269E-3</v>
      </c>
      <c r="Q452" s="10">
        <f>VLOOKUP(F452,Hoja2!$A$2:$C$274,2,TRUE)</f>
        <v>8</v>
      </c>
    </row>
    <row r="453" spans="1:17" x14ac:dyDescent="0.25">
      <c r="A453" s="1">
        <v>451</v>
      </c>
      <c r="B453">
        <v>0</v>
      </c>
      <c r="C453" t="s">
        <v>805</v>
      </c>
      <c r="D453" s="3">
        <f t="shared" si="21"/>
        <v>43157</v>
      </c>
      <c r="E453" t="s">
        <v>26</v>
      </c>
      <c r="F453" t="s">
        <v>27</v>
      </c>
      <c r="G453">
        <v>6727</v>
      </c>
      <c r="H453" t="s">
        <v>28</v>
      </c>
      <c r="I453" s="2">
        <v>42173.346099537041</v>
      </c>
      <c r="J453" t="s">
        <v>825</v>
      </c>
      <c r="L453">
        <f t="shared" si="22"/>
        <v>0</v>
      </c>
      <c r="N453">
        <f t="shared" si="23"/>
        <v>0</v>
      </c>
      <c r="O453">
        <v>0.78811819403649197</v>
      </c>
      <c r="P453" s="8">
        <f>VLOOKUP(F453,Hoja2!$A$2:$C$274,3,TRUE)</f>
        <v>4.1009463722397478E-2</v>
      </c>
      <c r="Q453" s="10">
        <f>VLOOKUP(F453,Hoja2!$A$2:$C$274,2,TRUE)</f>
        <v>52</v>
      </c>
    </row>
    <row r="454" spans="1:17" x14ac:dyDescent="0.25">
      <c r="A454" s="1">
        <v>452</v>
      </c>
      <c r="B454">
        <v>0</v>
      </c>
      <c r="C454" t="s">
        <v>805</v>
      </c>
      <c r="D454" s="3">
        <f t="shared" si="21"/>
        <v>43157</v>
      </c>
      <c r="E454" t="s">
        <v>345</v>
      </c>
      <c r="F454" t="s">
        <v>346</v>
      </c>
      <c r="G454">
        <v>5415</v>
      </c>
      <c r="I454" s="2">
        <v>41153.952569444453</v>
      </c>
      <c r="J454" t="s">
        <v>826</v>
      </c>
      <c r="L454">
        <f t="shared" si="22"/>
        <v>0</v>
      </c>
      <c r="N454">
        <f t="shared" si="23"/>
        <v>0</v>
      </c>
      <c r="O454">
        <v>0.85172986188587418</v>
      </c>
      <c r="P454" s="8">
        <f>VLOOKUP(F454,Hoja2!$A$2:$C$274,3,TRUE)</f>
        <v>8.6750788643533125E-2</v>
      </c>
      <c r="Q454" s="10">
        <f>VLOOKUP(F454,Hoja2!$A$2:$C$274,2,TRUE)</f>
        <v>110</v>
      </c>
    </row>
    <row r="455" spans="1:17" x14ac:dyDescent="0.25">
      <c r="A455" s="1">
        <v>453</v>
      </c>
      <c r="B455">
        <v>0</v>
      </c>
      <c r="C455" t="s">
        <v>827</v>
      </c>
      <c r="D455" s="3">
        <f t="shared" si="21"/>
        <v>43158</v>
      </c>
      <c r="E455" t="s">
        <v>574</v>
      </c>
      <c r="F455" t="s">
        <v>575</v>
      </c>
      <c r="G455">
        <v>785</v>
      </c>
      <c r="H455" t="s">
        <v>18</v>
      </c>
      <c r="I455" s="2">
        <v>40671.795601851853</v>
      </c>
      <c r="J455" t="s">
        <v>828</v>
      </c>
      <c r="L455">
        <f t="shared" si="22"/>
        <v>0</v>
      </c>
      <c r="N455">
        <f t="shared" si="23"/>
        <v>0</v>
      </c>
      <c r="O455">
        <v>0.46252939265546628</v>
      </c>
      <c r="P455" s="8">
        <f>VLOOKUP(F455,Hoja2!$A$2:$C$274,3,TRUE)</f>
        <v>2.3659305993690852E-3</v>
      </c>
      <c r="Q455" s="10">
        <f>VLOOKUP(F455,Hoja2!$A$2:$C$274,2,TRUE)</f>
        <v>3</v>
      </c>
    </row>
    <row r="456" spans="1:17" x14ac:dyDescent="0.25">
      <c r="A456" s="1">
        <v>454</v>
      </c>
      <c r="B456">
        <v>0</v>
      </c>
      <c r="C456" t="s">
        <v>827</v>
      </c>
      <c r="D456" s="3">
        <f t="shared" si="21"/>
        <v>43158</v>
      </c>
      <c r="E456" t="s">
        <v>165</v>
      </c>
      <c r="F456" t="s">
        <v>166</v>
      </c>
      <c r="G456">
        <v>205</v>
      </c>
      <c r="I456" s="2">
        <v>40742.635324074072</v>
      </c>
      <c r="J456" t="s">
        <v>829</v>
      </c>
      <c r="K456">
        <v>3</v>
      </c>
      <c r="L456">
        <f t="shared" si="22"/>
        <v>3</v>
      </c>
      <c r="M456">
        <v>3</v>
      </c>
      <c r="N456">
        <f t="shared" si="23"/>
        <v>3</v>
      </c>
      <c r="O456">
        <v>0.68809425040414784</v>
      </c>
      <c r="P456" s="8">
        <f>VLOOKUP(F456,Hoja2!$A$2:$C$274,3,TRUE)</f>
        <v>9.4637223974763408E-3</v>
      </c>
      <c r="Q456" s="10">
        <f>VLOOKUP(F456,Hoja2!$A$2:$C$274,2,TRUE)</f>
        <v>12</v>
      </c>
    </row>
    <row r="457" spans="1:17" x14ac:dyDescent="0.25">
      <c r="A457" s="1">
        <v>455</v>
      </c>
      <c r="B457">
        <v>0</v>
      </c>
      <c r="C457" t="s">
        <v>827</v>
      </c>
      <c r="D457" s="3">
        <f t="shared" si="21"/>
        <v>43158</v>
      </c>
      <c r="E457" t="s">
        <v>830</v>
      </c>
      <c r="F457" t="s">
        <v>831</v>
      </c>
      <c r="G457">
        <v>86</v>
      </c>
      <c r="H457" t="s">
        <v>832</v>
      </c>
      <c r="I457" s="2">
        <v>40932.752129629633</v>
      </c>
      <c r="J457" t="s">
        <v>833</v>
      </c>
      <c r="K457">
        <v>1</v>
      </c>
      <c r="L457">
        <f t="shared" si="22"/>
        <v>1</v>
      </c>
      <c r="M457">
        <v>2</v>
      </c>
      <c r="N457">
        <f t="shared" si="23"/>
        <v>2</v>
      </c>
      <c r="O457">
        <v>0.89592050902286502</v>
      </c>
      <c r="P457" s="8">
        <f>VLOOKUP(F457,Hoja2!$A$2:$C$274,3,TRUE)</f>
        <v>7.8864353312302837E-4</v>
      </c>
      <c r="Q457" s="10">
        <f>VLOOKUP(F457,Hoja2!$A$2:$C$274,2,TRUE)</f>
        <v>1</v>
      </c>
    </row>
    <row r="458" spans="1:17" x14ac:dyDescent="0.25">
      <c r="A458" s="1">
        <v>456</v>
      </c>
      <c r="B458">
        <v>0</v>
      </c>
      <c r="C458" t="s">
        <v>827</v>
      </c>
      <c r="D458" s="3">
        <f t="shared" si="21"/>
        <v>43158</v>
      </c>
      <c r="E458" t="s">
        <v>345</v>
      </c>
      <c r="F458" t="s">
        <v>346</v>
      </c>
      <c r="G458">
        <v>5415</v>
      </c>
      <c r="I458" s="2">
        <v>41153.952569444453</v>
      </c>
      <c r="J458" t="s">
        <v>834</v>
      </c>
      <c r="L458">
        <f t="shared" si="22"/>
        <v>0</v>
      </c>
      <c r="M458">
        <v>1</v>
      </c>
      <c r="N458">
        <f t="shared" si="23"/>
        <v>1</v>
      </c>
      <c r="O458">
        <v>0.66126526549405218</v>
      </c>
      <c r="P458" s="8">
        <f>VLOOKUP(F458,Hoja2!$A$2:$C$274,3,TRUE)</f>
        <v>8.6750788643533125E-2</v>
      </c>
      <c r="Q458" s="10">
        <f>VLOOKUP(F458,Hoja2!$A$2:$C$274,2,TRUE)</f>
        <v>110</v>
      </c>
    </row>
    <row r="459" spans="1:17" x14ac:dyDescent="0.25">
      <c r="A459" s="1">
        <v>457</v>
      </c>
      <c r="B459">
        <v>0</v>
      </c>
      <c r="C459" t="s">
        <v>827</v>
      </c>
      <c r="D459" s="3">
        <f t="shared" si="21"/>
        <v>43158</v>
      </c>
      <c r="E459" t="s">
        <v>21</v>
      </c>
      <c r="F459" t="s">
        <v>403</v>
      </c>
      <c r="G459">
        <v>380</v>
      </c>
      <c r="H459" t="s">
        <v>53</v>
      </c>
      <c r="I459" s="2">
        <v>40642.529085648152</v>
      </c>
      <c r="J459" t="s">
        <v>835</v>
      </c>
      <c r="L459">
        <f t="shared" si="22"/>
        <v>0</v>
      </c>
      <c r="M459">
        <v>4</v>
      </c>
      <c r="N459">
        <f t="shared" si="23"/>
        <v>4</v>
      </c>
      <c r="O459">
        <v>0.46098252459196293</v>
      </c>
      <c r="P459" s="8">
        <f>VLOOKUP(F459,Hoja2!$A$2:$C$274,3,TRUE)</f>
        <v>4.7318611987381704E-3</v>
      </c>
      <c r="Q459" s="10">
        <f>VLOOKUP(F459,Hoja2!$A$2:$C$274,2,TRUE)</f>
        <v>6</v>
      </c>
    </row>
    <row r="460" spans="1:17" x14ac:dyDescent="0.25">
      <c r="A460" s="1">
        <v>458</v>
      </c>
      <c r="B460">
        <v>0</v>
      </c>
      <c r="C460" t="s">
        <v>827</v>
      </c>
      <c r="D460" s="3">
        <f t="shared" si="21"/>
        <v>43158</v>
      </c>
      <c r="E460" t="s">
        <v>532</v>
      </c>
      <c r="F460" t="s">
        <v>533</v>
      </c>
      <c r="G460">
        <v>305</v>
      </c>
      <c r="H460" t="s">
        <v>366</v>
      </c>
      <c r="I460" s="2">
        <v>42787.548148148147</v>
      </c>
      <c r="J460" t="s">
        <v>836</v>
      </c>
      <c r="L460">
        <f t="shared" si="22"/>
        <v>0</v>
      </c>
      <c r="N460">
        <f t="shared" si="23"/>
        <v>0</v>
      </c>
      <c r="O460">
        <v>0.76481881093817816</v>
      </c>
      <c r="P460" s="8">
        <f>VLOOKUP(F460,Hoja2!$A$2:$C$274,3,TRUE)</f>
        <v>3.9432176656151417E-3</v>
      </c>
      <c r="Q460" s="10">
        <f>VLOOKUP(F460,Hoja2!$A$2:$C$274,2,TRUE)</f>
        <v>5</v>
      </c>
    </row>
    <row r="461" spans="1:17" x14ac:dyDescent="0.25">
      <c r="A461" s="1">
        <v>459</v>
      </c>
      <c r="B461">
        <v>0</v>
      </c>
      <c r="C461" t="s">
        <v>827</v>
      </c>
      <c r="D461" s="3">
        <f t="shared" si="21"/>
        <v>43158</v>
      </c>
      <c r="E461" t="s">
        <v>569</v>
      </c>
      <c r="F461" t="s">
        <v>570</v>
      </c>
      <c r="G461">
        <v>33</v>
      </c>
      <c r="I461" s="2">
        <v>39917.70815972222</v>
      </c>
      <c r="J461" t="s">
        <v>837</v>
      </c>
      <c r="K461">
        <v>1</v>
      </c>
      <c r="L461">
        <f t="shared" si="22"/>
        <v>1</v>
      </c>
      <c r="M461">
        <v>1</v>
      </c>
      <c r="N461">
        <f t="shared" si="23"/>
        <v>1</v>
      </c>
      <c r="O461">
        <v>0.86727122455296224</v>
      </c>
      <c r="P461" s="8">
        <f>VLOOKUP(F461,Hoja2!$A$2:$C$274,3,TRUE)</f>
        <v>1.1829652996845425E-2</v>
      </c>
      <c r="Q461" s="10">
        <f>VLOOKUP(F461,Hoja2!$A$2:$C$274,2,TRUE)</f>
        <v>15</v>
      </c>
    </row>
    <row r="462" spans="1:17" x14ac:dyDescent="0.25">
      <c r="A462" s="1">
        <v>460</v>
      </c>
      <c r="B462">
        <v>0</v>
      </c>
      <c r="C462" t="s">
        <v>827</v>
      </c>
      <c r="D462" s="3">
        <f t="shared" si="21"/>
        <v>43158</v>
      </c>
      <c r="E462" t="s">
        <v>693</v>
      </c>
      <c r="F462" t="s">
        <v>694</v>
      </c>
      <c r="G462">
        <v>4813</v>
      </c>
      <c r="H462" t="s">
        <v>18</v>
      </c>
      <c r="I462" s="2">
        <v>40884.747812499998</v>
      </c>
      <c r="J462" t="s">
        <v>838</v>
      </c>
      <c r="K462">
        <v>1</v>
      </c>
      <c r="L462">
        <f t="shared" si="22"/>
        <v>1</v>
      </c>
      <c r="N462">
        <f t="shared" si="23"/>
        <v>0</v>
      </c>
      <c r="O462">
        <v>0.83397169370572077</v>
      </c>
      <c r="P462" s="8">
        <f>VLOOKUP(F462,Hoja2!$A$2:$C$274,3,TRUE)</f>
        <v>7.8864353312302835E-3</v>
      </c>
      <c r="Q462" s="10">
        <f>VLOOKUP(F462,Hoja2!$A$2:$C$274,2,TRUE)</f>
        <v>10</v>
      </c>
    </row>
    <row r="463" spans="1:17" x14ac:dyDescent="0.25">
      <c r="A463" s="1">
        <v>461</v>
      </c>
      <c r="B463">
        <v>0</v>
      </c>
      <c r="C463" t="s">
        <v>827</v>
      </c>
      <c r="D463" s="3">
        <f t="shared" si="21"/>
        <v>43158</v>
      </c>
      <c r="E463" t="s">
        <v>416</v>
      </c>
      <c r="F463" t="s">
        <v>417</v>
      </c>
      <c r="G463">
        <v>327</v>
      </c>
      <c r="H463" t="s">
        <v>418</v>
      </c>
      <c r="I463" s="2">
        <v>40393.908738425933</v>
      </c>
      <c r="J463" t="s">
        <v>839</v>
      </c>
      <c r="K463">
        <v>8</v>
      </c>
      <c r="L463">
        <f t="shared" si="22"/>
        <v>8</v>
      </c>
      <c r="M463">
        <v>14</v>
      </c>
      <c r="N463">
        <f t="shared" si="23"/>
        <v>14</v>
      </c>
      <c r="O463">
        <v>0.44085271565542899</v>
      </c>
      <c r="P463" s="8">
        <f>VLOOKUP(F463,Hoja2!$A$2:$C$274,3,TRUE)</f>
        <v>8.6750788643533121E-3</v>
      </c>
      <c r="Q463" s="10">
        <f>VLOOKUP(F463,Hoja2!$A$2:$C$274,2,TRUE)</f>
        <v>11</v>
      </c>
    </row>
    <row r="464" spans="1:17" x14ac:dyDescent="0.25">
      <c r="A464" s="1">
        <v>462</v>
      </c>
      <c r="B464">
        <v>0</v>
      </c>
      <c r="C464" t="s">
        <v>827</v>
      </c>
      <c r="D464" s="3">
        <f t="shared" si="21"/>
        <v>43158</v>
      </c>
      <c r="E464" t="s">
        <v>21</v>
      </c>
      <c r="F464" t="s">
        <v>390</v>
      </c>
      <c r="G464">
        <v>3490</v>
      </c>
      <c r="H464" t="s">
        <v>391</v>
      </c>
      <c r="I464" s="2">
        <v>39996.947685185187</v>
      </c>
      <c r="J464" t="s">
        <v>840</v>
      </c>
      <c r="L464">
        <f t="shared" si="22"/>
        <v>0</v>
      </c>
      <c r="M464">
        <v>1</v>
      </c>
      <c r="N464">
        <f t="shared" si="23"/>
        <v>1</v>
      </c>
      <c r="O464">
        <v>0.74205264578142338</v>
      </c>
      <c r="P464" s="8">
        <f>VLOOKUP(F464,Hoja2!$A$2:$C$274,3,TRUE)</f>
        <v>1.3406940063091483E-2</v>
      </c>
      <c r="Q464" s="10">
        <f>VLOOKUP(F464,Hoja2!$A$2:$C$274,2,TRUE)</f>
        <v>17</v>
      </c>
    </row>
    <row r="465" spans="1:17" x14ac:dyDescent="0.25">
      <c r="A465" s="1">
        <v>463</v>
      </c>
      <c r="B465">
        <v>0</v>
      </c>
      <c r="C465" t="s">
        <v>827</v>
      </c>
      <c r="D465" s="3">
        <f t="shared" si="21"/>
        <v>43158</v>
      </c>
      <c r="E465" t="s">
        <v>345</v>
      </c>
      <c r="F465" t="s">
        <v>346</v>
      </c>
      <c r="G465">
        <v>5415</v>
      </c>
      <c r="I465" s="2">
        <v>41153.952569444453</v>
      </c>
      <c r="J465" t="s">
        <v>841</v>
      </c>
      <c r="K465">
        <v>1</v>
      </c>
      <c r="L465">
        <f t="shared" si="22"/>
        <v>1</v>
      </c>
      <c r="N465">
        <f t="shared" si="23"/>
        <v>0</v>
      </c>
      <c r="O465">
        <v>0.66126526549405218</v>
      </c>
      <c r="P465" s="8">
        <f>VLOOKUP(F465,Hoja2!$A$2:$C$274,3,TRUE)</f>
        <v>8.6750788643533125E-2</v>
      </c>
      <c r="Q465" s="10">
        <f>VLOOKUP(F465,Hoja2!$A$2:$C$274,2,TRUE)</f>
        <v>110</v>
      </c>
    </row>
    <row r="466" spans="1:17" x14ac:dyDescent="0.25">
      <c r="A466" s="1">
        <v>464</v>
      </c>
      <c r="B466">
        <v>0</v>
      </c>
      <c r="C466" t="s">
        <v>842</v>
      </c>
      <c r="D466" s="3">
        <f t="shared" si="21"/>
        <v>43159</v>
      </c>
      <c r="E466" t="s">
        <v>543</v>
      </c>
      <c r="F466" t="s">
        <v>544</v>
      </c>
      <c r="G466">
        <v>55</v>
      </c>
      <c r="H466" t="s">
        <v>545</v>
      </c>
      <c r="I466" s="2">
        <v>40681.791886574072</v>
      </c>
      <c r="J466" t="s">
        <v>843</v>
      </c>
      <c r="K466">
        <v>1</v>
      </c>
      <c r="L466">
        <f t="shared" si="22"/>
        <v>1</v>
      </c>
      <c r="M466">
        <v>1</v>
      </c>
      <c r="N466">
        <f t="shared" si="23"/>
        <v>1</v>
      </c>
      <c r="O466">
        <v>0.72338306005023589</v>
      </c>
      <c r="P466" s="8">
        <f>VLOOKUP(F466,Hoja2!$A$2:$C$274,3,TRUE)</f>
        <v>1.3406940063091483E-2</v>
      </c>
      <c r="Q466" s="10">
        <f>VLOOKUP(F466,Hoja2!$A$2:$C$274,2,TRUE)</f>
        <v>17</v>
      </c>
    </row>
    <row r="467" spans="1:17" x14ac:dyDescent="0.25">
      <c r="A467" s="1">
        <v>465</v>
      </c>
      <c r="B467">
        <v>0</v>
      </c>
      <c r="C467" t="s">
        <v>842</v>
      </c>
      <c r="D467" s="3">
        <f t="shared" si="21"/>
        <v>43159</v>
      </c>
      <c r="E467" t="s">
        <v>26</v>
      </c>
      <c r="F467" t="s">
        <v>27</v>
      </c>
      <c r="G467">
        <v>6727</v>
      </c>
      <c r="H467" t="s">
        <v>28</v>
      </c>
      <c r="I467" s="2">
        <v>42173.346099537041</v>
      </c>
      <c r="J467" t="s">
        <v>844</v>
      </c>
      <c r="K467">
        <v>4</v>
      </c>
      <c r="L467">
        <f t="shared" si="22"/>
        <v>4</v>
      </c>
      <c r="M467">
        <v>2</v>
      </c>
      <c r="N467">
        <f t="shared" si="23"/>
        <v>2</v>
      </c>
      <c r="O467">
        <v>0.77258989918640775</v>
      </c>
      <c r="P467" s="8">
        <f>VLOOKUP(F467,Hoja2!$A$2:$C$274,3,TRUE)</f>
        <v>4.1009463722397478E-2</v>
      </c>
      <c r="Q467" s="10">
        <f>VLOOKUP(F467,Hoja2!$A$2:$C$274,2,TRUE)</f>
        <v>52</v>
      </c>
    </row>
    <row r="468" spans="1:17" x14ac:dyDescent="0.25">
      <c r="A468" s="1">
        <v>466</v>
      </c>
      <c r="B468">
        <v>0</v>
      </c>
      <c r="C468" t="s">
        <v>842</v>
      </c>
      <c r="D468" s="3">
        <f t="shared" si="21"/>
        <v>43159</v>
      </c>
      <c r="E468" t="s">
        <v>198</v>
      </c>
      <c r="F468" t="s">
        <v>199</v>
      </c>
      <c r="G468">
        <v>5528</v>
      </c>
      <c r="H468" t="s">
        <v>28</v>
      </c>
      <c r="I468" s="2">
        <v>42013.4530787037</v>
      </c>
      <c r="J468" t="s">
        <v>845</v>
      </c>
      <c r="L468">
        <f t="shared" si="22"/>
        <v>0</v>
      </c>
      <c r="N468">
        <f t="shared" si="23"/>
        <v>0</v>
      </c>
      <c r="O468">
        <v>0.7287139185854844</v>
      </c>
      <c r="P468" s="8">
        <f>VLOOKUP(F468,Hoja2!$A$2:$C$274,3,TRUE)</f>
        <v>8.6750788643533121E-3</v>
      </c>
      <c r="Q468" s="10">
        <f>VLOOKUP(F468,Hoja2!$A$2:$C$274,2,TRUE)</f>
        <v>11</v>
      </c>
    </row>
    <row r="469" spans="1:17" x14ac:dyDescent="0.25">
      <c r="A469" s="1">
        <v>467</v>
      </c>
      <c r="B469">
        <v>0</v>
      </c>
      <c r="C469" t="s">
        <v>842</v>
      </c>
      <c r="D469" s="3">
        <f t="shared" si="21"/>
        <v>43159</v>
      </c>
      <c r="E469" t="s">
        <v>822</v>
      </c>
      <c r="F469" t="s">
        <v>823</v>
      </c>
      <c r="G469">
        <v>541</v>
      </c>
      <c r="I469" s="2">
        <v>40905.721875000003</v>
      </c>
      <c r="J469" t="s">
        <v>846</v>
      </c>
      <c r="L469">
        <f t="shared" si="22"/>
        <v>0</v>
      </c>
      <c r="M469">
        <v>1</v>
      </c>
      <c r="N469">
        <f t="shared" si="23"/>
        <v>1</v>
      </c>
      <c r="O469">
        <v>0.53255709037917109</v>
      </c>
      <c r="P469" s="8">
        <f>VLOOKUP(F469,Hoja2!$A$2:$C$274,3,TRUE)</f>
        <v>6.3091482649842269E-3</v>
      </c>
      <c r="Q469" s="10">
        <f>VLOOKUP(F469,Hoja2!$A$2:$C$274,2,TRUE)</f>
        <v>8</v>
      </c>
    </row>
    <row r="470" spans="1:17" x14ac:dyDescent="0.25">
      <c r="A470" s="1">
        <v>468</v>
      </c>
      <c r="B470">
        <v>0</v>
      </c>
      <c r="C470" t="s">
        <v>842</v>
      </c>
      <c r="D470" s="3">
        <f t="shared" si="21"/>
        <v>43159</v>
      </c>
      <c r="E470" t="s">
        <v>21</v>
      </c>
      <c r="F470" t="s">
        <v>847</v>
      </c>
      <c r="G470">
        <v>70</v>
      </c>
      <c r="H470" t="s">
        <v>18</v>
      </c>
      <c r="I470" s="2">
        <v>40305.327002314807</v>
      </c>
      <c r="J470" t="s">
        <v>848</v>
      </c>
      <c r="L470">
        <f t="shared" si="22"/>
        <v>0</v>
      </c>
      <c r="N470">
        <f t="shared" si="23"/>
        <v>0</v>
      </c>
      <c r="O470">
        <v>0.95843913678531856</v>
      </c>
      <c r="P470" s="8">
        <f>VLOOKUP(F470,Hoja2!$A$2:$C$274,3,TRUE)</f>
        <v>1.5772870662460567E-3</v>
      </c>
      <c r="Q470" s="10">
        <f>VLOOKUP(F470,Hoja2!$A$2:$C$274,2,TRUE)</f>
        <v>2</v>
      </c>
    </row>
    <row r="471" spans="1:17" x14ac:dyDescent="0.25">
      <c r="A471" s="1">
        <v>469</v>
      </c>
      <c r="B471">
        <v>0</v>
      </c>
      <c r="C471" t="s">
        <v>842</v>
      </c>
      <c r="D471" s="3">
        <f t="shared" si="21"/>
        <v>43159</v>
      </c>
      <c r="E471" t="s">
        <v>21</v>
      </c>
      <c r="F471" t="s">
        <v>403</v>
      </c>
      <c r="G471">
        <v>380</v>
      </c>
      <c r="H471" t="s">
        <v>53</v>
      </c>
      <c r="I471" s="2">
        <v>40642.529085648152</v>
      </c>
      <c r="J471" t="s">
        <v>849</v>
      </c>
      <c r="K471">
        <v>3</v>
      </c>
      <c r="L471">
        <f t="shared" si="22"/>
        <v>3</v>
      </c>
      <c r="M471">
        <v>5</v>
      </c>
      <c r="N471">
        <f t="shared" si="23"/>
        <v>5</v>
      </c>
      <c r="O471">
        <v>0.78613532812551856</v>
      </c>
      <c r="P471" s="8">
        <f>VLOOKUP(F471,Hoja2!$A$2:$C$274,3,TRUE)</f>
        <v>4.7318611987381704E-3</v>
      </c>
      <c r="Q471" s="10">
        <f>VLOOKUP(F471,Hoja2!$A$2:$C$274,2,TRUE)</f>
        <v>6</v>
      </c>
    </row>
    <row r="472" spans="1:17" x14ac:dyDescent="0.25">
      <c r="A472" s="1">
        <v>470</v>
      </c>
      <c r="B472">
        <v>0</v>
      </c>
      <c r="C472" t="s">
        <v>842</v>
      </c>
      <c r="D472" s="3">
        <f t="shared" si="21"/>
        <v>43159</v>
      </c>
      <c r="E472" t="s">
        <v>850</v>
      </c>
      <c r="F472" t="s">
        <v>851</v>
      </c>
      <c r="G472">
        <v>601</v>
      </c>
      <c r="H472" t="s">
        <v>852</v>
      </c>
      <c r="I472" s="2">
        <v>40923.555590277778</v>
      </c>
      <c r="J472" t="s">
        <v>853</v>
      </c>
      <c r="L472">
        <f t="shared" si="22"/>
        <v>0</v>
      </c>
      <c r="M472">
        <v>4</v>
      </c>
      <c r="N472">
        <f t="shared" si="23"/>
        <v>4</v>
      </c>
      <c r="O472">
        <v>0.76365542633451344</v>
      </c>
      <c r="P472" s="8">
        <f>VLOOKUP(F472,Hoja2!$A$2:$C$274,3,TRUE)</f>
        <v>7.8864353312302837E-4</v>
      </c>
      <c r="Q472" s="10">
        <f>VLOOKUP(F472,Hoja2!$A$2:$C$274,2,TRUE)</f>
        <v>1</v>
      </c>
    </row>
    <row r="473" spans="1:17" x14ac:dyDescent="0.25">
      <c r="A473" s="1">
        <v>471</v>
      </c>
      <c r="B473">
        <v>0</v>
      </c>
      <c r="C473" t="s">
        <v>842</v>
      </c>
      <c r="D473" s="3">
        <f t="shared" si="21"/>
        <v>43159</v>
      </c>
      <c r="E473" t="s">
        <v>21</v>
      </c>
      <c r="F473" t="s">
        <v>847</v>
      </c>
      <c r="G473">
        <v>70</v>
      </c>
      <c r="H473" t="s">
        <v>18</v>
      </c>
      <c r="I473" s="2">
        <v>40305.327002314807</v>
      </c>
      <c r="J473" t="s">
        <v>854</v>
      </c>
      <c r="K473">
        <v>4</v>
      </c>
      <c r="L473">
        <f t="shared" si="22"/>
        <v>4</v>
      </c>
      <c r="M473">
        <v>4</v>
      </c>
      <c r="N473">
        <f t="shared" si="23"/>
        <v>4</v>
      </c>
      <c r="O473">
        <v>0.55432021623003203</v>
      </c>
      <c r="P473" s="8">
        <f>VLOOKUP(F473,Hoja2!$A$2:$C$274,3,TRUE)</f>
        <v>1.5772870662460567E-3</v>
      </c>
      <c r="Q473" s="10">
        <f>VLOOKUP(F473,Hoja2!$A$2:$C$274,2,TRUE)</f>
        <v>2</v>
      </c>
    </row>
    <row r="474" spans="1:17" x14ac:dyDescent="0.25">
      <c r="A474" s="1">
        <v>472</v>
      </c>
      <c r="B474">
        <v>0</v>
      </c>
      <c r="C474" t="s">
        <v>842</v>
      </c>
      <c r="D474" s="3">
        <f t="shared" si="21"/>
        <v>43159</v>
      </c>
      <c r="E474" t="s">
        <v>640</v>
      </c>
      <c r="F474" t="s">
        <v>641</v>
      </c>
      <c r="G474">
        <v>239</v>
      </c>
      <c r="H474" t="s">
        <v>87</v>
      </c>
      <c r="I474" s="2">
        <v>40393.964537037027</v>
      </c>
      <c r="J474" t="s">
        <v>855</v>
      </c>
      <c r="K474">
        <v>2</v>
      </c>
      <c r="L474">
        <f t="shared" si="22"/>
        <v>2</v>
      </c>
      <c r="M474">
        <v>5</v>
      </c>
      <c r="N474">
        <f t="shared" si="23"/>
        <v>5</v>
      </c>
      <c r="O474">
        <v>0.449515442981061</v>
      </c>
      <c r="P474" s="8">
        <f>VLOOKUP(F474,Hoja2!$A$2:$C$274,3,TRUE)</f>
        <v>3.1545741324921135E-3</v>
      </c>
      <c r="Q474" s="10">
        <f>VLOOKUP(F474,Hoja2!$A$2:$C$274,2,TRUE)</f>
        <v>4</v>
      </c>
    </row>
    <row r="475" spans="1:17" x14ac:dyDescent="0.25">
      <c r="A475" s="1">
        <v>473</v>
      </c>
      <c r="B475">
        <v>0</v>
      </c>
      <c r="C475" t="s">
        <v>842</v>
      </c>
      <c r="D475" s="3">
        <f t="shared" si="21"/>
        <v>43159</v>
      </c>
      <c r="E475" t="s">
        <v>856</v>
      </c>
      <c r="F475" t="s">
        <v>857</v>
      </c>
      <c r="G475">
        <v>161</v>
      </c>
      <c r="H475" t="s">
        <v>18</v>
      </c>
      <c r="I475" s="2">
        <v>41962.686168981483</v>
      </c>
      <c r="J475" t="s">
        <v>858</v>
      </c>
      <c r="L475">
        <f t="shared" si="22"/>
        <v>0</v>
      </c>
      <c r="M475">
        <v>6</v>
      </c>
      <c r="N475">
        <f t="shared" si="23"/>
        <v>6</v>
      </c>
      <c r="O475">
        <v>0.89237591669727445</v>
      </c>
      <c r="P475" s="8">
        <f>VLOOKUP(F475,Hoja2!$A$2:$C$274,3,TRUE)</f>
        <v>7.8864353312302837E-4</v>
      </c>
      <c r="Q475" s="10">
        <f>VLOOKUP(F475,Hoja2!$A$2:$C$274,2,TRUE)</f>
        <v>1</v>
      </c>
    </row>
    <row r="476" spans="1:17" x14ac:dyDescent="0.25">
      <c r="A476" s="1">
        <v>474</v>
      </c>
      <c r="B476">
        <v>0</v>
      </c>
      <c r="C476" t="s">
        <v>842</v>
      </c>
      <c r="D476" s="3">
        <f t="shared" si="21"/>
        <v>43159</v>
      </c>
      <c r="E476" t="s">
        <v>21</v>
      </c>
      <c r="F476" t="s">
        <v>69</v>
      </c>
      <c r="G476">
        <v>85</v>
      </c>
      <c r="H476" t="s">
        <v>70</v>
      </c>
      <c r="I476" s="2">
        <v>42735.453831018523</v>
      </c>
      <c r="J476" t="s">
        <v>859</v>
      </c>
      <c r="K476">
        <v>1</v>
      </c>
      <c r="L476">
        <f t="shared" si="22"/>
        <v>1</v>
      </c>
      <c r="M476">
        <v>2</v>
      </c>
      <c r="N476">
        <f t="shared" si="23"/>
        <v>2</v>
      </c>
      <c r="O476">
        <v>0.82574671132962818</v>
      </c>
      <c r="P476" s="8">
        <f>VLOOKUP(F476,Hoja2!$A$2:$C$274,3,TRUE)</f>
        <v>2.9179810725552049E-2</v>
      </c>
      <c r="Q476" s="10">
        <f>VLOOKUP(F476,Hoja2!$A$2:$C$274,2,TRUE)</f>
        <v>37</v>
      </c>
    </row>
    <row r="477" spans="1:17" x14ac:dyDescent="0.25">
      <c r="A477" s="1">
        <v>475</v>
      </c>
      <c r="B477">
        <v>0</v>
      </c>
      <c r="C477" t="s">
        <v>842</v>
      </c>
      <c r="D477" s="3">
        <f t="shared" si="21"/>
        <v>43159</v>
      </c>
      <c r="E477" t="s">
        <v>345</v>
      </c>
      <c r="F477" t="s">
        <v>346</v>
      </c>
      <c r="G477">
        <v>5415</v>
      </c>
      <c r="I477" s="2">
        <v>41153.952569444453</v>
      </c>
      <c r="J477" t="s">
        <v>860</v>
      </c>
      <c r="K477">
        <v>1</v>
      </c>
      <c r="L477">
        <f t="shared" si="22"/>
        <v>1</v>
      </c>
      <c r="N477">
        <f t="shared" si="23"/>
        <v>0</v>
      </c>
      <c r="O477">
        <v>0.63976702848764544</v>
      </c>
      <c r="P477" s="8">
        <f>VLOOKUP(F477,Hoja2!$A$2:$C$274,3,TRUE)</f>
        <v>8.6750788643533125E-2</v>
      </c>
      <c r="Q477" s="10">
        <f>VLOOKUP(F477,Hoja2!$A$2:$C$274,2,TRUE)</f>
        <v>110</v>
      </c>
    </row>
    <row r="478" spans="1:17" x14ac:dyDescent="0.25">
      <c r="A478" s="1">
        <v>476</v>
      </c>
      <c r="B478">
        <v>0</v>
      </c>
      <c r="C478" t="s">
        <v>842</v>
      </c>
      <c r="D478" s="3">
        <f t="shared" si="21"/>
        <v>43159</v>
      </c>
      <c r="E478" t="s">
        <v>345</v>
      </c>
      <c r="F478" t="s">
        <v>346</v>
      </c>
      <c r="G478">
        <v>5415</v>
      </c>
      <c r="I478" s="2">
        <v>41153.952569444453</v>
      </c>
      <c r="J478" t="s">
        <v>861</v>
      </c>
      <c r="L478">
        <f t="shared" si="22"/>
        <v>0</v>
      </c>
      <c r="N478">
        <f t="shared" si="23"/>
        <v>0</v>
      </c>
      <c r="O478">
        <v>0.63976702848764544</v>
      </c>
      <c r="P478" s="8">
        <f>VLOOKUP(F478,Hoja2!$A$2:$C$274,3,TRUE)</f>
        <v>8.6750788643533125E-2</v>
      </c>
      <c r="Q478" s="10">
        <f>VLOOKUP(F478,Hoja2!$A$2:$C$274,2,TRUE)</f>
        <v>110</v>
      </c>
    </row>
    <row r="479" spans="1:17" x14ac:dyDescent="0.25">
      <c r="A479" s="1">
        <v>477</v>
      </c>
      <c r="B479">
        <v>0</v>
      </c>
      <c r="C479" t="s">
        <v>862</v>
      </c>
      <c r="D479" s="3">
        <f t="shared" si="21"/>
        <v>43160</v>
      </c>
      <c r="E479" t="s">
        <v>614</v>
      </c>
      <c r="F479" t="s">
        <v>615</v>
      </c>
      <c r="G479">
        <v>2117</v>
      </c>
      <c r="H479" t="s">
        <v>456</v>
      </c>
      <c r="I479" s="2">
        <v>39309.789398148147</v>
      </c>
      <c r="J479" t="s">
        <v>863</v>
      </c>
      <c r="K479">
        <v>3</v>
      </c>
      <c r="L479">
        <f t="shared" si="22"/>
        <v>3</v>
      </c>
      <c r="M479">
        <v>1</v>
      </c>
      <c r="N479">
        <f t="shared" si="23"/>
        <v>1</v>
      </c>
      <c r="O479">
        <v>0.85767663156006457</v>
      </c>
      <c r="P479" s="8">
        <f>VLOOKUP(F479,Hoja2!$A$2:$C$274,3,TRUE)</f>
        <v>7.0977917981072556E-3</v>
      </c>
      <c r="Q479" s="10">
        <f>VLOOKUP(F479,Hoja2!$A$2:$C$274,2,TRUE)</f>
        <v>9</v>
      </c>
    </row>
    <row r="480" spans="1:17" x14ac:dyDescent="0.25">
      <c r="A480" s="1">
        <v>478</v>
      </c>
      <c r="B480">
        <v>0</v>
      </c>
      <c r="C480" t="s">
        <v>862</v>
      </c>
      <c r="D480" s="3">
        <f t="shared" si="21"/>
        <v>43160</v>
      </c>
      <c r="E480" t="s">
        <v>864</v>
      </c>
      <c r="F480" t="s">
        <v>865</v>
      </c>
      <c r="G480">
        <v>216</v>
      </c>
      <c r="I480" s="2">
        <v>40402.576909722222</v>
      </c>
      <c r="J480" t="s">
        <v>866</v>
      </c>
      <c r="L480">
        <f t="shared" si="22"/>
        <v>0</v>
      </c>
      <c r="N480">
        <f t="shared" si="23"/>
        <v>0</v>
      </c>
      <c r="O480">
        <v>0.39770429216288389</v>
      </c>
      <c r="P480" s="8">
        <f>VLOOKUP(F480,Hoja2!$A$2:$C$274,3,TRUE)</f>
        <v>7.8864353312302837E-4</v>
      </c>
      <c r="Q480" s="10">
        <f>VLOOKUP(F480,Hoja2!$A$2:$C$274,2,TRUE)</f>
        <v>1</v>
      </c>
    </row>
    <row r="481" spans="1:17" x14ac:dyDescent="0.25">
      <c r="A481" s="1">
        <v>479</v>
      </c>
      <c r="B481">
        <v>0</v>
      </c>
      <c r="C481" t="s">
        <v>862</v>
      </c>
      <c r="D481" s="3">
        <f t="shared" si="21"/>
        <v>43160</v>
      </c>
      <c r="E481" t="s">
        <v>867</v>
      </c>
      <c r="F481" t="s">
        <v>868</v>
      </c>
      <c r="G481">
        <v>26</v>
      </c>
      <c r="I481" s="2">
        <v>40894.946122685193</v>
      </c>
      <c r="J481" t="s">
        <v>869</v>
      </c>
      <c r="K481">
        <v>2</v>
      </c>
      <c r="L481">
        <f t="shared" si="22"/>
        <v>2</v>
      </c>
      <c r="M481">
        <v>2</v>
      </c>
      <c r="N481">
        <f t="shared" si="23"/>
        <v>2</v>
      </c>
      <c r="O481">
        <v>0.88919469355196112</v>
      </c>
      <c r="P481" s="8">
        <f>VLOOKUP(F481,Hoja2!$A$2:$C$274,3,TRUE)</f>
        <v>7.8864353312302837E-4</v>
      </c>
      <c r="Q481" s="10">
        <f>VLOOKUP(F481,Hoja2!$A$2:$C$274,2,TRUE)</f>
        <v>1</v>
      </c>
    </row>
    <row r="482" spans="1:17" x14ac:dyDescent="0.25">
      <c r="A482" s="1">
        <v>480</v>
      </c>
      <c r="B482">
        <v>0</v>
      </c>
      <c r="C482" t="s">
        <v>862</v>
      </c>
      <c r="D482" s="3">
        <f t="shared" si="21"/>
        <v>43160</v>
      </c>
      <c r="E482" t="s">
        <v>321</v>
      </c>
      <c r="F482" t="s">
        <v>322</v>
      </c>
      <c r="G482">
        <v>8</v>
      </c>
      <c r="I482" s="2">
        <v>43038.787175925929</v>
      </c>
      <c r="J482" t="s">
        <v>870</v>
      </c>
      <c r="K482">
        <v>1</v>
      </c>
      <c r="L482">
        <f t="shared" si="22"/>
        <v>1</v>
      </c>
      <c r="M482">
        <v>1</v>
      </c>
      <c r="N482">
        <f t="shared" si="23"/>
        <v>1</v>
      </c>
      <c r="O482">
        <v>0.57564606506211158</v>
      </c>
      <c r="P482" s="8">
        <f>VLOOKUP(F482,Hoja2!$A$2:$C$274,3,TRUE)</f>
        <v>4.7318611987381704E-3</v>
      </c>
      <c r="Q482" s="10">
        <f>VLOOKUP(F482,Hoja2!$A$2:$C$274,2,TRUE)</f>
        <v>6</v>
      </c>
    </row>
    <row r="483" spans="1:17" x14ac:dyDescent="0.25">
      <c r="A483" s="1">
        <v>481</v>
      </c>
      <c r="B483">
        <v>0</v>
      </c>
      <c r="C483" t="s">
        <v>862</v>
      </c>
      <c r="D483" s="3">
        <f t="shared" si="21"/>
        <v>43160</v>
      </c>
      <c r="E483" t="s">
        <v>21</v>
      </c>
      <c r="F483" t="s">
        <v>441</v>
      </c>
      <c r="G483">
        <v>2011</v>
      </c>
      <c r="H483" t="s">
        <v>442</v>
      </c>
      <c r="I483" s="2">
        <v>41008.685752314806</v>
      </c>
      <c r="J483" t="s">
        <v>871</v>
      </c>
      <c r="K483">
        <v>6</v>
      </c>
      <c r="L483">
        <f t="shared" si="22"/>
        <v>6</v>
      </c>
      <c r="M483">
        <v>2</v>
      </c>
      <c r="N483">
        <f t="shared" si="23"/>
        <v>2</v>
      </c>
      <c r="O483">
        <v>0.60972230864951904</v>
      </c>
      <c r="P483" s="8">
        <f>VLOOKUP(F483,Hoja2!$A$2:$C$274,3,TRUE)</f>
        <v>3.9432176656151417E-3</v>
      </c>
      <c r="Q483" s="10">
        <f>VLOOKUP(F483,Hoja2!$A$2:$C$274,2,TRUE)</f>
        <v>5</v>
      </c>
    </row>
    <row r="484" spans="1:17" x14ac:dyDescent="0.25">
      <c r="A484" s="1">
        <v>482</v>
      </c>
      <c r="B484">
        <v>0</v>
      </c>
      <c r="C484" t="s">
        <v>862</v>
      </c>
      <c r="D484" s="3">
        <f t="shared" si="21"/>
        <v>43160</v>
      </c>
      <c r="E484" t="s">
        <v>321</v>
      </c>
      <c r="F484" t="s">
        <v>322</v>
      </c>
      <c r="G484">
        <v>8</v>
      </c>
      <c r="I484" s="2">
        <v>43038.787175925929</v>
      </c>
      <c r="J484" t="s">
        <v>872</v>
      </c>
      <c r="L484">
        <f t="shared" si="22"/>
        <v>0</v>
      </c>
      <c r="N484">
        <f t="shared" si="23"/>
        <v>0</v>
      </c>
      <c r="O484">
        <v>0.72073705212223704</v>
      </c>
      <c r="P484" s="8">
        <f>VLOOKUP(F484,Hoja2!$A$2:$C$274,3,TRUE)</f>
        <v>4.7318611987381704E-3</v>
      </c>
      <c r="Q484" s="10">
        <f>VLOOKUP(F484,Hoja2!$A$2:$C$274,2,TRUE)</f>
        <v>6</v>
      </c>
    </row>
    <row r="485" spans="1:17" x14ac:dyDescent="0.25">
      <c r="A485" s="1">
        <v>483</v>
      </c>
      <c r="B485">
        <v>0</v>
      </c>
      <c r="C485" t="s">
        <v>862</v>
      </c>
      <c r="D485" s="3">
        <f t="shared" si="21"/>
        <v>43160</v>
      </c>
      <c r="E485" t="s">
        <v>873</v>
      </c>
      <c r="F485" t="s">
        <v>874</v>
      </c>
      <c r="G485">
        <v>193</v>
      </c>
      <c r="I485" s="2">
        <v>39347.703958333332</v>
      </c>
      <c r="J485" t="s">
        <v>875</v>
      </c>
      <c r="K485">
        <v>3</v>
      </c>
      <c r="L485">
        <f t="shared" si="22"/>
        <v>3</v>
      </c>
      <c r="N485">
        <f t="shared" si="23"/>
        <v>0</v>
      </c>
      <c r="O485">
        <v>0.61693026415842334</v>
      </c>
      <c r="P485" s="8">
        <f>VLOOKUP(F485,Hoja2!$A$2:$C$274,3,TRUE)</f>
        <v>1.5772870662460567E-3</v>
      </c>
      <c r="Q485" s="10">
        <f>VLOOKUP(F485,Hoja2!$A$2:$C$274,2,TRUE)</f>
        <v>2</v>
      </c>
    </row>
    <row r="486" spans="1:17" x14ac:dyDescent="0.25">
      <c r="A486" s="1">
        <v>484</v>
      </c>
      <c r="B486">
        <v>0</v>
      </c>
      <c r="C486" t="s">
        <v>862</v>
      </c>
      <c r="D486" s="3">
        <f t="shared" si="21"/>
        <v>43160</v>
      </c>
      <c r="E486" t="s">
        <v>873</v>
      </c>
      <c r="F486" t="s">
        <v>874</v>
      </c>
      <c r="G486">
        <v>193</v>
      </c>
      <c r="I486" s="2">
        <v>39347.703958333332</v>
      </c>
      <c r="J486" t="s">
        <v>876</v>
      </c>
      <c r="K486">
        <v>1</v>
      </c>
      <c r="L486">
        <f t="shared" si="22"/>
        <v>1</v>
      </c>
      <c r="N486">
        <f t="shared" si="23"/>
        <v>0</v>
      </c>
      <c r="O486">
        <v>0.98588594980568722</v>
      </c>
      <c r="P486" s="8">
        <f>VLOOKUP(F486,Hoja2!$A$2:$C$274,3,TRUE)</f>
        <v>1.5772870662460567E-3</v>
      </c>
      <c r="Q486" s="10">
        <f>VLOOKUP(F486,Hoja2!$A$2:$C$274,2,TRUE)</f>
        <v>2</v>
      </c>
    </row>
    <row r="487" spans="1:17" x14ac:dyDescent="0.25">
      <c r="A487" s="1">
        <v>485</v>
      </c>
      <c r="B487">
        <v>0</v>
      </c>
      <c r="C487" t="s">
        <v>862</v>
      </c>
      <c r="D487" s="3">
        <f t="shared" si="21"/>
        <v>43160</v>
      </c>
      <c r="E487" t="s">
        <v>345</v>
      </c>
      <c r="F487" t="s">
        <v>346</v>
      </c>
      <c r="G487">
        <v>5415</v>
      </c>
      <c r="I487" s="2">
        <v>41153.952569444453</v>
      </c>
      <c r="J487" t="s">
        <v>877</v>
      </c>
      <c r="K487">
        <v>6</v>
      </c>
      <c r="L487">
        <f t="shared" si="22"/>
        <v>6</v>
      </c>
      <c r="M487">
        <v>3</v>
      </c>
      <c r="N487">
        <f t="shared" si="23"/>
        <v>3</v>
      </c>
      <c r="O487">
        <v>0.65162093256137543</v>
      </c>
      <c r="P487" s="8">
        <f>VLOOKUP(F487,Hoja2!$A$2:$C$274,3,TRUE)</f>
        <v>8.6750788643533125E-2</v>
      </c>
      <c r="Q487" s="10">
        <f>VLOOKUP(F487,Hoja2!$A$2:$C$274,2,TRUE)</f>
        <v>110</v>
      </c>
    </row>
    <row r="488" spans="1:17" x14ac:dyDescent="0.25">
      <c r="A488" s="1">
        <v>486</v>
      </c>
      <c r="B488">
        <v>0</v>
      </c>
      <c r="C488" t="s">
        <v>862</v>
      </c>
      <c r="D488" s="3">
        <f t="shared" si="21"/>
        <v>43160</v>
      </c>
      <c r="E488" t="s">
        <v>307</v>
      </c>
      <c r="F488" t="s">
        <v>308</v>
      </c>
      <c r="G488">
        <v>542</v>
      </c>
      <c r="H488" t="s">
        <v>28</v>
      </c>
      <c r="I488" s="2">
        <v>42465.311111111107</v>
      </c>
      <c r="J488" t="s">
        <v>878</v>
      </c>
      <c r="K488">
        <v>1</v>
      </c>
      <c r="L488">
        <f t="shared" si="22"/>
        <v>1</v>
      </c>
      <c r="M488">
        <v>2</v>
      </c>
      <c r="N488">
        <f t="shared" si="23"/>
        <v>2</v>
      </c>
      <c r="O488">
        <v>0.79204001813175795</v>
      </c>
      <c r="P488" s="8">
        <f>VLOOKUP(F488,Hoja2!$A$2:$C$274,3,TRUE)</f>
        <v>2.6025236593059938E-2</v>
      </c>
      <c r="Q488" s="10">
        <f>VLOOKUP(F488,Hoja2!$A$2:$C$274,2,TRUE)</f>
        <v>33</v>
      </c>
    </row>
    <row r="489" spans="1:17" x14ac:dyDescent="0.25">
      <c r="A489" s="1">
        <v>487</v>
      </c>
      <c r="B489">
        <v>0</v>
      </c>
      <c r="C489" t="s">
        <v>862</v>
      </c>
      <c r="D489" s="3">
        <f t="shared" si="21"/>
        <v>43160</v>
      </c>
      <c r="E489" t="s">
        <v>307</v>
      </c>
      <c r="F489" t="s">
        <v>308</v>
      </c>
      <c r="G489">
        <v>542</v>
      </c>
      <c r="H489" t="s">
        <v>28</v>
      </c>
      <c r="I489" s="2">
        <v>42465.311111111107</v>
      </c>
      <c r="J489" t="s">
        <v>879</v>
      </c>
      <c r="K489">
        <v>2</v>
      </c>
      <c r="L489">
        <f t="shared" si="22"/>
        <v>2</v>
      </c>
      <c r="M489">
        <v>3</v>
      </c>
      <c r="N489">
        <f t="shared" si="23"/>
        <v>3</v>
      </c>
      <c r="O489">
        <v>0.89764611408240347</v>
      </c>
      <c r="P489" s="8">
        <f>VLOOKUP(F489,Hoja2!$A$2:$C$274,3,TRUE)</f>
        <v>2.6025236593059938E-2</v>
      </c>
      <c r="Q489" s="10">
        <f>VLOOKUP(F489,Hoja2!$A$2:$C$274,2,TRUE)</f>
        <v>33</v>
      </c>
    </row>
    <row r="490" spans="1:17" x14ac:dyDescent="0.25">
      <c r="A490" s="1">
        <v>488</v>
      </c>
      <c r="B490">
        <v>0</v>
      </c>
      <c r="C490" t="s">
        <v>862</v>
      </c>
      <c r="D490" s="3">
        <f t="shared" si="21"/>
        <v>43160</v>
      </c>
      <c r="E490" t="s">
        <v>376</v>
      </c>
      <c r="F490" t="s">
        <v>377</v>
      </c>
      <c r="G490">
        <v>518</v>
      </c>
      <c r="I490" s="2">
        <v>42200.633680555547</v>
      </c>
      <c r="J490" t="s">
        <v>880</v>
      </c>
      <c r="K490">
        <v>1</v>
      </c>
      <c r="L490">
        <f t="shared" si="22"/>
        <v>1</v>
      </c>
      <c r="M490">
        <v>1</v>
      </c>
      <c r="N490">
        <f t="shared" si="23"/>
        <v>1</v>
      </c>
      <c r="O490">
        <v>0.51067191780949472</v>
      </c>
      <c r="P490" s="8">
        <f>VLOOKUP(F490,Hoja2!$A$2:$C$274,3,TRUE)</f>
        <v>3.1545741324921135E-3</v>
      </c>
      <c r="Q490" s="10">
        <f>VLOOKUP(F490,Hoja2!$A$2:$C$274,2,TRUE)</f>
        <v>4</v>
      </c>
    </row>
    <row r="491" spans="1:17" x14ac:dyDescent="0.25">
      <c r="A491" s="1">
        <v>489</v>
      </c>
      <c r="B491">
        <v>0</v>
      </c>
      <c r="C491" t="s">
        <v>862</v>
      </c>
      <c r="D491" s="3">
        <f t="shared" si="21"/>
        <v>43160</v>
      </c>
      <c r="E491" t="s">
        <v>397</v>
      </c>
      <c r="F491" t="s">
        <v>398</v>
      </c>
      <c r="G491">
        <v>192</v>
      </c>
      <c r="H491" t="s">
        <v>53</v>
      </c>
      <c r="I491" s="2">
        <v>43144.020590277767</v>
      </c>
      <c r="J491" t="s">
        <v>881</v>
      </c>
      <c r="K491">
        <v>16</v>
      </c>
      <c r="L491">
        <f t="shared" si="22"/>
        <v>16</v>
      </c>
      <c r="M491">
        <v>2</v>
      </c>
      <c r="N491">
        <f t="shared" si="23"/>
        <v>2</v>
      </c>
      <c r="O491">
        <v>0.76767086003071616</v>
      </c>
      <c r="P491" s="8">
        <f>VLOOKUP(F491,Hoja2!$A$2:$C$274,3,TRUE)</f>
        <v>1.1829652996845425E-2</v>
      </c>
      <c r="Q491" s="10">
        <f>VLOOKUP(F491,Hoja2!$A$2:$C$274,2,TRUE)</f>
        <v>15</v>
      </c>
    </row>
    <row r="492" spans="1:17" x14ac:dyDescent="0.25">
      <c r="A492" s="1">
        <v>490</v>
      </c>
      <c r="B492">
        <v>0</v>
      </c>
      <c r="C492" t="s">
        <v>862</v>
      </c>
      <c r="D492" s="3">
        <f t="shared" si="21"/>
        <v>43160</v>
      </c>
      <c r="E492" t="s">
        <v>280</v>
      </c>
      <c r="F492" t="s">
        <v>281</v>
      </c>
      <c r="G492">
        <v>647</v>
      </c>
      <c r="H492" t="s">
        <v>87</v>
      </c>
      <c r="I492" s="2">
        <v>40439.462245370371</v>
      </c>
      <c r="J492" t="s">
        <v>882</v>
      </c>
      <c r="K492">
        <v>1</v>
      </c>
      <c r="L492">
        <f t="shared" si="22"/>
        <v>1</v>
      </c>
      <c r="M492">
        <v>1</v>
      </c>
      <c r="N492">
        <f t="shared" si="23"/>
        <v>1</v>
      </c>
      <c r="O492">
        <v>0.47779749496917262</v>
      </c>
      <c r="P492" s="8">
        <f>VLOOKUP(F492,Hoja2!$A$2:$C$274,3,TRUE)</f>
        <v>4.7318611987381704E-3</v>
      </c>
      <c r="Q492" s="10">
        <f>VLOOKUP(F492,Hoja2!$A$2:$C$274,2,TRUE)</f>
        <v>6</v>
      </c>
    </row>
    <row r="493" spans="1:17" x14ac:dyDescent="0.25">
      <c r="A493" s="1">
        <v>491</v>
      </c>
      <c r="B493">
        <v>0</v>
      </c>
      <c r="C493" t="s">
        <v>862</v>
      </c>
      <c r="D493" s="3">
        <f t="shared" si="21"/>
        <v>43160</v>
      </c>
      <c r="E493" t="s">
        <v>405</v>
      </c>
      <c r="F493" t="s">
        <v>406</v>
      </c>
      <c r="G493">
        <v>149</v>
      </c>
      <c r="H493" t="s">
        <v>18</v>
      </c>
      <c r="I493" s="2">
        <v>40681.737395833326</v>
      </c>
      <c r="J493" t="s">
        <v>883</v>
      </c>
      <c r="K493">
        <v>1</v>
      </c>
      <c r="L493">
        <f t="shared" si="22"/>
        <v>1</v>
      </c>
      <c r="M493">
        <v>2</v>
      </c>
      <c r="N493">
        <f t="shared" si="23"/>
        <v>2</v>
      </c>
      <c r="O493">
        <v>0.63026211873966409</v>
      </c>
      <c r="P493" s="8">
        <f>VLOOKUP(F493,Hoja2!$A$2:$C$274,3,TRUE)</f>
        <v>1.3406940063091483E-2</v>
      </c>
      <c r="Q493" s="10">
        <f>VLOOKUP(F493,Hoja2!$A$2:$C$274,2,TRUE)</f>
        <v>17</v>
      </c>
    </row>
    <row r="494" spans="1:17" x14ac:dyDescent="0.25">
      <c r="A494" s="1">
        <v>492</v>
      </c>
      <c r="B494">
        <v>0</v>
      </c>
      <c r="C494" t="s">
        <v>862</v>
      </c>
      <c r="D494" s="3">
        <f t="shared" si="21"/>
        <v>43160</v>
      </c>
      <c r="E494" t="s">
        <v>532</v>
      </c>
      <c r="F494" t="s">
        <v>533</v>
      </c>
      <c r="G494">
        <v>305</v>
      </c>
      <c r="H494" t="s">
        <v>366</v>
      </c>
      <c r="I494" s="2">
        <v>42787.548148148147</v>
      </c>
      <c r="J494" t="s">
        <v>884</v>
      </c>
      <c r="K494">
        <v>2</v>
      </c>
      <c r="L494">
        <f t="shared" si="22"/>
        <v>2</v>
      </c>
      <c r="M494">
        <v>3</v>
      </c>
      <c r="N494">
        <f t="shared" si="23"/>
        <v>3</v>
      </c>
      <c r="O494">
        <v>0.88325009686731271</v>
      </c>
      <c r="P494" s="8">
        <f>VLOOKUP(F494,Hoja2!$A$2:$C$274,3,TRUE)</f>
        <v>3.9432176656151417E-3</v>
      </c>
      <c r="Q494" s="10">
        <f>VLOOKUP(F494,Hoja2!$A$2:$C$274,2,TRUE)</f>
        <v>5</v>
      </c>
    </row>
    <row r="495" spans="1:17" x14ac:dyDescent="0.25">
      <c r="A495" s="1">
        <v>493</v>
      </c>
      <c r="B495">
        <v>0</v>
      </c>
      <c r="C495" t="s">
        <v>885</v>
      </c>
      <c r="D495" s="3">
        <f t="shared" si="21"/>
        <v>43161</v>
      </c>
      <c r="E495" t="s">
        <v>477</v>
      </c>
      <c r="F495" t="s">
        <v>478</v>
      </c>
      <c r="G495">
        <v>4658</v>
      </c>
      <c r="H495" t="s">
        <v>479</v>
      </c>
      <c r="I495" s="2">
        <v>40809.452627314808</v>
      </c>
      <c r="J495" t="s">
        <v>886</v>
      </c>
      <c r="K495">
        <v>12</v>
      </c>
      <c r="L495">
        <f t="shared" si="22"/>
        <v>12</v>
      </c>
      <c r="M495">
        <v>17</v>
      </c>
      <c r="N495">
        <f t="shared" si="23"/>
        <v>17</v>
      </c>
      <c r="O495">
        <v>0.86097886657048994</v>
      </c>
      <c r="P495" s="8">
        <f>VLOOKUP(F495,Hoja2!$A$2:$C$274,3,TRUE)</f>
        <v>3.0757097791798107E-2</v>
      </c>
      <c r="Q495" s="10">
        <f>VLOOKUP(F495,Hoja2!$A$2:$C$274,2,TRUE)</f>
        <v>39</v>
      </c>
    </row>
    <row r="496" spans="1:17" x14ac:dyDescent="0.25">
      <c r="A496" s="1">
        <v>494</v>
      </c>
      <c r="B496">
        <v>0</v>
      </c>
      <c r="C496" t="s">
        <v>885</v>
      </c>
      <c r="D496" s="3">
        <f t="shared" si="21"/>
        <v>43161</v>
      </c>
      <c r="E496" t="s">
        <v>602</v>
      </c>
      <c r="F496" t="s">
        <v>603</v>
      </c>
      <c r="G496">
        <v>661</v>
      </c>
      <c r="H496" t="s">
        <v>87</v>
      </c>
      <c r="I496" s="2">
        <v>42009.828321759262</v>
      </c>
      <c r="J496" t="s">
        <v>887</v>
      </c>
      <c r="K496">
        <v>10</v>
      </c>
      <c r="L496">
        <f t="shared" si="22"/>
        <v>10</v>
      </c>
      <c r="M496">
        <v>9</v>
      </c>
      <c r="N496">
        <f t="shared" si="23"/>
        <v>9</v>
      </c>
      <c r="O496">
        <v>0.86446830397418928</v>
      </c>
      <c r="P496" s="8">
        <f>VLOOKUP(F496,Hoja2!$A$2:$C$274,3,TRUE)</f>
        <v>5.5205047318611991E-3</v>
      </c>
      <c r="Q496" s="10">
        <f>VLOOKUP(F496,Hoja2!$A$2:$C$274,2,TRUE)</f>
        <v>7</v>
      </c>
    </row>
    <row r="497" spans="1:17" x14ac:dyDescent="0.25">
      <c r="A497" s="1">
        <v>495</v>
      </c>
      <c r="B497">
        <v>0</v>
      </c>
      <c r="C497" t="s">
        <v>885</v>
      </c>
      <c r="D497" s="3">
        <f t="shared" si="21"/>
        <v>43161</v>
      </c>
      <c r="E497" t="s">
        <v>380</v>
      </c>
      <c r="F497" t="s">
        <v>381</v>
      </c>
      <c r="G497">
        <v>545</v>
      </c>
      <c r="H497" t="s">
        <v>87</v>
      </c>
      <c r="I497" s="2">
        <v>42036.776747685188</v>
      </c>
      <c r="J497" t="s">
        <v>888</v>
      </c>
      <c r="K497">
        <v>4</v>
      </c>
      <c r="L497">
        <f t="shared" si="22"/>
        <v>4</v>
      </c>
      <c r="M497">
        <v>4</v>
      </c>
      <c r="N497">
        <f t="shared" si="23"/>
        <v>4</v>
      </c>
      <c r="O497">
        <v>0.68178855610356115</v>
      </c>
      <c r="P497" s="8">
        <f>VLOOKUP(F497,Hoja2!$A$2:$C$274,3,TRUE)</f>
        <v>4.7318611987381704E-3</v>
      </c>
      <c r="Q497" s="10">
        <f>VLOOKUP(F497,Hoja2!$A$2:$C$274,2,TRUE)</f>
        <v>6</v>
      </c>
    </row>
    <row r="498" spans="1:17" x14ac:dyDescent="0.25">
      <c r="A498" s="1">
        <v>496</v>
      </c>
      <c r="B498">
        <v>0</v>
      </c>
      <c r="C498" t="s">
        <v>885</v>
      </c>
      <c r="D498" s="3">
        <f t="shared" si="21"/>
        <v>43161</v>
      </c>
      <c r="E498" t="s">
        <v>889</v>
      </c>
      <c r="F498" t="s">
        <v>890</v>
      </c>
      <c r="G498">
        <v>731</v>
      </c>
      <c r="H498" t="s">
        <v>53</v>
      </c>
      <c r="I498" s="2">
        <v>42948.478020833332</v>
      </c>
      <c r="J498" t="s">
        <v>891</v>
      </c>
      <c r="K498">
        <v>4</v>
      </c>
      <c r="L498">
        <f t="shared" si="22"/>
        <v>4</v>
      </c>
      <c r="M498">
        <v>4</v>
      </c>
      <c r="N498">
        <f t="shared" si="23"/>
        <v>4</v>
      </c>
      <c r="O498">
        <v>0.73664412107200838</v>
      </c>
      <c r="P498" s="8">
        <f>VLOOKUP(F498,Hoja2!$A$2:$C$274,3,TRUE)</f>
        <v>1.5772870662460567E-3</v>
      </c>
      <c r="Q498" s="10">
        <f>VLOOKUP(F498,Hoja2!$A$2:$C$274,2,TRUE)</f>
        <v>2</v>
      </c>
    </row>
    <row r="499" spans="1:17" x14ac:dyDescent="0.25">
      <c r="A499" s="1">
        <v>497</v>
      </c>
      <c r="B499">
        <v>0</v>
      </c>
      <c r="C499" t="s">
        <v>885</v>
      </c>
      <c r="D499" s="3">
        <f t="shared" si="21"/>
        <v>43161</v>
      </c>
      <c r="E499" t="s">
        <v>892</v>
      </c>
      <c r="F499" t="s">
        <v>893</v>
      </c>
      <c r="G499">
        <v>1205</v>
      </c>
      <c r="I499" s="2">
        <v>40672.837476851862</v>
      </c>
      <c r="J499" t="s">
        <v>894</v>
      </c>
      <c r="K499">
        <v>7</v>
      </c>
      <c r="L499">
        <f t="shared" si="22"/>
        <v>7</v>
      </c>
      <c r="M499">
        <v>7</v>
      </c>
      <c r="N499">
        <f t="shared" si="23"/>
        <v>7</v>
      </c>
      <c r="O499">
        <v>0.8292940200133565</v>
      </c>
      <c r="P499" s="8">
        <f>VLOOKUP(F499,Hoja2!$A$2:$C$274,3,TRUE)</f>
        <v>4.7318611987381704E-3</v>
      </c>
      <c r="Q499" s="10">
        <f>VLOOKUP(F499,Hoja2!$A$2:$C$274,2,TRUE)</f>
        <v>6</v>
      </c>
    </row>
    <row r="500" spans="1:17" x14ac:dyDescent="0.25">
      <c r="A500" s="1">
        <v>498</v>
      </c>
      <c r="B500">
        <v>0</v>
      </c>
      <c r="C500" t="s">
        <v>885</v>
      </c>
      <c r="D500" s="3">
        <f t="shared" si="21"/>
        <v>43161</v>
      </c>
      <c r="E500" t="s">
        <v>895</v>
      </c>
      <c r="F500" t="s">
        <v>896</v>
      </c>
      <c r="G500">
        <v>1084</v>
      </c>
      <c r="H500" t="s">
        <v>87</v>
      </c>
      <c r="I500" s="2">
        <v>40579.866099537037</v>
      </c>
      <c r="J500" t="s">
        <v>897</v>
      </c>
      <c r="K500">
        <v>1</v>
      </c>
      <c r="L500">
        <f t="shared" si="22"/>
        <v>1</v>
      </c>
      <c r="N500">
        <f t="shared" si="23"/>
        <v>0</v>
      </c>
      <c r="O500">
        <v>0.77306707612586334</v>
      </c>
      <c r="P500" s="8">
        <f>VLOOKUP(F500,Hoja2!$A$2:$C$274,3,TRUE)</f>
        <v>4.7318611987381704E-3</v>
      </c>
      <c r="Q500" s="10">
        <f>VLOOKUP(F500,Hoja2!$A$2:$C$274,2,TRUE)</f>
        <v>6</v>
      </c>
    </row>
    <row r="501" spans="1:17" x14ac:dyDescent="0.25">
      <c r="A501" s="1">
        <v>499</v>
      </c>
      <c r="B501">
        <v>0</v>
      </c>
      <c r="C501" t="s">
        <v>885</v>
      </c>
      <c r="D501" s="3">
        <f t="shared" si="21"/>
        <v>43161</v>
      </c>
      <c r="E501" t="s">
        <v>12</v>
      </c>
      <c r="F501" t="s">
        <v>13</v>
      </c>
      <c r="G501">
        <v>2005</v>
      </c>
      <c r="I501" s="2">
        <v>40315.59646990741</v>
      </c>
      <c r="J501" t="s">
        <v>898</v>
      </c>
      <c r="K501">
        <v>15</v>
      </c>
      <c r="L501">
        <f t="shared" si="22"/>
        <v>15</v>
      </c>
      <c r="M501">
        <v>14</v>
      </c>
      <c r="N501">
        <f t="shared" si="23"/>
        <v>14</v>
      </c>
      <c r="O501">
        <v>0.79092393201696398</v>
      </c>
      <c r="P501" s="8">
        <f>VLOOKUP(F501,Hoja2!$A$2:$C$274,3,TRUE)</f>
        <v>6.5457413249211352E-2</v>
      </c>
      <c r="Q501" s="10">
        <f>VLOOKUP(F501,Hoja2!$A$2:$C$274,2,TRUE)</f>
        <v>83</v>
      </c>
    </row>
    <row r="502" spans="1:17" x14ac:dyDescent="0.25">
      <c r="A502" s="1">
        <v>500</v>
      </c>
      <c r="B502">
        <v>0</v>
      </c>
      <c r="C502" t="s">
        <v>885</v>
      </c>
      <c r="D502" s="3">
        <f t="shared" si="21"/>
        <v>43161</v>
      </c>
      <c r="E502" t="s">
        <v>21</v>
      </c>
      <c r="F502" t="s">
        <v>899</v>
      </c>
      <c r="G502">
        <v>321</v>
      </c>
      <c r="H502" t="s">
        <v>900</v>
      </c>
      <c r="I502" s="2">
        <v>42937.642997685187</v>
      </c>
      <c r="J502" t="s">
        <v>901</v>
      </c>
      <c r="L502">
        <f t="shared" si="22"/>
        <v>0</v>
      </c>
      <c r="M502">
        <v>1</v>
      </c>
      <c r="N502">
        <f t="shared" si="23"/>
        <v>1</v>
      </c>
      <c r="O502">
        <v>0.76188359405443473</v>
      </c>
      <c r="P502" s="8">
        <f>VLOOKUP(F502,Hoja2!$A$2:$C$274,3,TRUE)</f>
        <v>4.7318611987381704E-3</v>
      </c>
      <c r="Q502" s="10">
        <f>VLOOKUP(F502,Hoja2!$A$2:$C$274,2,TRUE)</f>
        <v>6</v>
      </c>
    </row>
    <row r="503" spans="1:17" x14ac:dyDescent="0.25">
      <c r="A503" s="1">
        <v>501</v>
      </c>
      <c r="B503">
        <v>0</v>
      </c>
      <c r="C503" t="s">
        <v>885</v>
      </c>
      <c r="D503" s="3">
        <f t="shared" si="21"/>
        <v>43161</v>
      </c>
      <c r="E503" t="s">
        <v>12</v>
      </c>
      <c r="F503" t="s">
        <v>13</v>
      </c>
      <c r="G503">
        <v>2005</v>
      </c>
      <c r="I503" s="2">
        <v>40315.59646990741</v>
      </c>
      <c r="J503" t="s">
        <v>902</v>
      </c>
      <c r="K503">
        <v>14</v>
      </c>
      <c r="L503">
        <f t="shared" si="22"/>
        <v>14</v>
      </c>
      <c r="M503">
        <v>9</v>
      </c>
      <c r="N503">
        <f t="shared" si="23"/>
        <v>9</v>
      </c>
      <c r="O503">
        <v>0.77752264231109081</v>
      </c>
      <c r="P503" s="8">
        <f>VLOOKUP(F503,Hoja2!$A$2:$C$274,3,TRUE)</f>
        <v>6.5457413249211352E-2</v>
      </c>
      <c r="Q503" s="10">
        <f>VLOOKUP(F503,Hoja2!$A$2:$C$274,2,TRUE)</f>
        <v>83</v>
      </c>
    </row>
    <row r="504" spans="1:17" x14ac:dyDescent="0.25">
      <c r="A504" s="1">
        <v>502</v>
      </c>
      <c r="B504">
        <v>0</v>
      </c>
      <c r="C504" t="s">
        <v>885</v>
      </c>
      <c r="D504" s="3">
        <f t="shared" si="21"/>
        <v>43161</v>
      </c>
      <c r="E504" t="s">
        <v>12</v>
      </c>
      <c r="F504" t="s">
        <v>13</v>
      </c>
      <c r="G504">
        <v>2005</v>
      </c>
      <c r="I504" s="2">
        <v>40315.59646990741</v>
      </c>
      <c r="J504" t="s">
        <v>903</v>
      </c>
      <c r="K504">
        <v>11</v>
      </c>
      <c r="L504">
        <f t="shared" si="22"/>
        <v>11</v>
      </c>
      <c r="M504">
        <v>10</v>
      </c>
      <c r="N504">
        <f t="shared" si="23"/>
        <v>10</v>
      </c>
      <c r="O504">
        <v>0.91735779769569614</v>
      </c>
      <c r="P504" s="8">
        <f>VLOOKUP(F504,Hoja2!$A$2:$C$274,3,TRUE)</f>
        <v>6.5457413249211352E-2</v>
      </c>
      <c r="Q504" s="10">
        <f>VLOOKUP(F504,Hoja2!$A$2:$C$274,2,TRUE)</f>
        <v>83</v>
      </c>
    </row>
    <row r="505" spans="1:17" x14ac:dyDescent="0.25">
      <c r="A505" s="1">
        <v>503</v>
      </c>
      <c r="B505">
        <v>0</v>
      </c>
      <c r="C505" t="s">
        <v>885</v>
      </c>
      <c r="D505" s="3">
        <f t="shared" si="21"/>
        <v>43161</v>
      </c>
      <c r="E505" t="s">
        <v>708</v>
      </c>
      <c r="F505" t="s">
        <v>709</v>
      </c>
      <c r="G505">
        <v>1588</v>
      </c>
      <c r="H505" t="s">
        <v>18</v>
      </c>
      <c r="I505" s="2">
        <v>40602.726481481477</v>
      </c>
      <c r="J505" t="s">
        <v>904</v>
      </c>
      <c r="K505">
        <v>4</v>
      </c>
      <c r="L505">
        <f t="shared" si="22"/>
        <v>4</v>
      </c>
      <c r="M505">
        <v>4</v>
      </c>
      <c r="N505">
        <f t="shared" si="23"/>
        <v>4</v>
      </c>
      <c r="O505">
        <v>0.87692797282568857</v>
      </c>
      <c r="P505" s="8">
        <f>VLOOKUP(F505,Hoja2!$A$2:$C$274,3,TRUE)</f>
        <v>7.0977917981072556E-3</v>
      </c>
      <c r="Q505" s="10">
        <f>VLOOKUP(F505,Hoja2!$A$2:$C$274,2,TRUE)</f>
        <v>9</v>
      </c>
    </row>
    <row r="506" spans="1:17" x14ac:dyDescent="0.25">
      <c r="A506" s="1">
        <v>504</v>
      </c>
      <c r="B506">
        <v>0</v>
      </c>
      <c r="C506" t="s">
        <v>885</v>
      </c>
      <c r="D506" s="3">
        <f t="shared" si="21"/>
        <v>43161</v>
      </c>
      <c r="E506" t="s">
        <v>614</v>
      </c>
      <c r="F506" t="s">
        <v>615</v>
      </c>
      <c r="G506">
        <v>2117</v>
      </c>
      <c r="H506" t="s">
        <v>456</v>
      </c>
      <c r="I506" s="2">
        <v>39309.789398148147</v>
      </c>
      <c r="J506" t="s">
        <v>905</v>
      </c>
      <c r="K506">
        <v>1</v>
      </c>
      <c r="L506">
        <f t="shared" si="22"/>
        <v>1</v>
      </c>
      <c r="M506">
        <v>4</v>
      </c>
      <c r="N506">
        <f t="shared" si="23"/>
        <v>4</v>
      </c>
      <c r="O506">
        <v>0.15242432507977571</v>
      </c>
      <c r="P506" s="8">
        <f>VLOOKUP(F506,Hoja2!$A$2:$C$274,3,TRUE)</f>
        <v>7.0977917981072556E-3</v>
      </c>
      <c r="Q506" s="10">
        <f>VLOOKUP(F506,Hoja2!$A$2:$C$274,2,TRUE)</f>
        <v>9</v>
      </c>
    </row>
    <row r="507" spans="1:17" x14ac:dyDescent="0.25">
      <c r="A507" s="1">
        <v>505</v>
      </c>
      <c r="B507">
        <v>0</v>
      </c>
      <c r="C507" t="s">
        <v>885</v>
      </c>
      <c r="D507" s="3">
        <f t="shared" si="21"/>
        <v>43161</v>
      </c>
      <c r="E507" t="s">
        <v>405</v>
      </c>
      <c r="F507" t="s">
        <v>406</v>
      </c>
      <c r="G507">
        <v>149</v>
      </c>
      <c r="H507" t="s">
        <v>18</v>
      </c>
      <c r="I507" s="2">
        <v>40681.737395833326</v>
      </c>
      <c r="J507" t="s">
        <v>906</v>
      </c>
      <c r="K507">
        <v>4</v>
      </c>
      <c r="L507">
        <f t="shared" si="22"/>
        <v>4</v>
      </c>
      <c r="M507">
        <v>4</v>
      </c>
      <c r="N507">
        <f t="shared" si="23"/>
        <v>4</v>
      </c>
      <c r="O507">
        <v>0.76617065847921051</v>
      </c>
      <c r="P507" s="8">
        <f>VLOOKUP(F507,Hoja2!$A$2:$C$274,3,TRUE)</f>
        <v>1.3406940063091483E-2</v>
      </c>
      <c r="Q507" s="10">
        <f>VLOOKUP(F507,Hoja2!$A$2:$C$274,2,TRUE)</f>
        <v>17</v>
      </c>
    </row>
    <row r="508" spans="1:17" x14ac:dyDescent="0.25">
      <c r="A508" s="1">
        <v>506</v>
      </c>
      <c r="B508">
        <v>0</v>
      </c>
      <c r="C508" t="s">
        <v>885</v>
      </c>
      <c r="D508" s="3">
        <f t="shared" si="21"/>
        <v>43161</v>
      </c>
      <c r="E508" t="s">
        <v>198</v>
      </c>
      <c r="F508" t="s">
        <v>199</v>
      </c>
      <c r="G508">
        <v>5528</v>
      </c>
      <c r="H508" t="s">
        <v>28</v>
      </c>
      <c r="I508" s="2">
        <v>42013.4530787037</v>
      </c>
      <c r="J508" t="s">
        <v>907</v>
      </c>
      <c r="K508">
        <v>19</v>
      </c>
      <c r="L508">
        <f t="shared" si="22"/>
        <v>19</v>
      </c>
      <c r="M508">
        <v>17</v>
      </c>
      <c r="N508">
        <f t="shared" si="23"/>
        <v>17</v>
      </c>
      <c r="O508">
        <v>0.89701917663607311</v>
      </c>
      <c r="P508" s="8">
        <f>VLOOKUP(F508,Hoja2!$A$2:$C$274,3,TRUE)</f>
        <v>8.6750788643533121E-3</v>
      </c>
      <c r="Q508" s="10">
        <f>VLOOKUP(F508,Hoja2!$A$2:$C$274,2,TRUE)</f>
        <v>11</v>
      </c>
    </row>
    <row r="509" spans="1:17" x14ac:dyDescent="0.25">
      <c r="A509" s="1">
        <v>507</v>
      </c>
      <c r="B509">
        <v>0</v>
      </c>
      <c r="C509" t="s">
        <v>885</v>
      </c>
      <c r="D509" s="3">
        <f t="shared" si="21"/>
        <v>43161</v>
      </c>
      <c r="E509" t="s">
        <v>405</v>
      </c>
      <c r="F509" t="s">
        <v>406</v>
      </c>
      <c r="G509">
        <v>149</v>
      </c>
      <c r="H509" t="s">
        <v>18</v>
      </c>
      <c r="I509" s="2">
        <v>40681.737395833326</v>
      </c>
      <c r="J509" t="s">
        <v>908</v>
      </c>
      <c r="L509">
        <f t="shared" si="22"/>
        <v>0</v>
      </c>
      <c r="N509">
        <f t="shared" si="23"/>
        <v>0</v>
      </c>
      <c r="O509">
        <v>0.89384570542111197</v>
      </c>
      <c r="P509" s="8">
        <f>VLOOKUP(F509,Hoja2!$A$2:$C$274,3,TRUE)</f>
        <v>1.3406940063091483E-2</v>
      </c>
      <c r="Q509" s="10">
        <f>VLOOKUP(F509,Hoja2!$A$2:$C$274,2,TRUE)</f>
        <v>17</v>
      </c>
    </row>
    <row r="510" spans="1:17" x14ac:dyDescent="0.25">
      <c r="A510" s="1">
        <v>508</v>
      </c>
      <c r="B510">
        <v>0</v>
      </c>
      <c r="C510" t="s">
        <v>885</v>
      </c>
      <c r="D510" s="3">
        <f t="shared" si="21"/>
        <v>43161</v>
      </c>
      <c r="E510" t="s">
        <v>76</v>
      </c>
      <c r="F510" t="s">
        <v>77</v>
      </c>
      <c r="G510">
        <v>1726</v>
      </c>
      <c r="H510" t="s">
        <v>78</v>
      </c>
      <c r="I510" s="2">
        <v>40679.561111111107</v>
      </c>
      <c r="J510" t="s">
        <v>909</v>
      </c>
      <c r="K510">
        <v>3</v>
      </c>
      <c r="L510">
        <f t="shared" si="22"/>
        <v>3</v>
      </c>
      <c r="M510">
        <v>3</v>
      </c>
      <c r="N510">
        <f t="shared" si="23"/>
        <v>3</v>
      </c>
      <c r="O510">
        <v>0.87871143077173597</v>
      </c>
      <c r="P510" s="8">
        <f>VLOOKUP(F510,Hoja2!$A$2:$C$274,3,TRUE)</f>
        <v>1.5772870662460567E-2</v>
      </c>
      <c r="Q510" s="10">
        <f>VLOOKUP(F510,Hoja2!$A$2:$C$274,2,TRUE)</f>
        <v>20</v>
      </c>
    </row>
    <row r="511" spans="1:17" x14ac:dyDescent="0.25">
      <c r="A511" s="1">
        <v>509</v>
      </c>
      <c r="B511">
        <v>0</v>
      </c>
      <c r="C511" t="s">
        <v>910</v>
      </c>
      <c r="D511" s="3">
        <f t="shared" si="21"/>
        <v>43162</v>
      </c>
      <c r="E511" t="s">
        <v>911</v>
      </c>
      <c r="F511" t="s">
        <v>911</v>
      </c>
      <c r="G511">
        <v>346</v>
      </c>
      <c r="H511" t="s">
        <v>53</v>
      </c>
      <c r="I511" s="2">
        <v>42120.595150462963</v>
      </c>
      <c r="J511" t="s">
        <v>912</v>
      </c>
      <c r="K511">
        <v>4</v>
      </c>
      <c r="L511">
        <f t="shared" si="22"/>
        <v>4</v>
      </c>
      <c r="M511">
        <v>9</v>
      </c>
      <c r="N511">
        <f t="shared" si="23"/>
        <v>9</v>
      </c>
      <c r="O511">
        <v>0.64359141626829341</v>
      </c>
      <c r="P511" s="8">
        <f>VLOOKUP(F511,Hoja2!$A$2:$C$274,3,TRUE)</f>
        <v>2.3659305993690852E-3</v>
      </c>
      <c r="Q511" s="10">
        <f>VLOOKUP(F511,Hoja2!$A$2:$C$274,2,TRUE)</f>
        <v>3</v>
      </c>
    </row>
    <row r="512" spans="1:17" x14ac:dyDescent="0.25">
      <c r="A512" s="1">
        <v>510</v>
      </c>
      <c r="B512">
        <v>0</v>
      </c>
      <c r="C512" t="s">
        <v>910</v>
      </c>
      <c r="D512" s="3">
        <f t="shared" si="21"/>
        <v>43162</v>
      </c>
      <c r="E512" t="s">
        <v>469</v>
      </c>
      <c r="F512" t="s">
        <v>470</v>
      </c>
      <c r="G512">
        <v>1791</v>
      </c>
      <c r="H512" t="s">
        <v>471</v>
      </c>
      <c r="I512" s="2">
        <v>42675.856736111113</v>
      </c>
      <c r="J512" t="s">
        <v>913</v>
      </c>
      <c r="K512">
        <v>12</v>
      </c>
      <c r="L512">
        <f t="shared" si="22"/>
        <v>12</v>
      </c>
      <c r="M512">
        <v>20</v>
      </c>
      <c r="N512">
        <f t="shared" si="23"/>
        <v>20</v>
      </c>
      <c r="O512">
        <v>0.66191749010041578</v>
      </c>
      <c r="P512" s="8">
        <f>VLOOKUP(F512,Hoja2!$A$2:$C$274,3,TRUE)</f>
        <v>1.025236593059937E-2</v>
      </c>
      <c r="Q512" s="10">
        <f>VLOOKUP(F512,Hoja2!$A$2:$C$274,2,TRUE)</f>
        <v>13</v>
      </c>
    </row>
    <row r="513" spans="1:17" x14ac:dyDescent="0.25">
      <c r="A513" s="1">
        <v>511</v>
      </c>
      <c r="B513">
        <v>0</v>
      </c>
      <c r="C513" t="s">
        <v>910</v>
      </c>
      <c r="D513" s="3">
        <f t="shared" si="21"/>
        <v>43162</v>
      </c>
      <c r="E513" t="s">
        <v>477</v>
      </c>
      <c r="F513" t="s">
        <v>478</v>
      </c>
      <c r="G513">
        <v>4658</v>
      </c>
      <c r="H513" t="s">
        <v>479</v>
      </c>
      <c r="I513" s="2">
        <v>40809.452627314808</v>
      </c>
      <c r="J513" t="s">
        <v>914</v>
      </c>
      <c r="K513">
        <v>27</v>
      </c>
      <c r="L513">
        <f t="shared" si="22"/>
        <v>27</v>
      </c>
      <c r="M513">
        <v>32</v>
      </c>
      <c r="N513">
        <f t="shared" si="23"/>
        <v>32</v>
      </c>
      <c r="O513">
        <v>0.73517933152061044</v>
      </c>
      <c r="P513" s="8">
        <f>VLOOKUP(F513,Hoja2!$A$2:$C$274,3,TRUE)</f>
        <v>3.0757097791798107E-2</v>
      </c>
      <c r="Q513" s="10">
        <f>VLOOKUP(F513,Hoja2!$A$2:$C$274,2,TRUE)</f>
        <v>39</v>
      </c>
    </row>
    <row r="514" spans="1:17" x14ac:dyDescent="0.25">
      <c r="A514" s="1">
        <v>512</v>
      </c>
      <c r="B514">
        <v>0</v>
      </c>
      <c r="C514" t="s">
        <v>910</v>
      </c>
      <c r="D514" s="3">
        <f t="shared" si="21"/>
        <v>43162</v>
      </c>
      <c r="E514" t="s">
        <v>822</v>
      </c>
      <c r="F514" t="s">
        <v>823</v>
      </c>
      <c r="G514">
        <v>541</v>
      </c>
      <c r="I514" s="2">
        <v>40905.721875000003</v>
      </c>
      <c r="J514" t="s">
        <v>915</v>
      </c>
      <c r="K514">
        <v>87</v>
      </c>
      <c r="L514">
        <f t="shared" si="22"/>
        <v>87</v>
      </c>
      <c r="M514">
        <v>87</v>
      </c>
      <c r="N514">
        <f t="shared" si="23"/>
        <v>87</v>
      </c>
      <c r="O514">
        <v>0.67373731084984734</v>
      </c>
      <c r="P514" s="8">
        <f>VLOOKUP(F514,Hoja2!$A$2:$C$274,3,TRUE)</f>
        <v>6.3091482649842269E-3</v>
      </c>
      <c r="Q514" s="10">
        <f>VLOOKUP(F514,Hoja2!$A$2:$C$274,2,TRUE)</f>
        <v>8</v>
      </c>
    </row>
    <row r="515" spans="1:17" x14ac:dyDescent="0.25">
      <c r="A515" s="1">
        <v>513</v>
      </c>
      <c r="B515">
        <v>0</v>
      </c>
      <c r="C515" t="s">
        <v>910</v>
      </c>
      <c r="D515" s="3">
        <f t="shared" ref="D515:D578" si="24">DATE(2018,MONTH(1&amp;LEFT(RIGHT(C515,4),3)),LEFT(C515,2))</f>
        <v>43162</v>
      </c>
      <c r="E515" t="s">
        <v>916</v>
      </c>
      <c r="F515" t="s">
        <v>917</v>
      </c>
      <c r="G515">
        <v>1764</v>
      </c>
      <c r="H515" t="s">
        <v>87</v>
      </c>
      <c r="I515" s="2">
        <v>40337.677858796298</v>
      </c>
      <c r="J515" t="s">
        <v>918</v>
      </c>
      <c r="K515">
        <v>5</v>
      </c>
      <c r="L515">
        <f t="shared" ref="L515:L578" si="25">IF(K515&gt;0,K515,0)</f>
        <v>5</v>
      </c>
      <c r="M515">
        <v>4</v>
      </c>
      <c r="N515">
        <f t="shared" ref="N515:N578" si="26">IF(M515&gt;0,M515,0)</f>
        <v>4</v>
      </c>
      <c r="O515">
        <v>0.65329407915779381</v>
      </c>
      <c r="P515" s="8">
        <f>VLOOKUP(F515,Hoja2!$A$2:$C$274,3,TRUE)</f>
        <v>7.8864353312302837E-4</v>
      </c>
      <c r="Q515" s="10">
        <f>VLOOKUP(F515,Hoja2!$A$2:$C$274,2,TRUE)</f>
        <v>1</v>
      </c>
    </row>
    <row r="516" spans="1:17" x14ac:dyDescent="0.25">
      <c r="A516" s="1">
        <v>514</v>
      </c>
      <c r="B516">
        <v>0</v>
      </c>
      <c r="C516" t="s">
        <v>910</v>
      </c>
      <c r="D516" s="3">
        <f t="shared" si="24"/>
        <v>43162</v>
      </c>
      <c r="E516" t="s">
        <v>682</v>
      </c>
      <c r="F516" t="s">
        <v>683</v>
      </c>
      <c r="G516">
        <v>715</v>
      </c>
      <c r="H516" t="s">
        <v>18</v>
      </c>
      <c r="I516" s="2">
        <v>40661.710844907408</v>
      </c>
      <c r="J516" t="s">
        <v>919</v>
      </c>
      <c r="K516">
        <v>8</v>
      </c>
      <c r="L516">
        <f t="shared" si="25"/>
        <v>8</v>
      </c>
      <c r="M516">
        <v>10</v>
      </c>
      <c r="N516">
        <f t="shared" si="26"/>
        <v>10</v>
      </c>
      <c r="O516">
        <v>0.58415976304891515</v>
      </c>
      <c r="P516" s="8">
        <f>VLOOKUP(F516,Hoja2!$A$2:$C$274,3,TRUE)</f>
        <v>7.8864353312302835E-3</v>
      </c>
      <c r="Q516" s="10">
        <f>VLOOKUP(F516,Hoja2!$A$2:$C$274,2,TRUE)</f>
        <v>10</v>
      </c>
    </row>
    <row r="517" spans="1:17" x14ac:dyDescent="0.25">
      <c r="A517" s="1">
        <v>515</v>
      </c>
      <c r="B517">
        <v>0</v>
      </c>
      <c r="C517" t="s">
        <v>910</v>
      </c>
      <c r="D517" s="3">
        <f t="shared" si="24"/>
        <v>43162</v>
      </c>
      <c r="E517" t="s">
        <v>602</v>
      </c>
      <c r="F517" t="s">
        <v>603</v>
      </c>
      <c r="G517">
        <v>661</v>
      </c>
      <c r="H517" t="s">
        <v>87</v>
      </c>
      <c r="I517" s="2">
        <v>42009.828321759262</v>
      </c>
      <c r="J517" t="s">
        <v>920</v>
      </c>
      <c r="K517">
        <v>13</v>
      </c>
      <c r="L517">
        <f t="shared" si="25"/>
        <v>13</v>
      </c>
      <c r="M517">
        <v>15</v>
      </c>
      <c r="N517">
        <f t="shared" si="26"/>
        <v>15</v>
      </c>
      <c r="O517">
        <v>0.80471850659984345</v>
      </c>
      <c r="P517" s="8">
        <f>VLOOKUP(F517,Hoja2!$A$2:$C$274,3,TRUE)</f>
        <v>5.5205047318611991E-3</v>
      </c>
      <c r="Q517" s="10">
        <f>VLOOKUP(F517,Hoja2!$A$2:$C$274,2,TRUE)</f>
        <v>7</v>
      </c>
    </row>
    <row r="518" spans="1:17" x14ac:dyDescent="0.25">
      <c r="A518" s="1">
        <v>516</v>
      </c>
      <c r="B518">
        <v>0</v>
      </c>
      <c r="C518" t="s">
        <v>910</v>
      </c>
      <c r="D518" s="3">
        <f t="shared" si="24"/>
        <v>43162</v>
      </c>
      <c r="E518" t="s">
        <v>12</v>
      </c>
      <c r="F518" t="s">
        <v>13</v>
      </c>
      <c r="G518">
        <v>2005</v>
      </c>
      <c r="I518" s="2">
        <v>40315.59646990741</v>
      </c>
      <c r="J518" t="s">
        <v>921</v>
      </c>
      <c r="K518">
        <v>13</v>
      </c>
      <c r="L518">
        <f t="shared" si="25"/>
        <v>13</v>
      </c>
      <c r="M518">
        <v>15</v>
      </c>
      <c r="N518">
        <f t="shared" si="26"/>
        <v>15</v>
      </c>
      <c r="O518">
        <v>0.67528268009418935</v>
      </c>
      <c r="P518" s="8">
        <f>VLOOKUP(F518,Hoja2!$A$2:$C$274,3,TRUE)</f>
        <v>6.5457413249211352E-2</v>
      </c>
      <c r="Q518" s="10">
        <f>VLOOKUP(F518,Hoja2!$A$2:$C$274,2,TRUE)</f>
        <v>83</v>
      </c>
    </row>
    <row r="519" spans="1:17" x14ac:dyDescent="0.25">
      <c r="A519" s="1">
        <v>517</v>
      </c>
      <c r="B519">
        <v>0</v>
      </c>
      <c r="C519" t="s">
        <v>910</v>
      </c>
      <c r="D519" s="3">
        <f t="shared" si="24"/>
        <v>43162</v>
      </c>
      <c r="E519" t="s">
        <v>682</v>
      </c>
      <c r="F519" t="s">
        <v>683</v>
      </c>
      <c r="G519">
        <v>715</v>
      </c>
      <c r="H519" t="s">
        <v>18</v>
      </c>
      <c r="I519" s="2">
        <v>40661.710844907408</v>
      </c>
      <c r="J519" t="s">
        <v>922</v>
      </c>
      <c r="K519">
        <v>9</v>
      </c>
      <c r="L519">
        <f t="shared" si="25"/>
        <v>9</v>
      </c>
      <c r="M519">
        <v>10</v>
      </c>
      <c r="N519">
        <f t="shared" si="26"/>
        <v>10</v>
      </c>
      <c r="O519">
        <v>0.56559444055685393</v>
      </c>
      <c r="P519" s="8">
        <f>VLOOKUP(F519,Hoja2!$A$2:$C$274,3,TRUE)</f>
        <v>7.8864353312302835E-3</v>
      </c>
      <c r="Q519" s="10">
        <f>VLOOKUP(F519,Hoja2!$A$2:$C$274,2,TRUE)</f>
        <v>10</v>
      </c>
    </row>
    <row r="520" spans="1:17" x14ac:dyDescent="0.25">
      <c r="A520" s="1">
        <v>518</v>
      </c>
      <c r="B520">
        <v>0</v>
      </c>
      <c r="C520" t="s">
        <v>910</v>
      </c>
      <c r="D520" s="3">
        <f t="shared" si="24"/>
        <v>43162</v>
      </c>
      <c r="E520" t="s">
        <v>889</v>
      </c>
      <c r="F520" t="s">
        <v>890</v>
      </c>
      <c r="G520">
        <v>731</v>
      </c>
      <c r="H520" t="s">
        <v>53</v>
      </c>
      <c r="I520" s="2">
        <v>42948.478020833332</v>
      </c>
      <c r="J520" t="s">
        <v>923</v>
      </c>
      <c r="K520">
        <v>17</v>
      </c>
      <c r="L520">
        <f t="shared" si="25"/>
        <v>17</v>
      </c>
      <c r="M520">
        <v>24</v>
      </c>
      <c r="N520">
        <f t="shared" si="26"/>
        <v>24</v>
      </c>
      <c r="O520">
        <v>0.41214755684095372</v>
      </c>
      <c r="P520" s="8">
        <f>VLOOKUP(F520,Hoja2!$A$2:$C$274,3,TRUE)</f>
        <v>1.5772870662460567E-3</v>
      </c>
      <c r="Q520" s="10">
        <f>VLOOKUP(F520,Hoja2!$A$2:$C$274,2,TRUE)</f>
        <v>2</v>
      </c>
    </row>
    <row r="521" spans="1:17" x14ac:dyDescent="0.25">
      <c r="A521" s="1">
        <v>519</v>
      </c>
      <c r="B521">
        <v>0</v>
      </c>
      <c r="C521" t="s">
        <v>910</v>
      </c>
      <c r="D521" s="3">
        <f t="shared" si="24"/>
        <v>43162</v>
      </c>
      <c r="E521" t="s">
        <v>85</v>
      </c>
      <c r="F521" t="s">
        <v>86</v>
      </c>
      <c r="G521">
        <v>70207</v>
      </c>
      <c r="H521" t="s">
        <v>87</v>
      </c>
      <c r="I521" s="2">
        <v>40023.339409722219</v>
      </c>
      <c r="J521" t="s">
        <v>924</v>
      </c>
      <c r="K521">
        <v>52</v>
      </c>
      <c r="L521">
        <f t="shared" si="25"/>
        <v>52</v>
      </c>
      <c r="M521">
        <v>55</v>
      </c>
      <c r="N521">
        <f t="shared" si="26"/>
        <v>55</v>
      </c>
      <c r="O521">
        <v>0.76960449539485198</v>
      </c>
      <c r="P521" s="8">
        <f>VLOOKUP(F521,Hoja2!$A$2:$C$274,3,TRUE)</f>
        <v>1.2618296529968454E-2</v>
      </c>
      <c r="Q521" s="10">
        <f>VLOOKUP(F521,Hoja2!$A$2:$C$274,2,TRUE)</f>
        <v>16</v>
      </c>
    </row>
    <row r="522" spans="1:17" x14ac:dyDescent="0.25">
      <c r="A522" s="1">
        <v>520</v>
      </c>
      <c r="B522">
        <v>0</v>
      </c>
      <c r="C522" t="s">
        <v>910</v>
      </c>
      <c r="D522" s="3">
        <f t="shared" si="24"/>
        <v>43162</v>
      </c>
      <c r="E522" t="s">
        <v>477</v>
      </c>
      <c r="F522" t="s">
        <v>478</v>
      </c>
      <c r="G522">
        <v>4658</v>
      </c>
      <c r="H522" t="s">
        <v>479</v>
      </c>
      <c r="I522" s="2">
        <v>40809.452627314808</v>
      </c>
      <c r="J522" t="s">
        <v>925</v>
      </c>
      <c r="K522">
        <v>23</v>
      </c>
      <c r="L522">
        <f t="shared" si="25"/>
        <v>23</v>
      </c>
      <c r="M522">
        <v>30</v>
      </c>
      <c r="N522">
        <f t="shared" si="26"/>
        <v>30</v>
      </c>
      <c r="O522">
        <v>0.72570972606130035</v>
      </c>
      <c r="P522" s="8">
        <f>VLOOKUP(F522,Hoja2!$A$2:$C$274,3,TRUE)</f>
        <v>3.0757097791798107E-2</v>
      </c>
      <c r="Q522" s="10">
        <f>VLOOKUP(F522,Hoja2!$A$2:$C$274,2,TRUE)</f>
        <v>39</v>
      </c>
    </row>
    <row r="523" spans="1:17" x14ac:dyDescent="0.25">
      <c r="A523" s="1">
        <v>521</v>
      </c>
      <c r="B523">
        <v>0</v>
      </c>
      <c r="C523" t="s">
        <v>910</v>
      </c>
      <c r="D523" s="3">
        <f t="shared" si="24"/>
        <v>43162</v>
      </c>
      <c r="E523" t="s">
        <v>345</v>
      </c>
      <c r="F523" t="s">
        <v>346</v>
      </c>
      <c r="G523">
        <v>5415</v>
      </c>
      <c r="I523" s="2">
        <v>41153.952569444453</v>
      </c>
      <c r="J523" t="s">
        <v>926</v>
      </c>
      <c r="K523">
        <v>10</v>
      </c>
      <c r="L523">
        <f t="shared" si="25"/>
        <v>10</v>
      </c>
      <c r="M523">
        <v>11</v>
      </c>
      <c r="N523">
        <f t="shared" si="26"/>
        <v>11</v>
      </c>
      <c r="O523">
        <v>0.87507510011119405</v>
      </c>
      <c r="P523" s="8">
        <f>VLOOKUP(F523,Hoja2!$A$2:$C$274,3,TRUE)</f>
        <v>8.6750788643533125E-2</v>
      </c>
      <c r="Q523" s="10">
        <f>VLOOKUP(F523,Hoja2!$A$2:$C$274,2,TRUE)</f>
        <v>110</v>
      </c>
    </row>
    <row r="524" spans="1:17" x14ac:dyDescent="0.25">
      <c r="A524" s="1">
        <v>522</v>
      </c>
      <c r="B524">
        <v>0</v>
      </c>
      <c r="C524" t="s">
        <v>910</v>
      </c>
      <c r="D524" s="3">
        <f t="shared" si="24"/>
        <v>43162</v>
      </c>
      <c r="E524" t="s">
        <v>360</v>
      </c>
      <c r="F524" t="s">
        <v>361</v>
      </c>
      <c r="G524">
        <v>943</v>
      </c>
      <c r="H524" t="s">
        <v>362</v>
      </c>
      <c r="I524" s="2">
        <v>40703.678900462961</v>
      </c>
      <c r="J524" t="s">
        <v>927</v>
      </c>
      <c r="K524">
        <v>9</v>
      </c>
      <c r="L524">
        <f t="shared" si="25"/>
        <v>9</v>
      </c>
      <c r="M524">
        <v>10</v>
      </c>
      <c r="N524">
        <f t="shared" si="26"/>
        <v>10</v>
      </c>
      <c r="O524">
        <v>0.71628180195598046</v>
      </c>
      <c r="P524" s="8">
        <f>VLOOKUP(F524,Hoja2!$A$2:$C$274,3,TRUE)</f>
        <v>7.0977917981072556E-3</v>
      </c>
      <c r="Q524" s="10">
        <f>VLOOKUP(F524,Hoja2!$A$2:$C$274,2,TRUE)</f>
        <v>9</v>
      </c>
    </row>
    <row r="525" spans="1:17" x14ac:dyDescent="0.25">
      <c r="A525" s="1">
        <v>523</v>
      </c>
      <c r="B525">
        <v>0</v>
      </c>
      <c r="C525" t="s">
        <v>910</v>
      </c>
      <c r="D525" s="3">
        <f t="shared" si="24"/>
        <v>43162</v>
      </c>
      <c r="E525" t="s">
        <v>928</v>
      </c>
      <c r="F525" t="s">
        <v>929</v>
      </c>
      <c r="G525">
        <v>1270</v>
      </c>
      <c r="H525" t="s">
        <v>87</v>
      </c>
      <c r="I525" s="2">
        <v>40691.563298611109</v>
      </c>
      <c r="J525" t="s">
        <v>930</v>
      </c>
      <c r="K525">
        <v>17</v>
      </c>
      <c r="L525">
        <f t="shared" si="25"/>
        <v>17</v>
      </c>
      <c r="M525">
        <v>21</v>
      </c>
      <c r="N525">
        <f t="shared" si="26"/>
        <v>21</v>
      </c>
      <c r="O525">
        <v>0.65580368310492332</v>
      </c>
      <c r="P525" s="8">
        <f>VLOOKUP(F525,Hoja2!$A$2:$C$274,3,TRUE)</f>
        <v>7.8864353312302837E-4</v>
      </c>
      <c r="Q525" s="10">
        <f>VLOOKUP(F525,Hoja2!$A$2:$C$274,2,TRUE)</f>
        <v>1</v>
      </c>
    </row>
    <row r="526" spans="1:17" x14ac:dyDescent="0.25">
      <c r="A526" s="1">
        <v>524</v>
      </c>
      <c r="B526">
        <v>0</v>
      </c>
      <c r="C526" t="s">
        <v>910</v>
      </c>
      <c r="D526" s="3">
        <f t="shared" si="24"/>
        <v>43162</v>
      </c>
      <c r="E526" t="s">
        <v>21</v>
      </c>
      <c r="F526" t="s">
        <v>931</v>
      </c>
      <c r="G526">
        <v>1437</v>
      </c>
      <c r="H526" t="s">
        <v>18</v>
      </c>
      <c r="I526" s="2">
        <v>40737.656076388892</v>
      </c>
      <c r="J526" t="s">
        <v>932</v>
      </c>
      <c r="K526">
        <v>14</v>
      </c>
      <c r="L526">
        <f t="shared" si="25"/>
        <v>14</v>
      </c>
      <c r="M526">
        <v>10</v>
      </c>
      <c r="N526">
        <f t="shared" si="26"/>
        <v>10</v>
      </c>
      <c r="O526">
        <v>0.79025511049187724</v>
      </c>
      <c r="P526" s="8">
        <f>VLOOKUP(F526,Hoja2!$A$2:$C$274,3,TRUE)</f>
        <v>7.8864353312302837E-4</v>
      </c>
      <c r="Q526" s="10">
        <f>VLOOKUP(F526,Hoja2!$A$2:$C$274,2,TRUE)</f>
        <v>1</v>
      </c>
    </row>
    <row r="527" spans="1:17" x14ac:dyDescent="0.25">
      <c r="A527" s="1">
        <v>525</v>
      </c>
      <c r="B527">
        <v>0</v>
      </c>
      <c r="C527" t="s">
        <v>910</v>
      </c>
      <c r="D527" s="3">
        <f t="shared" si="24"/>
        <v>43162</v>
      </c>
      <c r="E527" t="s">
        <v>397</v>
      </c>
      <c r="F527" t="s">
        <v>398</v>
      </c>
      <c r="G527">
        <v>192</v>
      </c>
      <c r="H527" t="s">
        <v>53</v>
      </c>
      <c r="I527" s="2">
        <v>43144.020590277767</v>
      </c>
      <c r="J527" t="s">
        <v>933</v>
      </c>
      <c r="K527">
        <v>19</v>
      </c>
      <c r="L527">
        <f t="shared" si="25"/>
        <v>19</v>
      </c>
      <c r="M527">
        <v>19</v>
      </c>
      <c r="N527">
        <f t="shared" si="26"/>
        <v>19</v>
      </c>
      <c r="O527">
        <v>0.49261566251091332</v>
      </c>
      <c r="P527" s="8">
        <f>VLOOKUP(F527,Hoja2!$A$2:$C$274,3,TRUE)</f>
        <v>1.1829652996845425E-2</v>
      </c>
      <c r="Q527" s="10">
        <f>VLOOKUP(F527,Hoja2!$A$2:$C$274,2,TRUE)</f>
        <v>15</v>
      </c>
    </row>
    <row r="528" spans="1:17" x14ac:dyDescent="0.25">
      <c r="A528" s="1">
        <v>526</v>
      </c>
      <c r="B528">
        <v>0</v>
      </c>
      <c r="C528" t="s">
        <v>910</v>
      </c>
      <c r="D528" s="3">
        <f t="shared" si="24"/>
        <v>43162</v>
      </c>
      <c r="E528" t="s">
        <v>21</v>
      </c>
      <c r="F528" t="s">
        <v>899</v>
      </c>
      <c r="G528">
        <v>321</v>
      </c>
      <c r="H528" t="s">
        <v>900</v>
      </c>
      <c r="I528" s="2">
        <v>42937.642997685187</v>
      </c>
      <c r="J528" t="s">
        <v>934</v>
      </c>
      <c r="K528">
        <v>11</v>
      </c>
      <c r="L528">
        <f t="shared" si="25"/>
        <v>11</v>
      </c>
      <c r="M528">
        <v>12</v>
      </c>
      <c r="N528">
        <f t="shared" si="26"/>
        <v>12</v>
      </c>
      <c r="O528">
        <v>0.83815365075411041</v>
      </c>
      <c r="P528" s="8">
        <f>VLOOKUP(F528,Hoja2!$A$2:$C$274,3,TRUE)</f>
        <v>4.7318611987381704E-3</v>
      </c>
      <c r="Q528" s="10">
        <f>VLOOKUP(F528,Hoja2!$A$2:$C$274,2,TRUE)</f>
        <v>6</v>
      </c>
    </row>
    <row r="529" spans="1:17" x14ac:dyDescent="0.25">
      <c r="A529" s="1">
        <v>527</v>
      </c>
      <c r="B529">
        <v>0</v>
      </c>
      <c r="C529" t="s">
        <v>910</v>
      </c>
      <c r="D529" s="3">
        <f t="shared" si="24"/>
        <v>43162</v>
      </c>
      <c r="E529" t="s">
        <v>713</v>
      </c>
      <c r="F529" t="s">
        <v>713</v>
      </c>
      <c r="G529">
        <v>977</v>
      </c>
      <c r="H529" t="s">
        <v>18</v>
      </c>
      <c r="I529" s="2">
        <v>40930.532546296286</v>
      </c>
      <c r="J529" t="s">
        <v>935</v>
      </c>
      <c r="K529">
        <v>6</v>
      </c>
      <c r="L529">
        <f t="shared" si="25"/>
        <v>6</v>
      </c>
      <c r="M529">
        <v>8</v>
      </c>
      <c r="N529">
        <f t="shared" si="26"/>
        <v>8</v>
      </c>
      <c r="O529">
        <v>0.79026071692434652</v>
      </c>
      <c r="P529" s="8">
        <f>VLOOKUP(F529,Hoja2!$A$2:$C$274,3,TRUE)</f>
        <v>1.025236593059937E-2</v>
      </c>
      <c r="Q529" s="10">
        <f>VLOOKUP(F529,Hoja2!$A$2:$C$274,2,TRUE)</f>
        <v>13</v>
      </c>
    </row>
    <row r="530" spans="1:17" x14ac:dyDescent="0.25">
      <c r="A530" s="1">
        <v>528</v>
      </c>
      <c r="B530">
        <v>0</v>
      </c>
      <c r="C530" t="s">
        <v>910</v>
      </c>
      <c r="D530" s="3">
        <f t="shared" si="24"/>
        <v>43162</v>
      </c>
      <c r="E530" t="s">
        <v>936</v>
      </c>
      <c r="F530" t="s">
        <v>937</v>
      </c>
      <c r="G530">
        <v>756</v>
      </c>
      <c r="H530" t="s">
        <v>87</v>
      </c>
      <c r="I530" s="2">
        <v>40569.801655092589</v>
      </c>
      <c r="J530" t="s">
        <v>938</v>
      </c>
      <c r="K530">
        <v>4</v>
      </c>
      <c r="L530">
        <f t="shared" si="25"/>
        <v>4</v>
      </c>
      <c r="M530">
        <v>8</v>
      </c>
      <c r="N530">
        <f t="shared" si="26"/>
        <v>8</v>
      </c>
      <c r="O530">
        <v>0.86514031856396501</v>
      </c>
      <c r="P530" s="8">
        <f>VLOOKUP(F530,Hoja2!$A$2:$C$274,3,TRUE)</f>
        <v>7.8864353312302837E-4</v>
      </c>
      <c r="Q530" s="10">
        <f>VLOOKUP(F530,Hoja2!$A$2:$C$274,2,TRUE)</f>
        <v>1</v>
      </c>
    </row>
    <row r="531" spans="1:17" x14ac:dyDescent="0.25">
      <c r="A531" s="1">
        <v>529</v>
      </c>
      <c r="B531">
        <v>0</v>
      </c>
      <c r="C531" t="s">
        <v>910</v>
      </c>
      <c r="D531" s="3">
        <f t="shared" si="24"/>
        <v>43162</v>
      </c>
      <c r="E531" t="s">
        <v>21</v>
      </c>
      <c r="F531" t="s">
        <v>390</v>
      </c>
      <c r="G531">
        <v>3490</v>
      </c>
      <c r="H531" t="s">
        <v>391</v>
      </c>
      <c r="I531" s="2">
        <v>39996.947685185187</v>
      </c>
      <c r="J531" t="s">
        <v>939</v>
      </c>
      <c r="K531">
        <v>1</v>
      </c>
      <c r="L531">
        <f t="shared" si="25"/>
        <v>1</v>
      </c>
      <c r="M531">
        <v>1</v>
      </c>
      <c r="N531">
        <f t="shared" si="26"/>
        <v>1</v>
      </c>
      <c r="O531">
        <v>0.74483284914372161</v>
      </c>
      <c r="P531" s="8">
        <f>VLOOKUP(F531,Hoja2!$A$2:$C$274,3,TRUE)</f>
        <v>1.3406940063091483E-2</v>
      </c>
      <c r="Q531" s="10">
        <f>VLOOKUP(F531,Hoja2!$A$2:$C$274,2,TRUE)</f>
        <v>17</v>
      </c>
    </row>
    <row r="532" spans="1:17" x14ac:dyDescent="0.25">
      <c r="A532" s="1">
        <v>530</v>
      </c>
      <c r="B532">
        <v>0</v>
      </c>
      <c r="C532" t="s">
        <v>910</v>
      </c>
      <c r="D532" s="3">
        <f t="shared" si="24"/>
        <v>43162</v>
      </c>
      <c r="E532" t="s">
        <v>940</v>
      </c>
      <c r="F532" t="s">
        <v>941</v>
      </c>
      <c r="G532">
        <v>520</v>
      </c>
      <c r="H532" t="s">
        <v>28</v>
      </c>
      <c r="I532" s="2">
        <v>40942.598564814813</v>
      </c>
      <c r="J532" t="s">
        <v>942</v>
      </c>
      <c r="K532">
        <v>1</v>
      </c>
      <c r="L532">
        <f t="shared" si="25"/>
        <v>1</v>
      </c>
      <c r="M532">
        <v>3</v>
      </c>
      <c r="N532">
        <f t="shared" si="26"/>
        <v>3</v>
      </c>
      <c r="O532">
        <v>0.49844945843979149</v>
      </c>
      <c r="P532" s="8">
        <f>VLOOKUP(F532,Hoja2!$A$2:$C$274,3,TRUE)</f>
        <v>7.8864353312302837E-4</v>
      </c>
      <c r="Q532" s="10">
        <f>VLOOKUP(F532,Hoja2!$A$2:$C$274,2,TRUE)</f>
        <v>1</v>
      </c>
    </row>
    <row r="533" spans="1:17" x14ac:dyDescent="0.25">
      <c r="A533" s="1">
        <v>531</v>
      </c>
      <c r="B533">
        <v>0</v>
      </c>
      <c r="C533" t="s">
        <v>910</v>
      </c>
      <c r="D533" s="3">
        <f t="shared" si="24"/>
        <v>43162</v>
      </c>
      <c r="E533" t="s">
        <v>345</v>
      </c>
      <c r="F533" t="s">
        <v>346</v>
      </c>
      <c r="G533">
        <v>5415</v>
      </c>
      <c r="I533" s="2">
        <v>41153.952569444453</v>
      </c>
      <c r="J533" t="s">
        <v>943</v>
      </c>
      <c r="K533">
        <v>3</v>
      </c>
      <c r="L533">
        <f t="shared" si="25"/>
        <v>3</v>
      </c>
      <c r="M533">
        <v>8</v>
      </c>
      <c r="N533">
        <f t="shared" si="26"/>
        <v>8</v>
      </c>
      <c r="O533">
        <v>0.74566266081488541</v>
      </c>
      <c r="P533" s="8">
        <f>VLOOKUP(F533,Hoja2!$A$2:$C$274,3,TRUE)</f>
        <v>8.6750788643533125E-2</v>
      </c>
      <c r="Q533" s="10">
        <f>VLOOKUP(F533,Hoja2!$A$2:$C$274,2,TRUE)</f>
        <v>110</v>
      </c>
    </row>
    <row r="534" spans="1:17" x14ac:dyDescent="0.25">
      <c r="A534" s="1">
        <v>532</v>
      </c>
      <c r="B534">
        <v>0</v>
      </c>
      <c r="C534" t="s">
        <v>910</v>
      </c>
      <c r="D534" s="3">
        <f t="shared" si="24"/>
        <v>43162</v>
      </c>
      <c r="E534" t="s">
        <v>892</v>
      </c>
      <c r="F534" t="s">
        <v>893</v>
      </c>
      <c r="G534">
        <v>1205</v>
      </c>
      <c r="I534" s="2">
        <v>40672.837476851862</v>
      </c>
      <c r="J534" t="s">
        <v>944</v>
      </c>
      <c r="K534">
        <v>2</v>
      </c>
      <c r="L534">
        <f t="shared" si="25"/>
        <v>2</v>
      </c>
      <c r="M534">
        <v>2</v>
      </c>
      <c r="N534">
        <f t="shared" si="26"/>
        <v>2</v>
      </c>
      <c r="O534">
        <v>0.87524114650420415</v>
      </c>
      <c r="P534" s="8">
        <f>VLOOKUP(F534,Hoja2!$A$2:$C$274,3,TRUE)</f>
        <v>4.7318611987381704E-3</v>
      </c>
      <c r="Q534" s="10">
        <f>VLOOKUP(F534,Hoja2!$A$2:$C$274,2,TRUE)</f>
        <v>6</v>
      </c>
    </row>
    <row r="535" spans="1:17" x14ac:dyDescent="0.25">
      <c r="A535" s="1">
        <v>533</v>
      </c>
      <c r="B535">
        <v>0</v>
      </c>
      <c r="C535" t="s">
        <v>910</v>
      </c>
      <c r="D535" s="3">
        <f t="shared" si="24"/>
        <v>43162</v>
      </c>
      <c r="E535" t="s">
        <v>26</v>
      </c>
      <c r="F535" t="s">
        <v>27</v>
      </c>
      <c r="G535">
        <v>6727</v>
      </c>
      <c r="H535" t="s">
        <v>28</v>
      </c>
      <c r="I535" s="2">
        <v>42173.346099537041</v>
      </c>
      <c r="J535" t="s">
        <v>945</v>
      </c>
      <c r="K535">
        <v>3</v>
      </c>
      <c r="L535">
        <f t="shared" si="25"/>
        <v>3</v>
      </c>
      <c r="M535">
        <v>5</v>
      </c>
      <c r="N535">
        <f t="shared" si="26"/>
        <v>5</v>
      </c>
      <c r="O535">
        <v>0.76975306153905809</v>
      </c>
      <c r="P535" s="8">
        <f>VLOOKUP(F535,Hoja2!$A$2:$C$274,3,TRUE)</f>
        <v>4.1009463722397478E-2</v>
      </c>
      <c r="Q535" s="10">
        <f>VLOOKUP(F535,Hoja2!$A$2:$C$274,2,TRUE)</f>
        <v>52</v>
      </c>
    </row>
    <row r="536" spans="1:17" x14ac:dyDescent="0.25">
      <c r="A536" s="1">
        <v>534</v>
      </c>
      <c r="B536">
        <v>0</v>
      </c>
      <c r="C536" t="s">
        <v>910</v>
      </c>
      <c r="D536" s="3">
        <f t="shared" si="24"/>
        <v>43162</v>
      </c>
      <c r="E536" t="s">
        <v>946</v>
      </c>
      <c r="F536" t="s">
        <v>947</v>
      </c>
      <c r="G536">
        <v>36</v>
      </c>
      <c r="H536" t="s">
        <v>87</v>
      </c>
      <c r="I536" s="2">
        <v>41648.863518518519</v>
      </c>
      <c r="J536" t="s">
        <v>948</v>
      </c>
      <c r="K536">
        <v>1</v>
      </c>
      <c r="L536">
        <f t="shared" si="25"/>
        <v>1</v>
      </c>
      <c r="M536">
        <v>4</v>
      </c>
      <c r="N536">
        <f t="shared" si="26"/>
        <v>4</v>
      </c>
      <c r="O536">
        <v>0.60198461429186689</v>
      </c>
      <c r="P536" s="8">
        <f>VLOOKUP(F536,Hoja2!$A$2:$C$274,3,TRUE)</f>
        <v>7.8864353312302837E-4</v>
      </c>
      <c r="Q536" s="10">
        <f>VLOOKUP(F536,Hoja2!$A$2:$C$274,2,TRUE)</f>
        <v>1</v>
      </c>
    </row>
    <row r="537" spans="1:17" x14ac:dyDescent="0.25">
      <c r="A537" s="1">
        <v>535</v>
      </c>
      <c r="B537">
        <v>0</v>
      </c>
      <c r="C537" t="s">
        <v>910</v>
      </c>
      <c r="D537" s="3">
        <f t="shared" si="24"/>
        <v>43162</v>
      </c>
      <c r="E537" t="s">
        <v>949</v>
      </c>
      <c r="F537" t="s">
        <v>950</v>
      </c>
      <c r="G537">
        <v>973</v>
      </c>
      <c r="H537" t="s">
        <v>53</v>
      </c>
      <c r="I537" s="2">
        <v>40756.450682870367</v>
      </c>
      <c r="J537" t="s">
        <v>951</v>
      </c>
      <c r="K537">
        <v>2</v>
      </c>
      <c r="L537">
        <f t="shared" si="25"/>
        <v>2</v>
      </c>
      <c r="M537">
        <v>5</v>
      </c>
      <c r="N537">
        <f t="shared" si="26"/>
        <v>5</v>
      </c>
      <c r="O537">
        <v>0.76553214123895119</v>
      </c>
      <c r="P537" s="8">
        <f>VLOOKUP(F537,Hoja2!$A$2:$C$274,3,TRUE)</f>
        <v>3.1545741324921135E-3</v>
      </c>
      <c r="Q537" s="10">
        <f>VLOOKUP(F537,Hoja2!$A$2:$C$274,2,TRUE)</f>
        <v>4</v>
      </c>
    </row>
    <row r="538" spans="1:17" x14ac:dyDescent="0.25">
      <c r="A538" s="1">
        <v>536</v>
      </c>
      <c r="B538">
        <v>0</v>
      </c>
      <c r="C538" t="s">
        <v>910</v>
      </c>
      <c r="D538" s="3">
        <f t="shared" si="24"/>
        <v>43162</v>
      </c>
      <c r="E538" t="s">
        <v>952</v>
      </c>
      <c r="F538" t="s">
        <v>953</v>
      </c>
      <c r="G538">
        <v>418</v>
      </c>
      <c r="I538" s="2">
        <v>39994.736921296288</v>
      </c>
      <c r="J538" t="s">
        <v>954</v>
      </c>
      <c r="K538">
        <v>2</v>
      </c>
      <c r="L538">
        <f t="shared" si="25"/>
        <v>2</v>
      </c>
      <c r="M538">
        <v>2</v>
      </c>
      <c r="N538">
        <f t="shared" si="26"/>
        <v>2</v>
      </c>
      <c r="O538">
        <v>0.81577782230002482</v>
      </c>
      <c r="P538" s="8">
        <f>VLOOKUP(F538,Hoja2!$A$2:$C$274,3,TRUE)</f>
        <v>1.5772870662460567E-3</v>
      </c>
      <c r="Q538" s="10">
        <f>VLOOKUP(F538,Hoja2!$A$2:$C$274,2,TRUE)</f>
        <v>2</v>
      </c>
    </row>
    <row r="539" spans="1:17" x14ac:dyDescent="0.25">
      <c r="A539" s="1">
        <v>537</v>
      </c>
      <c r="B539">
        <v>0</v>
      </c>
      <c r="C539" t="s">
        <v>910</v>
      </c>
      <c r="D539" s="3">
        <f t="shared" si="24"/>
        <v>43162</v>
      </c>
      <c r="E539" t="s">
        <v>521</v>
      </c>
      <c r="F539" t="s">
        <v>522</v>
      </c>
      <c r="G539">
        <v>336</v>
      </c>
      <c r="H539" t="s">
        <v>53</v>
      </c>
      <c r="I539" s="2">
        <v>40852.817743055559</v>
      </c>
      <c r="J539" t="s">
        <v>955</v>
      </c>
      <c r="K539">
        <v>2</v>
      </c>
      <c r="L539">
        <f t="shared" si="25"/>
        <v>2</v>
      </c>
      <c r="M539">
        <v>4</v>
      </c>
      <c r="N539">
        <f t="shared" si="26"/>
        <v>4</v>
      </c>
      <c r="O539">
        <v>0.70893817775286583</v>
      </c>
      <c r="P539" s="8">
        <f>VLOOKUP(F539,Hoja2!$A$2:$C$274,3,TRUE)</f>
        <v>3.9432176656151417E-3</v>
      </c>
      <c r="Q539" s="10">
        <f>VLOOKUP(F539,Hoja2!$A$2:$C$274,2,TRUE)</f>
        <v>5</v>
      </c>
    </row>
    <row r="540" spans="1:17" x14ac:dyDescent="0.25">
      <c r="A540" s="1">
        <v>538</v>
      </c>
      <c r="B540">
        <v>0</v>
      </c>
      <c r="C540" t="s">
        <v>910</v>
      </c>
      <c r="D540" s="3">
        <f t="shared" si="24"/>
        <v>43162</v>
      </c>
      <c r="E540" t="s">
        <v>91</v>
      </c>
      <c r="F540" t="s">
        <v>92</v>
      </c>
      <c r="G540">
        <v>1481</v>
      </c>
      <c r="H540" t="s">
        <v>87</v>
      </c>
      <c r="I540" s="2">
        <v>41452.850613425922</v>
      </c>
      <c r="J540" t="s">
        <v>956</v>
      </c>
      <c r="K540">
        <v>1</v>
      </c>
      <c r="L540">
        <f t="shared" si="25"/>
        <v>1</v>
      </c>
      <c r="M540">
        <v>3</v>
      </c>
      <c r="N540">
        <f t="shared" si="26"/>
        <v>3</v>
      </c>
      <c r="O540">
        <v>0.88635863302589613</v>
      </c>
      <c r="P540" s="8">
        <f>VLOOKUP(F540,Hoja2!$A$2:$C$274,3,TRUE)</f>
        <v>1.1041009463722398E-2</v>
      </c>
      <c r="Q540" s="10">
        <f>VLOOKUP(F540,Hoja2!$A$2:$C$274,2,TRUE)</f>
        <v>14</v>
      </c>
    </row>
    <row r="541" spans="1:17" x14ac:dyDescent="0.25">
      <c r="A541" s="1">
        <v>539</v>
      </c>
      <c r="B541">
        <v>0</v>
      </c>
      <c r="C541" t="s">
        <v>910</v>
      </c>
      <c r="D541" s="3">
        <f t="shared" si="24"/>
        <v>43162</v>
      </c>
      <c r="E541" t="s">
        <v>360</v>
      </c>
      <c r="F541" t="s">
        <v>361</v>
      </c>
      <c r="G541">
        <v>943</v>
      </c>
      <c r="H541" t="s">
        <v>362</v>
      </c>
      <c r="I541" s="2">
        <v>40703.678900462961</v>
      </c>
      <c r="J541" t="s">
        <v>957</v>
      </c>
      <c r="K541">
        <v>5</v>
      </c>
      <c r="L541">
        <f t="shared" si="25"/>
        <v>5</v>
      </c>
      <c r="M541">
        <v>5</v>
      </c>
      <c r="N541">
        <f t="shared" si="26"/>
        <v>5</v>
      </c>
      <c r="O541">
        <v>0.81333420157919245</v>
      </c>
      <c r="P541" s="8">
        <f>VLOOKUP(F541,Hoja2!$A$2:$C$274,3,TRUE)</f>
        <v>7.0977917981072556E-3</v>
      </c>
      <c r="Q541" s="10">
        <f>VLOOKUP(F541,Hoja2!$A$2:$C$274,2,TRUE)</f>
        <v>9</v>
      </c>
    </row>
    <row r="542" spans="1:17" x14ac:dyDescent="0.25">
      <c r="A542" s="1">
        <v>540</v>
      </c>
      <c r="B542">
        <v>0</v>
      </c>
      <c r="C542" t="s">
        <v>910</v>
      </c>
      <c r="D542" s="3">
        <f t="shared" si="24"/>
        <v>43162</v>
      </c>
      <c r="E542" t="s">
        <v>958</v>
      </c>
      <c r="F542" t="s">
        <v>959</v>
      </c>
      <c r="G542">
        <v>312</v>
      </c>
      <c r="H542" t="s">
        <v>960</v>
      </c>
      <c r="I542" s="2">
        <v>40114.437349537038</v>
      </c>
      <c r="J542" t="s">
        <v>961</v>
      </c>
      <c r="K542">
        <v>1</v>
      </c>
      <c r="L542">
        <f t="shared" si="25"/>
        <v>1</v>
      </c>
      <c r="M542">
        <v>2</v>
      </c>
      <c r="N542">
        <f t="shared" si="26"/>
        <v>2</v>
      </c>
      <c r="O542">
        <v>0.85842302092528677</v>
      </c>
      <c r="P542" s="8">
        <f>VLOOKUP(F542,Hoja2!$A$2:$C$274,3,TRUE)</f>
        <v>7.8864353312302837E-4</v>
      </c>
      <c r="Q542" s="10">
        <f>VLOOKUP(F542,Hoja2!$A$2:$C$274,2,TRUE)</f>
        <v>1</v>
      </c>
    </row>
    <row r="543" spans="1:17" x14ac:dyDescent="0.25">
      <c r="A543" s="1">
        <v>541</v>
      </c>
      <c r="B543">
        <v>0</v>
      </c>
      <c r="C543" t="s">
        <v>910</v>
      </c>
      <c r="D543" s="3">
        <f t="shared" si="24"/>
        <v>43162</v>
      </c>
      <c r="E543" t="s">
        <v>91</v>
      </c>
      <c r="F543" t="s">
        <v>92</v>
      </c>
      <c r="G543">
        <v>1481</v>
      </c>
      <c r="H543" t="s">
        <v>87</v>
      </c>
      <c r="I543" s="2">
        <v>41452.850613425922</v>
      </c>
      <c r="J543" t="s">
        <v>962</v>
      </c>
      <c r="K543">
        <v>1</v>
      </c>
      <c r="L543">
        <f t="shared" si="25"/>
        <v>1</v>
      </c>
      <c r="M543">
        <v>2</v>
      </c>
      <c r="N543">
        <f t="shared" si="26"/>
        <v>2</v>
      </c>
      <c r="O543">
        <v>0.76144993656960547</v>
      </c>
      <c r="P543" s="8">
        <f>VLOOKUP(F543,Hoja2!$A$2:$C$274,3,TRUE)</f>
        <v>1.1041009463722398E-2</v>
      </c>
      <c r="Q543" s="10">
        <f>VLOOKUP(F543,Hoja2!$A$2:$C$274,2,TRUE)</f>
        <v>14</v>
      </c>
    </row>
    <row r="544" spans="1:17" x14ac:dyDescent="0.25">
      <c r="A544" s="1">
        <v>542</v>
      </c>
      <c r="B544">
        <v>0</v>
      </c>
      <c r="C544" t="s">
        <v>910</v>
      </c>
      <c r="D544" s="3">
        <f t="shared" si="24"/>
        <v>43162</v>
      </c>
      <c r="E544" t="s">
        <v>708</v>
      </c>
      <c r="F544" t="s">
        <v>709</v>
      </c>
      <c r="G544">
        <v>1588</v>
      </c>
      <c r="H544" t="s">
        <v>18</v>
      </c>
      <c r="I544" s="2">
        <v>40602.726481481477</v>
      </c>
      <c r="J544" t="s">
        <v>963</v>
      </c>
      <c r="K544">
        <v>15</v>
      </c>
      <c r="L544">
        <f t="shared" si="25"/>
        <v>15</v>
      </c>
      <c r="M544">
        <v>11</v>
      </c>
      <c r="N544">
        <f t="shared" si="26"/>
        <v>11</v>
      </c>
      <c r="O544">
        <v>0.81692953115741795</v>
      </c>
      <c r="P544" s="8">
        <f>VLOOKUP(F544,Hoja2!$A$2:$C$274,3,TRUE)</f>
        <v>7.0977917981072556E-3</v>
      </c>
      <c r="Q544" s="10">
        <f>VLOOKUP(F544,Hoja2!$A$2:$C$274,2,TRUE)</f>
        <v>9</v>
      </c>
    </row>
    <row r="545" spans="1:17" x14ac:dyDescent="0.25">
      <c r="A545" s="1">
        <v>543</v>
      </c>
      <c r="B545">
        <v>0</v>
      </c>
      <c r="C545" t="s">
        <v>910</v>
      </c>
      <c r="D545" s="3">
        <f t="shared" si="24"/>
        <v>43162</v>
      </c>
      <c r="E545" t="s">
        <v>892</v>
      </c>
      <c r="F545" t="s">
        <v>893</v>
      </c>
      <c r="G545">
        <v>1205</v>
      </c>
      <c r="I545" s="2">
        <v>40672.837476851862</v>
      </c>
      <c r="J545" t="s">
        <v>964</v>
      </c>
      <c r="K545">
        <v>6</v>
      </c>
      <c r="L545">
        <f t="shared" si="25"/>
        <v>6</v>
      </c>
      <c r="M545">
        <v>5</v>
      </c>
      <c r="N545">
        <f t="shared" si="26"/>
        <v>5</v>
      </c>
      <c r="O545">
        <v>0.66231862059562796</v>
      </c>
      <c r="P545" s="8">
        <f>VLOOKUP(F545,Hoja2!$A$2:$C$274,3,TRUE)</f>
        <v>4.7318611987381704E-3</v>
      </c>
      <c r="Q545" s="10">
        <f>VLOOKUP(F545,Hoja2!$A$2:$C$274,2,TRUE)</f>
        <v>6</v>
      </c>
    </row>
    <row r="546" spans="1:17" x14ac:dyDescent="0.25">
      <c r="A546" s="1">
        <v>544</v>
      </c>
      <c r="B546">
        <v>0</v>
      </c>
      <c r="C546" t="s">
        <v>910</v>
      </c>
      <c r="D546" s="3">
        <f t="shared" si="24"/>
        <v>43162</v>
      </c>
      <c r="E546" t="s">
        <v>965</v>
      </c>
      <c r="F546" t="s">
        <v>966</v>
      </c>
      <c r="G546">
        <v>2617</v>
      </c>
      <c r="H546" t="s">
        <v>456</v>
      </c>
      <c r="I546" s="2">
        <v>41365.785671296297</v>
      </c>
      <c r="J546" t="s">
        <v>967</v>
      </c>
      <c r="K546">
        <v>12</v>
      </c>
      <c r="L546">
        <f t="shared" si="25"/>
        <v>12</v>
      </c>
      <c r="M546">
        <v>14</v>
      </c>
      <c r="N546">
        <f t="shared" si="26"/>
        <v>14</v>
      </c>
      <c r="O546">
        <v>0.47110622569615729</v>
      </c>
      <c r="P546" s="8">
        <f>VLOOKUP(F546,Hoja2!$A$2:$C$274,3,TRUE)</f>
        <v>7.8864353312302837E-4</v>
      </c>
      <c r="Q546" s="10">
        <f>VLOOKUP(F546,Hoja2!$A$2:$C$274,2,TRUE)</f>
        <v>1</v>
      </c>
    </row>
    <row r="547" spans="1:17" x14ac:dyDescent="0.25">
      <c r="A547" s="1">
        <v>545</v>
      </c>
      <c r="B547">
        <v>0</v>
      </c>
      <c r="C547" t="s">
        <v>910</v>
      </c>
      <c r="D547" s="3">
        <f t="shared" si="24"/>
        <v>43162</v>
      </c>
      <c r="E547" t="s">
        <v>21</v>
      </c>
      <c r="F547" t="s">
        <v>899</v>
      </c>
      <c r="G547">
        <v>321</v>
      </c>
      <c r="H547" t="s">
        <v>900</v>
      </c>
      <c r="I547" s="2">
        <v>42937.642997685187</v>
      </c>
      <c r="J547" t="s">
        <v>968</v>
      </c>
      <c r="K547">
        <v>1</v>
      </c>
      <c r="L547">
        <f t="shared" si="25"/>
        <v>1</v>
      </c>
      <c r="M547">
        <v>4</v>
      </c>
      <c r="N547">
        <f t="shared" si="26"/>
        <v>4</v>
      </c>
      <c r="O547">
        <v>0.83062303441786589</v>
      </c>
      <c r="P547" s="8">
        <f>VLOOKUP(F547,Hoja2!$A$2:$C$274,3,TRUE)</f>
        <v>4.7318611987381704E-3</v>
      </c>
      <c r="Q547" s="10">
        <f>VLOOKUP(F547,Hoja2!$A$2:$C$274,2,TRUE)</f>
        <v>6</v>
      </c>
    </row>
    <row r="548" spans="1:17" x14ac:dyDescent="0.25">
      <c r="A548" s="1">
        <v>546</v>
      </c>
      <c r="B548">
        <v>0</v>
      </c>
      <c r="C548" t="s">
        <v>910</v>
      </c>
      <c r="D548" s="3">
        <f t="shared" si="24"/>
        <v>43162</v>
      </c>
      <c r="E548" t="s">
        <v>469</v>
      </c>
      <c r="F548" t="s">
        <v>470</v>
      </c>
      <c r="G548">
        <v>1791</v>
      </c>
      <c r="H548" t="s">
        <v>471</v>
      </c>
      <c r="I548" s="2">
        <v>42675.856736111113</v>
      </c>
      <c r="J548" t="s">
        <v>969</v>
      </c>
      <c r="K548">
        <v>3</v>
      </c>
      <c r="L548">
        <f t="shared" si="25"/>
        <v>3</v>
      </c>
      <c r="M548">
        <v>3</v>
      </c>
      <c r="N548">
        <f t="shared" si="26"/>
        <v>3</v>
      </c>
      <c r="O548">
        <v>0.30954085996572489</v>
      </c>
      <c r="P548" s="8">
        <f>VLOOKUP(F548,Hoja2!$A$2:$C$274,3,TRUE)</f>
        <v>1.025236593059937E-2</v>
      </c>
      <c r="Q548" s="10">
        <f>VLOOKUP(F548,Hoja2!$A$2:$C$274,2,TRUE)</f>
        <v>13</v>
      </c>
    </row>
    <row r="549" spans="1:17" x14ac:dyDescent="0.25">
      <c r="A549" s="1">
        <v>547</v>
      </c>
      <c r="B549">
        <v>0</v>
      </c>
      <c r="C549" t="s">
        <v>910</v>
      </c>
      <c r="D549" s="3">
        <f t="shared" si="24"/>
        <v>43162</v>
      </c>
      <c r="E549" t="s">
        <v>469</v>
      </c>
      <c r="F549" t="s">
        <v>470</v>
      </c>
      <c r="G549">
        <v>1791</v>
      </c>
      <c r="H549" t="s">
        <v>471</v>
      </c>
      <c r="I549" s="2">
        <v>42675.856736111113</v>
      </c>
      <c r="J549" t="s">
        <v>970</v>
      </c>
      <c r="K549">
        <v>6</v>
      </c>
      <c r="L549">
        <f t="shared" si="25"/>
        <v>6</v>
      </c>
      <c r="M549">
        <v>10</v>
      </c>
      <c r="N549">
        <f t="shared" si="26"/>
        <v>10</v>
      </c>
      <c r="O549">
        <v>0.62374277298092151</v>
      </c>
      <c r="P549" s="8">
        <f>VLOOKUP(F549,Hoja2!$A$2:$C$274,3,TRUE)</f>
        <v>1.025236593059937E-2</v>
      </c>
      <c r="Q549" s="10">
        <f>VLOOKUP(F549,Hoja2!$A$2:$C$274,2,TRUE)</f>
        <v>13</v>
      </c>
    </row>
    <row r="550" spans="1:17" x14ac:dyDescent="0.25">
      <c r="A550" s="1">
        <v>548</v>
      </c>
      <c r="B550">
        <v>0</v>
      </c>
      <c r="C550" t="s">
        <v>910</v>
      </c>
      <c r="D550" s="3">
        <f t="shared" si="24"/>
        <v>43162</v>
      </c>
      <c r="E550" t="s">
        <v>971</v>
      </c>
      <c r="F550" t="s">
        <v>972</v>
      </c>
      <c r="G550">
        <v>6190</v>
      </c>
      <c r="H550" t="s">
        <v>973</v>
      </c>
      <c r="I550" s="2">
        <v>40725.768333333333</v>
      </c>
      <c r="J550" t="s">
        <v>974</v>
      </c>
      <c r="K550">
        <v>4</v>
      </c>
      <c r="L550">
        <f t="shared" si="25"/>
        <v>4</v>
      </c>
      <c r="M550">
        <v>7</v>
      </c>
      <c r="N550">
        <f t="shared" si="26"/>
        <v>7</v>
      </c>
      <c r="O550">
        <v>0.7184718106514052</v>
      </c>
      <c r="P550" s="8">
        <f>VLOOKUP(F550,Hoja2!$A$2:$C$274,3,TRUE)</f>
        <v>4.7318611987381704E-3</v>
      </c>
      <c r="Q550" s="10">
        <f>VLOOKUP(F550,Hoja2!$A$2:$C$274,2,TRUE)</f>
        <v>6</v>
      </c>
    </row>
    <row r="551" spans="1:17" x14ac:dyDescent="0.25">
      <c r="A551" s="1">
        <v>549</v>
      </c>
      <c r="B551">
        <v>0</v>
      </c>
      <c r="C551" t="s">
        <v>975</v>
      </c>
      <c r="D551" s="3">
        <f t="shared" si="24"/>
        <v>43163</v>
      </c>
      <c r="E551" t="s">
        <v>72</v>
      </c>
      <c r="F551" t="s">
        <v>73</v>
      </c>
      <c r="G551">
        <v>108</v>
      </c>
      <c r="H551" t="s">
        <v>74</v>
      </c>
      <c r="I551" s="2">
        <v>42292.771585648137</v>
      </c>
      <c r="J551" t="s">
        <v>976</v>
      </c>
      <c r="K551">
        <v>7</v>
      </c>
      <c r="L551">
        <f t="shared" si="25"/>
        <v>7</v>
      </c>
      <c r="M551">
        <v>6</v>
      </c>
      <c r="N551">
        <f t="shared" si="26"/>
        <v>6</v>
      </c>
      <c r="O551">
        <v>0.56396456958305174</v>
      </c>
      <c r="P551" s="8">
        <f>VLOOKUP(F551,Hoja2!$A$2:$C$274,3,TRUE)</f>
        <v>5.5205047318611991E-3</v>
      </c>
      <c r="Q551" s="10">
        <f>VLOOKUP(F551,Hoja2!$A$2:$C$274,2,TRUE)</f>
        <v>7</v>
      </c>
    </row>
    <row r="552" spans="1:17" x14ac:dyDescent="0.25">
      <c r="A552" s="1">
        <v>550</v>
      </c>
      <c r="B552">
        <v>0</v>
      </c>
      <c r="C552" t="s">
        <v>975</v>
      </c>
      <c r="D552" s="3">
        <f t="shared" si="24"/>
        <v>43163</v>
      </c>
      <c r="E552" t="s">
        <v>345</v>
      </c>
      <c r="F552" t="s">
        <v>346</v>
      </c>
      <c r="G552">
        <v>5415</v>
      </c>
      <c r="I552" s="2">
        <v>41153.952569444453</v>
      </c>
      <c r="J552" t="s">
        <v>977</v>
      </c>
      <c r="K552">
        <v>2</v>
      </c>
      <c r="L552">
        <f t="shared" si="25"/>
        <v>2</v>
      </c>
      <c r="M552">
        <v>6</v>
      </c>
      <c r="N552">
        <f t="shared" si="26"/>
        <v>6</v>
      </c>
      <c r="O552">
        <v>0.51299467733492754</v>
      </c>
      <c r="P552" s="8">
        <f>VLOOKUP(F552,Hoja2!$A$2:$C$274,3,TRUE)</f>
        <v>8.6750788643533125E-2</v>
      </c>
      <c r="Q552" s="10">
        <f>VLOOKUP(F552,Hoja2!$A$2:$C$274,2,TRUE)</f>
        <v>110</v>
      </c>
    </row>
    <row r="553" spans="1:17" x14ac:dyDescent="0.25">
      <c r="A553" s="1">
        <v>551</v>
      </c>
      <c r="B553">
        <v>0</v>
      </c>
      <c r="C553" t="s">
        <v>975</v>
      </c>
      <c r="D553" s="3">
        <f t="shared" si="24"/>
        <v>43163</v>
      </c>
      <c r="E553" t="s">
        <v>978</v>
      </c>
      <c r="F553" t="s">
        <v>979</v>
      </c>
      <c r="G553">
        <v>5</v>
      </c>
      <c r="H553" t="s">
        <v>53</v>
      </c>
      <c r="I553" s="2">
        <v>43163.645162037043</v>
      </c>
      <c r="J553" t="s">
        <v>980</v>
      </c>
      <c r="L553">
        <f t="shared" si="25"/>
        <v>0</v>
      </c>
      <c r="M553">
        <v>1</v>
      </c>
      <c r="N553">
        <f t="shared" si="26"/>
        <v>1</v>
      </c>
      <c r="O553">
        <v>0.92124490274514093</v>
      </c>
      <c r="P553" s="8">
        <f>VLOOKUP(F553,Hoja2!$A$2:$C$274,3,TRUE)</f>
        <v>7.8864353312302837E-4</v>
      </c>
      <c r="Q553" s="10">
        <f>VLOOKUP(F553,Hoja2!$A$2:$C$274,2,TRUE)</f>
        <v>1</v>
      </c>
    </row>
    <row r="554" spans="1:17" x14ac:dyDescent="0.25">
      <c r="A554" s="1">
        <v>552</v>
      </c>
      <c r="B554">
        <v>0</v>
      </c>
      <c r="C554" t="s">
        <v>975</v>
      </c>
      <c r="D554" s="3">
        <f t="shared" si="24"/>
        <v>43163</v>
      </c>
      <c r="E554" t="s">
        <v>274</v>
      </c>
      <c r="F554" t="s">
        <v>275</v>
      </c>
      <c r="G554">
        <v>443</v>
      </c>
      <c r="I554" s="2">
        <v>41048.697291666656</v>
      </c>
      <c r="J554" t="s">
        <v>981</v>
      </c>
      <c r="L554">
        <f t="shared" si="25"/>
        <v>0</v>
      </c>
      <c r="M554">
        <v>1</v>
      </c>
      <c r="N554">
        <f t="shared" si="26"/>
        <v>1</v>
      </c>
      <c r="O554">
        <v>0.8936209851497241</v>
      </c>
      <c r="P554" s="8">
        <f>VLOOKUP(F554,Hoja2!$A$2:$C$274,3,TRUE)</f>
        <v>3.9432176656151417E-3</v>
      </c>
      <c r="Q554" s="10">
        <f>VLOOKUP(F554,Hoja2!$A$2:$C$274,2,TRUE)</f>
        <v>5</v>
      </c>
    </row>
    <row r="555" spans="1:17" x14ac:dyDescent="0.25">
      <c r="A555" s="1">
        <v>553</v>
      </c>
      <c r="B555">
        <v>0</v>
      </c>
      <c r="C555" t="s">
        <v>975</v>
      </c>
      <c r="D555" s="3">
        <f t="shared" si="24"/>
        <v>43163</v>
      </c>
      <c r="E555" t="s">
        <v>982</v>
      </c>
      <c r="F555" t="s">
        <v>983</v>
      </c>
      <c r="G555">
        <v>863</v>
      </c>
      <c r="H555" t="s">
        <v>53</v>
      </c>
      <c r="I555" s="2">
        <v>40697.377256944441</v>
      </c>
      <c r="J555" t="s">
        <v>984</v>
      </c>
      <c r="L555">
        <f t="shared" si="25"/>
        <v>0</v>
      </c>
      <c r="N555">
        <f t="shared" si="26"/>
        <v>0</v>
      </c>
      <c r="O555">
        <v>0.22207220652755499</v>
      </c>
      <c r="P555" s="8">
        <f>VLOOKUP(F555,Hoja2!$A$2:$C$274,3,TRUE)</f>
        <v>1.1829652996845425E-2</v>
      </c>
      <c r="Q555" s="10">
        <f>VLOOKUP(F555,Hoja2!$A$2:$C$274,2,TRUE)</f>
        <v>15</v>
      </c>
    </row>
    <row r="556" spans="1:17" x14ac:dyDescent="0.25">
      <c r="A556" s="1">
        <v>554</v>
      </c>
      <c r="B556">
        <v>0</v>
      </c>
      <c r="C556" t="s">
        <v>975</v>
      </c>
      <c r="D556" s="3">
        <f t="shared" si="24"/>
        <v>43163</v>
      </c>
      <c r="E556" t="s">
        <v>911</v>
      </c>
      <c r="F556" t="s">
        <v>911</v>
      </c>
      <c r="G556">
        <v>346</v>
      </c>
      <c r="H556" t="s">
        <v>53</v>
      </c>
      <c r="I556" s="2">
        <v>42120.595150462963</v>
      </c>
      <c r="J556" t="s">
        <v>985</v>
      </c>
      <c r="K556">
        <v>4</v>
      </c>
      <c r="L556">
        <f t="shared" si="25"/>
        <v>4</v>
      </c>
      <c r="M556">
        <v>2</v>
      </c>
      <c r="N556">
        <f t="shared" si="26"/>
        <v>2</v>
      </c>
      <c r="O556">
        <v>0.77627073391234924</v>
      </c>
      <c r="P556" s="8">
        <f>VLOOKUP(F556,Hoja2!$A$2:$C$274,3,TRUE)</f>
        <v>2.3659305993690852E-3</v>
      </c>
      <c r="Q556" s="10">
        <f>VLOOKUP(F556,Hoja2!$A$2:$C$274,2,TRUE)</f>
        <v>3</v>
      </c>
    </row>
    <row r="557" spans="1:17" x14ac:dyDescent="0.25">
      <c r="A557" s="1">
        <v>555</v>
      </c>
      <c r="B557">
        <v>0</v>
      </c>
      <c r="C557" t="s">
        <v>975</v>
      </c>
      <c r="D557" s="3">
        <f t="shared" si="24"/>
        <v>43163</v>
      </c>
      <c r="E557" t="s">
        <v>986</v>
      </c>
      <c r="F557" t="s">
        <v>987</v>
      </c>
      <c r="G557">
        <v>2196</v>
      </c>
      <c r="H557" t="s">
        <v>87</v>
      </c>
      <c r="I557" s="2">
        <v>40762.835532407407</v>
      </c>
      <c r="J557" t="s">
        <v>988</v>
      </c>
      <c r="L557">
        <f t="shared" si="25"/>
        <v>0</v>
      </c>
      <c r="M557">
        <v>3</v>
      </c>
      <c r="N557">
        <f t="shared" si="26"/>
        <v>3</v>
      </c>
      <c r="O557">
        <v>0.82166717892202001</v>
      </c>
      <c r="P557" s="8">
        <f>VLOOKUP(F557,Hoja2!$A$2:$C$274,3,TRUE)</f>
        <v>7.8864353312302837E-4</v>
      </c>
      <c r="Q557" s="10">
        <f>VLOOKUP(F557,Hoja2!$A$2:$C$274,2,TRUE)</f>
        <v>1</v>
      </c>
    </row>
    <row r="558" spans="1:17" x14ac:dyDescent="0.25">
      <c r="A558" s="1">
        <v>556</v>
      </c>
      <c r="B558">
        <v>0</v>
      </c>
      <c r="C558" t="s">
        <v>975</v>
      </c>
      <c r="D558" s="3">
        <f t="shared" si="24"/>
        <v>43163</v>
      </c>
      <c r="E558" t="s">
        <v>198</v>
      </c>
      <c r="F558" t="s">
        <v>199</v>
      </c>
      <c r="G558">
        <v>5528</v>
      </c>
      <c r="H558" t="s">
        <v>28</v>
      </c>
      <c r="I558" s="2">
        <v>42013.4530787037</v>
      </c>
      <c r="J558" t="s">
        <v>989</v>
      </c>
      <c r="K558">
        <v>4</v>
      </c>
      <c r="L558">
        <f t="shared" si="25"/>
        <v>4</v>
      </c>
      <c r="M558">
        <v>6</v>
      </c>
      <c r="N558">
        <f t="shared" si="26"/>
        <v>6</v>
      </c>
      <c r="O558">
        <v>0.78991614312461278</v>
      </c>
      <c r="P558" s="8">
        <f>VLOOKUP(F558,Hoja2!$A$2:$C$274,3,TRUE)</f>
        <v>8.6750788643533121E-3</v>
      </c>
      <c r="Q558" s="10">
        <f>VLOOKUP(F558,Hoja2!$A$2:$C$274,2,TRUE)</f>
        <v>11</v>
      </c>
    </row>
    <row r="559" spans="1:17" x14ac:dyDescent="0.25">
      <c r="A559" s="1">
        <v>557</v>
      </c>
      <c r="B559">
        <v>0</v>
      </c>
      <c r="C559" t="s">
        <v>975</v>
      </c>
      <c r="D559" s="3">
        <f t="shared" si="24"/>
        <v>43163</v>
      </c>
      <c r="E559" t="s">
        <v>180</v>
      </c>
      <c r="F559" t="s">
        <v>181</v>
      </c>
      <c r="G559">
        <v>3912</v>
      </c>
      <c r="H559" t="s">
        <v>18</v>
      </c>
      <c r="I559" s="2">
        <v>40296.447766203702</v>
      </c>
      <c r="J559" t="s">
        <v>990</v>
      </c>
      <c r="K559">
        <v>11</v>
      </c>
      <c r="L559">
        <f t="shared" si="25"/>
        <v>11</v>
      </c>
      <c r="M559">
        <v>24</v>
      </c>
      <c r="N559">
        <f t="shared" si="26"/>
        <v>24</v>
      </c>
      <c r="O559">
        <v>0.80973841350567255</v>
      </c>
      <c r="P559" s="8">
        <f>VLOOKUP(F559,Hoja2!$A$2:$C$274,3,TRUE)</f>
        <v>1.8138801261829655E-2</v>
      </c>
      <c r="Q559" s="10">
        <f>VLOOKUP(F559,Hoja2!$A$2:$C$274,2,TRUE)</f>
        <v>23</v>
      </c>
    </row>
    <row r="560" spans="1:17" x14ac:dyDescent="0.25">
      <c r="A560" s="1">
        <v>558</v>
      </c>
      <c r="B560">
        <v>0</v>
      </c>
      <c r="C560" t="s">
        <v>975</v>
      </c>
      <c r="D560" s="3">
        <f t="shared" si="24"/>
        <v>43163</v>
      </c>
      <c r="E560" t="s">
        <v>991</v>
      </c>
      <c r="F560" t="s">
        <v>992</v>
      </c>
      <c r="G560">
        <v>157</v>
      </c>
      <c r="I560" s="2">
        <v>40546.500752314823</v>
      </c>
      <c r="J560" t="s">
        <v>993</v>
      </c>
      <c r="L560">
        <f t="shared" si="25"/>
        <v>0</v>
      </c>
      <c r="M560">
        <v>1</v>
      </c>
      <c r="N560">
        <f t="shared" si="26"/>
        <v>1</v>
      </c>
      <c r="O560">
        <v>0.50919522939191919</v>
      </c>
      <c r="P560" s="8">
        <f>VLOOKUP(F560,Hoja2!$A$2:$C$274,3,TRUE)</f>
        <v>7.8864353312302837E-4</v>
      </c>
      <c r="Q560" s="10">
        <f>VLOOKUP(F560,Hoja2!$A$2:$C$274,2,TRUE)</f>
        <v>1</v>
      </c>
    </row>
    <row r="561" spans="1:17" x14ac:dyDescent="0.25">
      <c r="A561" s="1">
        <v>559</v>
      </c>
      <c r="B561">
        <v>0</v>
      </c>
      <c r="C561" t="s">
        <v>975</v>
      </c>
      <c r="D561" s="3">
        <f t="shared" si="24"/>
        <v>43163</v>
      </c>
      <c r="E561" t="s">
        <v>994</v>
      </c>
      <c r="F561" t="s">
        <v>995</v>
      </c>
      <c r="G561">
        <v>1121</v>
      </c>
      <c r="H561" t="s">
        <v>87</v>
      </c>
      <c r="I561" s="2">
        <v>40722.458969907413</v>
      </c>
      <c r="J561" t="s">
        <v>996</v>
      </c>
      <c r="L561">
        <f t="shared" si="25"/>
        <v>0</v>
      </c>
      <c r="N561">
        <f t="shared" si="26"/>
        <v>0</v>
      </c>
      <c r="O561">
        <v>0.79325818969613593</v>
      </c>
      <c r="P561" s="8">
        <f>VLOOKUP(F561,Hoja2!$A$2:$C$274,3,TRUE)</f>
        <v>7.8864353312302837E-4</v>
      </c>
      <c r="Q561" s="10">
        <f>VLOOKUP(F561,Hoja2!$A$2:$C$274,2,TRUE)</f>
        <v>1</v>
      </c>
    </row>
    <row r="562" spans="1:17" x14ac:dyDescent="0.25">
      <c r="A562" s="1">
        <v>560</v>
      </c>
      <c r="B562">
        <v>0</v>
      </c>
      <c r="C562" t="s">
        <v>997</v>
      </c>
      <c r="D562" s="3">
        <f t="shared" si="24"/>
        <v>43164</v>
      </c>
      <c r="E562" t="s">
        <v>345</v>
      </c>
      <c r="F562" t="s">
        <v>346</v>
      </c>
      <c r="G562">
        <v>5415</v>
      </c>
      <c r="I562" s="2">
        <v>41153.952569444453</v>
      </c>
      <c r="J562" t="s">
        <v>998</v>
      </c>
      <c r="K562">
        <v>1</v>
      </c>
      <c r="L562">
        <f t="shared" si="25"/>
        <v>1</v>
      </c>
      <c r="M562">
        <v>2</v>
      </c>
      <c r="N562">
        <f t="shared" si="26"/>
        <v>2</v>
      </c>
      <c r="O562">
        <v>0.67724654994572486</v>
      </c>
      <c r="P562" s="8">
        <f>VLOOKUP(F562,Hoja2!$A$2:$C$274,3,TRUE)</f>
        <v>8.6750788643533125E-2</v>
      </c>
      <c r="Q562" s="10">
        <f>VLOOKUP(F562,Hoja2!$A$2:$C$274,2,TRUE)</f>
        <v>110</v>
      </c>
    </row>
    <row r="563" spans="1:17" x14ac:dyDescent="0.25">
      <c r="A563" s="1">
        <v>561</v>
      </c>
      <c r="B563">
        <v>0</v>
      </c>
      <c r="C563" t="s">
        <v>997</v>
      </c>
      <c r="D563" s="3">
        <f t="shared" si="24"/>
        <v>43164</v>
      </c>
      <c r="E563" t="s">
        <v>91</v>
      </c>
      <c r="F563" t="s">
        <v>92</v>
      </c>
      <c r="G563">
        <v>1481</v>
      </c>
      <c r="H563" t="s">
        <v>87</v>
      </c>
      <c r="I563" s="2">
        <v>41452.850613425922</v>
      </c>
      <c r="J563" t="s">
        <v>999</v>
      </c>
      <c r="L563">
        <f t="shared" si="25"/>
        <v>0</v>
      </c>
      <c r="M563">
        <v>5</v>
      </c>
      <c r="N563">
        <f t="shared" si="26"/>
        <v>5</v>
      </c>
      <c r="O563">
        <v>0.90737339975705789</v>
      </c>
      <c r="P563" s="8">
        <f>VLOOKUP(F563,Hoja2!$A$2:$C$274,3,TRUE)</f>
        <v>1.1041009463722398E-2</v>
      </c>
      <c r="Q563" s="10">
        <f>VLOOKUP(F563,Hoja2!$A$2:$C$274,2,TRUE)</f>
        <v>14</v>
      </c>
    </row>
    <row r="564" spans="1:17" x14ac:dyDescent="0.25">
      <c r="A564" s="1">
        <v>562</v>
      </c>
      <c r="B564">
        <v>0</v>
      </c>
      <c r="C564" t="s">
        <v>997</v>
      </c>
      <c r="D564" s="3">
        <f t="shared" si="24"/>
        <v>43164</v>
      </c>
      <c r="E564" t="s">
        <v>180</v>
      </c>
      <c r="F564" t="s">
        <v>181</v>
      </c>
      <c r="G564">
        <v>3912</v>
      </c>
      <c r="H564" t="s">
        <v>18</v>
      </c>
      <c r="I564" s="2">
        <v>40296.447766203702</v>
      </c>
      <c r="J564" t="s">
        <v>1000</v>
      </c>
      <c r="K564">
        <v>3</v>
      </c>
      <c r="L564">
        <f t="shared" si="25"/>
        <v>3</v>
      </c>
      <c r="M564">
        <v>4</v>
      </c>
      <c r="N564">
        <f t="shared" si="26"/>
        <v>4</v>
      </c>
      <c r="O564">
        <v>0.4979884925496823</v>
      </c>
      <c r="P564" s="8">
        <f>VLOOKUP(F564,Hoja2!$A$2:$C$274,3,TRUE)</f>
        <v>1.8138801261829655E-2</v>
      </c>
      <c r="Q564" s="10">
        <f>VLOOKUP(F564,Hoja2!$A$2:$C$274,2,TRUE)</f>
        <v>23</v>
      </c>
    </row>
    <row r="565" spans="1:17" x14ac:dyDescent="0.25">
      <c r="A565" s="1">
        <v>563</v>
      </c>
      <c r="B565">
        <v>0</v>
      </c>
      <c r="C565" t="s">
        <v>997</v>
      </c>
      <c r="D565" s="3">
        <f t="shared" si="24"/>
        <v>43164</v>
      </c>
      <c r="E565" t="s">
        <v>345</v>
      </c>
      <c r="F565" t="s">
        <v>346</v>
      </c>
      <c r="G565">
        <v>5415</v>
      </c>
      <c r="I565" s="2">
        <v>41153.952569444453</v>
      </c>
      <c r="J565" t="s">
        <v>1001</v>
      </c>
      <c r="K565">
        <v>9</v>
      </c>
      <c r="L565">
        <f t="shared" si="25"/>
        <v>9</v>
      </c>
      <c r="M565">
        <v>11</v>
      </c>
      <c r="N565">
        <f t="shared" si="26"/>
        <v>11</v>
      </c>
      <c r="O565">
        <v>0.7980397471544679</v>
      </c>
      <c r="P565" s="8">
        <f>VLOOKUP(F565,Hoja2!$A$2:$C$274,3,TRUE)</f>
        <v>8.6750788643533125E-2</v>
      </c>
      <c r="Q565" s="10">
        <f>VLOOKUP(F565,Hoja2!$A$2:$C$274,2,TRUE)</f>
        <v>110</v>
      </c>
    </row>
    <row r="566" spans="1:17" x14ac:dyDescent="0.25">
      <c r="A566" s="1">
        <v>564</v>
      </c>
      <c r="B566">
        <v>0</v>
      </c>
      <c r="C566" t="s">
        <v>997</v>
      </c>
      <c r="D566" s="3">
        <f t="shared" si="24"/>
        <v>43164</v>
      </c>
      <c r="E566" t="s">
        <v>180</v>
      </c>
      <c r="F566" t="s">
        <v>181</v>
      </c>
      <c r="G566">
        <v>3912</v>
      </c>
      <c r="H566" t="s">
        <v>18</v>
      </c>
      <c r="I566" s="2">
        <v>40296.447766203702</v>
      </c>
      <c r="J566" t="s">
        <v>1002</v>
      </c>
      <c r="K566">
        <v>14</v>
      </c>
      <c r="L566">
        <f t="shared" si="25"/>
        <v>14</v>
      </c>
      <c r="M566">
        <v>12</v>
      </c>
      <c r="N566">
        <f t="shared" si="26"/>
        <v>12</v>
      </c>
      <c r="O566">
        <v>0.71221340505860076</v>
      </c>
      <c r="P566" s="8">
        <f>VLOOKUP(F566,Hoja2!$A$2:$C$274,3,TRUE)</f>
        <v>1.8138801261829655E-2</v>
      </c>
      <c r="Q566" s="10">
        <f>VLOOKUP(F566,Hoja2!$A$2:$C$274,2,TRUE)</f>
        <v>23</v>
      </c>
    </row>
    <row r="567" spans="1:17" x14ac:dyDescent="0.25">
      <c r="A567" s="1">
        <v>565</v>
      </c>
      <c r="B567">
        <v>0</v>
      </c>
      <c r="C567" t="s">
        <v>997</v>
      </c>
      <c r="D567" s="3">
        <f t="shared" si="24"/>
        <v>43164</v>
      </c>
      <c r="E567" t="s">
        <v>477</v>
      </c>
      <c r="F567" t="s">
        <v>478</v>
      </c>
      <c r="G567">
        <v>4658</v>
      </c>
      <c r="H567" t="s">
        <v>479</v>
      </c>
      <c r="I567" s="2">
        <v>40809.452627314808</v>
      </c>
      <c r="J567" t="s">
        <v>1003</v>
      </c>
      <c r="K567">
        <v>14</v>
      </c>
      <c r="L567">
        <f t="shared" si="25"/>
        <v>14</v>
      </c>
      <c r="M567">
        <v>14</v>
      </c>
      <c r="N567">
        <f t="shared" si="26"/>
        <v>14</v>
      </c>
      <c r="O567">
        <v>0.38575749152849581</v>
      </c>
      <c r="P567" s="8">
        <f>VLOOKUP(F567,Hoja2!$A$2:$C$274,3,TRUE)</f>
        <v>3.0757097791798107E-2</v>
      </c>
      <c r="Q567" s="10">
        <f>VLOOKUP(F567,Hoja2!$A$2:$C$274,2,TRUE)</f>
        <v>39</v>
      </c>
    </row>
    <row r="568" spans="1:17" x14ac:dyDescent="0.25">
      <c r="A568" s="1">
        <v>566</v>
      </c>
      <c r="B568">
        <v>0</v>
      </c>
      <c r="C568" t="s">
        <v>997</v>
      </c>
      <c r="D568" s="3">
        <f t="shared" si="24"/>
        <v>43164</v>
      </c>
      <c r="E568" t="s">
        <v>477</v>
      </c>
      <c r="F568" t="s">
        <v>478</v>
      </c>
      <c r="G568">
        <v>4658</v>
      </c>
      <c r="H568" t="s">
        <v>479</v>
      </c>
      <c r="I568" s="2">
        <v>40809.452627314808</v>
      </c>
      <c r="J568" t="s">
        <v>1004</v>
      </c>
      <c r="K568">
        <v>13</v>
      </c>
      <c r="L568">
        <f t="shared" si="25"/>
        <v>13</v>
      </c>
      <c r="M568">
        <v>18</v>
      </c>
      <c r="N568">
        <f t="shared" si="26"/>
        <v>18</v>
      </c>
      <c r="O568">
        <v>0.53959243854392347</v>
      </c>
      <c r="P568" s="8">
        <f>VLOOKUP(F568,Hoja2!$A$2:$C$274,3,TRUE)</f>
        <v>3.0757097791798107E-2</v>
      </c>
      <c r="Q568" s="10">
        <f>VLOOKUP(F568,Hoja2!$A$2:$C$274,2,TRUE)</f>
        <v>39</v>
      </c>
    </row>
    <row r="569" spans="1:17" x14ac:dyDescent="0.25">
      <c r="A569" s="1">
        <v>567</v>
      </c>
      <c r="B569">
        <v>0</v>
      </c>
      <c r="C569" t="s">
        <v>997</v>
      </c>
      <c r="D569" s="3">
        <f t="shared" si="24"/>
        <v>43164</v>
      </c>
      <c r="E569" t="s">
        <v>12</v>
      </c>
      <c r="F569" t="s">
        <v>13</v>
      </c>
      <c r="G569">
        <v>2005</v>
      </c>
      <c r="I569" s="2">
        <v>40315.59646990741</v>
      </c>
      <c r="J569" t="s">
        <v>1005</v>
      </c>
      <c r="K569">
        <v>8</v>
      </c>
      <c r="L569">
        <f t="shared" si="25"/>
        <v>8</v>
      </c>
      <c r="M569">
        <v>7</v>
      </c>
      <c r="N569">
        <f t="shared" si="26"/>
        <v>7</v>
      </c>
      <c r="O569">
        <v>0.18806748681478261</v>
      </c>
      <c r="P569" s="8">
        <f>VLOOKUP(F569,Hoja2!$A$2:$C$274,3,TRUE)</f>
        <v>6.5457413249211352E-2</v>
      </c>
      <c r="Q569" s="10">
        <f>VLOOKUP(F569,Hoja2!$A$2:$C$274,2,TRUE)</f>
        <v>83</v>
      </c>
    </row>
    <row r="570" spans="1:17" x14ac:dyDescent="0.25">
      <c r="A570" s="1">
        <v>568</v>
      </c>
      <c r="B570">
        <v>0</v>
      </c>
      <c r="C570" t="s">
        <v>997</v>
      </c>
      <c r="D570" s="3">
        <f t="shared" si="24"/>
        <v>43164</v>
      </c>
      <c r="E570" t="s">
        <v>682</v>
      </c>
      <c r="F570" t="s">
        <v>683</v>
      </c>
      <c r="G570">
        <v>715</v>
      </c>
      <c r="H570" t="s">
        <v>18</v>
      </c>
      <c r="I570" s="2">
        <v>40661.710844907408</v>
      </c>
      <c r="J570" t="s">
        <v>1006</v>
      </c>
      <c r="K570">
        <v>6</v>
      </c>
      <c r="L570">
        <f t="shared" si="25"/>
        <v>6</v>
      </c>
      <c r="M570">
        <v>6</v>
      </c>
      <c r="N570">
        <f t="shared" si="26"/>
        <v>6</v>
      </c>
      <c r="O570">
        <v>0.79455584176315086</v>
      </c>
      <c r="P570" s="8">
        <f>VLOOKUP(F570,Hoja2!$A$2:$C$274,3,TRUE)</f>
        <v>7.8864353312302835E-3</v>
      </c>
      <c r="Q570" s="10">
        <f>VLOOKUP(F570,Hoja2!$A$2:$C$274,2,TRUE)</f>
        <v>10</v>
      </c>
    </row>
    <row r="571" spans="1:17" x14ac:dyDescent="0.25">
      <c r="A571" s="1">
        <v>569</v>
      </c>
      <c r="B571">
        <v>0</v>
      </c>
      <c r="C571" t="s">
        <v>997</v>
      </c>
      <c r="D571" s="3">
        <f t="shared" si="24"/>
        <v>43164</v>
      </c>
      <c r="E571" t="s">
        <v>640</v>
      </c>
      <c r="F571" t="s">
        <v>641</v>
      </c>
      <c r="G571">
        <v>239</v>
      </c>
      <c r="H571" t="s">
        <v>87</v>
      </c>
      <c r="I571" s="2">
        <v>40393.964537037027</v>
      </c>
      <c r="J571" t="s">
        <v>1007</v>
      </c>
      <c r="K571">
        <v>4</v>
      </c>
      <c r="L571">
        <f t="shared" si="25"/>
        <v>4</v>
      </c>
      <c r="M571">
        <v>4</v>
      </c>
      <c r="N571">
        <f t="shared" si="26"/>
        <v>4</v>
      </c>
      <c r="O571">
        <v>0.88520570884024885</v>
      </c>
      <c r="P571" s="8">
        <f>VLOOKUP(F571,Hoja2!$A$2:$C$274,3,TRUE)</f>
        <v>3.1545741324921135E-3</v>
      </c>
      <c r="Q571" s="10">
        <f>VLOOKUP(F571,Hoja2!$A$2:$C$274,2,TRUE)</f>
        <v>4</v>
      </c>
    </row>
    <row r="572" spans="1:17" x14ac:dyDescent="0.25">
      <c r="A572" s="1">
        <v>570</v>
      </c>
      <c r="B572">
        <v>0</v>
      </c>
      <c r="C572" t="s">
        <v>997</v>
      </c>
      <c r="D572" s="3">
        <f t="shared" si="24"/>
        <v>43164</v>
      </c>
      <c r="E572" t="s">
        <v>12</v>
      </c>
      <c r="F572" t="s">
        <v>13</v>
      </c>
      <c r="G572">
        <v>2005</v>
      </c>
      <c r="I572" s="2">
        <v>40315.59646990741</v>
      </c>
      <c r="J572" t="s">
        <v>1008</v>
      </c>
      <c r="K572">
        <v>8</v>
      </c>
      <c r="L572">
        <f t="shared" si="25"/>
        <v>8</v>
      </c>
      <c r="M572">
        <v>8</v>
      </c>
      <c r="N572">
        <f t="shared" si="26"/>
        <v>8</v>
      </c>
      <c r="O572">
        <v>0.53381025276111249</v>
      </c>
      <c r="P572" s="8">
        <f>VLOOKUP(F572,Hoja2!$A$2:$C$274,3,TRUE)</f>
        <v>6.5457413249211352E-2</v>
      </c>
      <c r="Q572" s="10">
        <f>VLOOKUP(F572,Hoja2!$A$2:$C$274,2,TRUE)</f>
        <v>83</v>
      </c>
    </row>
    <row r="573" spans="1:17" x14ac:dyDescent="0.25">
      <c r="A573" s="1">
        <v>571</v>
      </c>
      <c r="B573">
        <v>0</v>
      </c>
      <c r="C573" t="s">
        <v>997</v>
      </c>
      <c r="D573" s="3">
        <f t="shared" si="24"/>
        <v>43164</v>
      </c>
      <c r="E573" t="s">
        <v>713</v>
      </c>
      <c r="F573" t="s">
        <v>713</v>
      </c>
      <c r="G573">
        <v>977</v>
      </c>
      <c r="H573" t="s">
        <v>18</v>
      </c>
      <c r="I573" s="2">
        <v>40930.532546296286</v>
      </c>
      <c r="J573" t="s">
        <v>1009</v>
      </c>
      <c r="K573">
        <v>4</v>
      </c>
      <c r="L573">
        <f t="shared" si="25"/>
        <v>4</v>
      </c>
      <c r="M573">
        <v>3</v>
      </c>
      <c r="N573">
        <f t="shared" si="26"/>
        <v>3</v>
      </c>
      <c r="O573">
        <v>0.57100286033753844</v>
      </c>
      <c r="P573" s="8">
        <f>VLOOKUP(F573,Hoja2!$A$2:$C$274,3,TRUE)</f>
        <v>1.025236593059937E-2</v>
      </c>
      <c r="Q573" s="10">
        <f>VLOOKUP(F573,Hoja2!$A$2:$C$274,2,TRUE)</f>
        <v>13</v>
      </c>
    </row>
    <row r="574" spans="1:17" x14ac:dyDescent="0.25">
      <c r="A574" s="1">
        <v>572</v>
      </c>
      <c r="B574">
        <v>0</v>
      </c>
      <c r="C574" t="s">
        <v>997</v>
      </c>
      <c r="D574" s="3">
        <f t="shared" si="24"/>
        <v>43164</v>
      </c>
      <c r="E574" t="s">
        <v>652</v>
      </c>
      <c r="F574" t="s">
        <v>653</v>
      </c>
      <c r="G574">
        <v>99</v>
      </c>
      <c r="H574" t="s">
        <v>654</v>
      </c>
      <c r="I574" s="2">
        <v>40428.191840277781</v>
      </c>
      <c r="J574" t="s">
        <v>1010</v>
      </c>
      <c r="K574">
        <v>1</v>
      </c>
      <c r="L574">
        <f t="shared" si="25"/>
        <v>1</v>
      </c>
      <c r="M574">
        <v>2</v>
      </c>
      <c r="N574">
        <f t="shared" si="26"/>
        <v>2</v>
      </c>
      <c r="O574">
        <v>4.3658826751160867E-2</v>
      </c>
      <c r="P574" s="8">
        <f>VLOOKUP(F574,Hoja2!$A$2:$C$274,3,TRUE)</f>
        <v>2.3659305993690852E-3</v>
      </c>
      <c r="Q574" s="10">
        <f>VLOOKUP(F574,Hoja2!$A$2:$C$274,2,TRUE)</f>
        <v>3</v>
      </c>
    </row>
    <row r="575" spans="1:17" x14ac:dyDescent="0.25">
      <c r="A575" s="1">
        <v>573</v>
      </c>
      <c r="B575">
        <v>0</v>
      </c>
      <c r="C575" t="s">
        <v>997</v>
      </c>
      <c r="D575" s="3">
        <f t="shared" si="24"/>
        <v>43164</v>
      </c>
      <c r="E575" t="s">
        <v>345</v>
      </c>
      <c r="F575" t="s">
        <v>346</v>
      </c>
      <c r="G575">
        <v>5415</v>
      </c>
      <c r="I575" s="2">
        <v>41153.952569444453</v>
      </c>
      <c r="J575" t="s">
        <v>1011</v>
      </c>
      <c r="K575">
        <v>2</v>
      </c>
      <c r="L575">
        <f t="shared" si="25"/>
        <v>2</v>
      </c>
      <c r="M575">
        <v>3</v>
      </c>
      <c r="N575">
        <f t="shared" si="26"/>
        <v>3</v>
      </c>
      <c r="O575">
        <v>0.69716822056662742</v>
      </c>
      <c r="P575" s="8">
        <f>VLOOKUP(F575,Hoja2!$A$2:$C$274,3,TRUE)</f>
        <v>8.6750788643533125E-2</v>
      </c>
      <c r="Q575" s="10">
        <f>VLOOKUP(F575,Hoja2!$A$2:$C$274,2,TRUE)</f>
        <v>110</v>
      </c>
    </row>
    <row r="576" spans="1:17" x14ac:dyDescent="0.25">
      <c r="A576" s="1">
        <v>574</v>
      </c>
      <c r="B576">
        <v>0</v>
      </c>
      <c r="C576" t="s">
        <v>997</v>
      </c>
      <c r="D576" s="3">
        <f t="shared" si="24"/>
        <v>43164</v>
      </c>
      <c r="E576" t="s">
        <v>949</v>
      </c>
      <c r="F576" t="s">
        <v>950</v>
      </c>
      <c r="G576">
        <v>973</v>
      </c>
      <c r="H576" t="s">
        <v>53</v>
      </c>
      <c r="I576" s="2">
        <v>40756.450682870367</v>
      </c>
      <c r="J576" t="s">
        <v>1012</v>
      </c>
      <c r="K576">
        <v>5</v>
      </c>
      <c r="L576">
        <f t="shared" si="25"/>
        <v>5</v>
      </c>
      <c r="M576">
        <v>4</v>
      </c>
      <c r="N576">
        <f t="shared" si="26"/>
        <v>4</v>
      </c>
      <c r="O576">
        <v>0.51388107644965919</v>
      </c>
      <c r="P576" s="8">
        <f>VLOOKUP(F576,Hoja2!$A$2:$C$274,3,TRUE)</f>
        <v>3.1545741324921135E-3</v>
      </c>
      <c r="Q576" s="10">
        <f>VLOOKUP(F576,Hoja2!$A$2:$C$274,2,TRUE)</f>
        <v>4</v>
      </c>
    </row>
    <row r="577" spans="1:17" x14ac:dyDescent="0.25">
      <c r="A577" s="1">
        <v>575</v>
      </c>
      <c r="B577">
        <v>0</v>
      </c>
      <c r="C577" t="s">
        <v>997</v>
      </c>
      <c r="D577" s="3">
        <f t="shared" si="24"/>
        <v>43164</v>
      </c>
      <c r="E577" t="s">
        <v>892</v>
      </c>
      <c r="F577" t="s">
        <v>893</v>
      </c>
      <c r="G577">
        <v>1205</v>
      </c>
      <c r="I577" s="2">
        <v>40672.837476851862</v>
      </c>
      <c r="J577" t="s">
        <v>1013</v>
      </c>
      <c r="K577">
        <v>13</v>
      </c>
      <c r="L577">
        <f t="shared" si="25"/>
        <v>13</v>
      </c>
      <c r="M577">
        <v>14</v>
      </c>
      <c r="N577">
        <f t="shared" si="26"/>
        <v>14</v>
      </c>
      <c r="O577">
        <v>0.40477971087350512</v>
      </c>
      <c r="P577" s="8">
        <f>VLOOKUP(F577,Hoja2!$A$2:$C$274,3,TRUE)</f>
        <v>4.7318611987381704E-3</v>
      </c>
      <c r="Q577" s="10">
        <f>VLOOKUP(F577,Hoja2!$A$2:$C$274,2,TRUE)</f>
        <v>6</v>
      </c>
    </row>
    <row r="578" spans="1:17" x14ac:dyDescent="0.25">
      <c r="A578" s="1">
        <v>576</v>
      </c>
      <c r="B578">
        <v>0</v>
      </c>
      <c r="C578" t="s">
        <v>997</v>
      </c>
      <c r="D578" s="3">
        <f t="shared" si="24"/>
        <v>43164</v>
      </c>
      <c r="E578" t="s">
        <v>215</v>
      </c>
      <c r="F578" t="s">
        <v>216</v>
      </c>
      <c r="G578">
        <v>479</v>
      </c>
      <c r="H578" t="s">
        <v>78</v>
      </c>
      <c r="I578" s="2">
        <v>40839.80300925926</v>
      </c>
      <c r="J578" t="s">
        <v>1014</v>
      </c>
      <c r="K578">
        <v>2</v>
      </c>
      <c r="L578">
        <f t="shared" si="25"/>
        <v>2</v>
      </c>
      <c r="M578">
        <v>2</v>
      </c>
      <c r="N578">
        <f t="shared" si="26"/>
        <v>2</v>
      </c>
      <c r="O578">
        <v>0.6472375211405077</v>
      </c>
      <c r="P578" s="8">
        <f>VLOOKUP(F578,Hoja2!$A$2:$C$274,3,TRUE)</f>
        <v>3.1545741324921135E-3</v>
      </c>
      <c r="Q578" s="10">
        <f>VLOOKUP(F578,Hoja2!$A$2:$C$274,2,TRUE)</f>
        <v>4</v>
      </c>
    </row>
    <row r="579" spans="1:17" x14ac:dyDescent="0.25">
      <c r="A579" s="1">
        <v>577</v>
      </c>
      <c r="B579">
        <v>0</v>
      </c>
      <c r="C579" t="s">
        <v>997</v>
      </c>
      <c r="D579" s="3">
        <f t="shared" ref="D579:D642" si="27">DATE(2018,MONTH(1&amp;LEFT(RIGHT(C579,4),3)),LEFT(C579,2))</f>
        <v>43164</v>
      </c>
      <c r="E579" t="s">
        <v>114</v>
      </c>
      <c r="F579" t="s">
        <v>115</v>
      </c>
      <c r="G579">
        <v>391</v>
      </c>
      <c r="H579" t="s">
        <v>116</v>
      </c>
      <c r="I579" s="2">
        <v>41305.853946759264</v>
      </c>
      <c r="J579" t="s">
        <v>1015</v>
      </c>
      <c r="K579">
        <v>2</v>
      </c>
      <c r="L579">
        <f t="shared" ref="L579:L642" si="28">IF(K579&gt;0,K579,0)</f>
        <v>2</v>
      </c>
      <c r="M579">
        <v>4</v>
      </c>
      <c r="N579">
        <f t="shared" ref="N579:N642" si="29">IF(M579&gt;0,M579,0)</f>
        <v>4</v>
      </c>
      <c r="O579">
        <v>0.33740591413034882</v>
      </c>
      <c r="P579" s="8">
        <f>VLOOKUP(F579,Hoja2!$A$2:$C$274,3,TRUE)</f>
        <v>2.2870662460567823E-2</v>
      </c>
      <c r="Q579" s="10">
        <f>VLOOKUP(F579,Hoja2!$A$2:$C$274,2,TRUE)</f>
        <v>29</v>
      </c>
    </row>
    <row r="580" spans="1:17" x14ac:dyDescent="0.25">
      <c r="A580" s="1">
        <v>578</v>
      </c>
      <c r="B580">
        <v>0</v>
      </c>
      <c r="C580" t="s">
        <v>997</v>
      </c>
      <c r="D580" s="3">
        <f t="shared" si="27"/>
        <v>43164</v>
      </c>
      <c r="E580" t="s">
        <v>1016</v>
      </c>
      <c r="F580" t="s">
        <v>1017</v>
      </c>
      <c r="G580">
        <v>47</v>
      </c>
      <c r="H580" t="s">
        <v>53</v>
      </c>
      <c r="I580" s="2">
        <v>43112.879328703697</v>
      </c>
      <c r="J580" t="s">
        <v>1018</v>
      </c>
      <c r="K580">
        <v>6</v>
      </c>
      <c r="L580">
        <f t="shared" si="28"/>
        <v>6</v>
      </c>
      <c r="M580">
        <v>6</v>
      </c>
      <c r="N580">
        <f t="shared" si="29"/>
        <v>6</v>
      </c>
      <c r="O580">
        <v>0.6090312129442742</v>
      </c>
      <c r="P580" s="8">
        <f>VLOOKUP(F580,Hoja2!$A$2:$C$274,3,TRUE)</f>
        <v>2.3659305993690852E-3</v>
      </c>
      <c r="Q580" s="10">
        <f>VLOOKUP(F580,Hoja2!$A$2:$C$274,2,TRUE)</f>
        <v>3</v>
      </c>
    </row>
    <row r="581" spans="1:17" x14ac:dyDescent="0.25">
      <c r="A581" s="1">
        <v>579</v>
      </c>
      <c r="B581">
        <v>0</v>
      </c>
      <c r="C581" t="s">
        <v>997</v>
      </c>
      <c r="D581" s="3">
        <f t="shared" si="27"/>
        <v>43164</v>
      </c>
      <c r="E581" t="s">
        <v>21</v>
      </c>
      <c r="F581" t="s">
        <v>1019</v>
      </c>
      <c r="G581">
        <v>1590</v>
      </c>
      <c r="H581" t="s">
        <v>1020</v>
      </c>
      <c r="I581" s="2">
        <v>42962.734826388893</v>
      </c>
      <c r="J581" t="s">
        <v>1021</v>
      </c>
      <c r="L581">
        <f t="shared" si="28"/>
        <v>0</v>
      </c>
      <c r="M581">
        <v>1</v>
      </c>
      <c r="N581">
        <f t="shared" si="29"/>
        <v>1</v>
      </c>
      <c r="O581">
        <v>0.86338120430846865</v>
      </c>
      <c r="P581" s="8">
        <f>VLOOKUP(F581,Hoja2!$A$2:$C$274,3,TRUE)</f>
        <v>7.8864353312302837E-4</v>
      </c>
      <c r="Q581" s="10">
        <f>VLOOKUP(F581,Hoja2!$A$2:$C$274,2,TRUE)</f>
        <v>1</v>
      </c>
    </row>
    <row r="582" spans="1:17" x14ac:dyDescent="0.25">
      <c r="A582" s="1">
        <v>580</v>
      </c>
      <c r="B582">
        <v>0</v>
      </c>
      <c r="C582" t="s">
        <v>997</v>
      </c>
      <c r="D582" s="3">
        <f t="shared" si="27"/>
        <v>43164</v>
      </c>
      <c r="E582" t="s">
        <v>21</v>
      </c>
      <c r="F582" t="s">
        <v>1022</v>
      </c>
      <c r="G582">
        <v>12444</v>
      </c>
      <c r="H582" t="s">
        <v>1023</v>
      </c>
      <c r="I582" s="2">
        <v>41472.97247685185</v>
      </c>
      <c r="J582" t="s">
        <v>1024</v>
      </c>
      <c r="K582">
        <v>1</v>
      </c>
      <c r="L582">
        <f t="shared" si="28"/>
        <v>1</v>
      </c>
      <c r="M582">
        <v>2</v>
      </c>
      <c r="N582">
        <f t="shared" si="29"/>
        <v>2</v>
      </c>
      <c r="O582">
        <v>0.68426670444043325</v>
      </c>
      <c r="P582" s="8">
        <f>VLOOKUP(F582,Hoja2!$A$2:$C$274,3,TRUE)</f>
        <v>7.8864353312302837E-4</v>
      </c>
      <c r="Q582" s="10">
        <f>VLOOKUP(F582,Hoja2!$A$2:$C$274,2,TRUE)</f>
        <v>1</v>
      </c>
    </row>
    <row r="583" spans="1:17" x14ac:dyDescent="0.25">
      <c r="A583" s="1">
        <v>581</v>
      </c>
      <c r="B583">
        <v>0</v>
      </c>
      <c r="C583" t="s">
        <v>997</v>
      </c>
      <c r="D583" s="3">
        <f t="shared" si="27"/>
        <v>43164</v>
      </c>
      <c r="E583" t="s">
        <v>543</v>
      </c>
      <c r="F583" t="s">
        <v>544</v>
      </c>
      <c r="G583">
        <v>55</v>
      </c>
      <c r="H583" t="s">
        <v>545</v>
      </c>
      <c r="I583" s="2">
        <v>40681.791886574072</v>
      </c>
      <c r="J583" t="s">
        <v>1025</v>
      </c>
      <c r="K583">
        <v>1</v>
      </c>
      <c r="L583">
        <f t="shared" si="28"/>
        <v>1</v>
      </c>
      <c r="M583">
        <v>1</v>
      </c>
      <c r="N583">
        <f t="shared" si="29"/>
        <v>1</v>
      </c>
      <c r="O583">
        <v>0.59773236774918825</v>
      </c>
      <c r="P583" s="8">
        <f>VLOOKUP(F583,Hoja2!$A$2:$C$274,3,TRUE)</f>
        <v>1.3406940063091483E-2</v>
      </c>
      <c r="Q583" s="10">
        <f>VLOOKUP(F583,Hoja2!$A$2:$C$274,2,TRUE)</f>
        <v>17</v>
      </c>
    </row>
    <row r="584" spans="1:17" x14ac:dyDescent="0.25">
      <c r="A584" s="1">
        <v>582</v>
      </c>
      <c r="B584">
        <v>0</v>
      </c>
      <c r="C584" t="s">
        <v>997</v>
      </c>
      <c r="D584" s="3">
        <f t="shared" si="27"/>
        <v>43164</v>
      </c>
      <c r="E584" t="s">
        <v>12</v>
      </c>
      <c r="F584" t="s">
        <v>13</v>
      </c>
      <c r="G584">
        <v>2005</v>
      </c>
      <c r="I584" s="2">
        <v>40315.59646990741</v>
      </c>
      <c r="J584" t="s">
        <v>1026</v>
      </c>
      <c r="K584">
        <v>8</v>
      </c>
      <c r="L584">
        <f t="shared" si="28"/>
        <v>8</v>
      </c>
      <c r="M584">
        <v>7</v>
      </c>
      <c r="N584">
        <f t="shared" si="29"/>
        <v>7</v>
      </c>
      <c r="O584">
        <v>0.33529431647320501</v>
      </c>
      <c r="P584" s="8">
        <f>VLOOKUP(F584,Hoja2!$A$2:$C$274,3,TRUE)</f>
        <v>6.5457413249211352E-2</v>
      </c>
      <c r="Q584" s="10">
        <f>VLOOKUP(F584,Hoja2!$A$2:$C$274,2,TRUE)</f>
        <v>83</v>
      </c>
    </row>
    <row r="585" spans="1:17" x14ac:dyDescent="0.25">
      <c r="A585" s="1">
        <v>583</v>
      </c>
      <c r="B585">
        <v>0</v>
      </c>
      <c r="C585" t="s">
        <v>997</v>
      </c>
      <c r="D585" s="3">
        <f t="shared" si="27"/>
        <v>43164</v>
      </c>
      <c r="E585" t="s">
        <v>114</v>
      </c>
      <c r="F585" t="s">
        <v>115</v>
      </c>
      <c r="G585">
        <v>391</v>
      </c>
      <c r="H585" t="s">
        <v>116</v>
      </c>
      <c r="I585" s="2">
        <v>41305.853946759264</v>
      </c>
      <c r="J585" t="s">
        <v>1027</v>
      </c>
      <c r="L585">
        <f t="shared" si="28"/>
        <v>0</v>
      </c>
      <c r="N585">
        <f t="shared" si="29"/>
        <v>0</v>
      </c>
      <c r="O585">
        <v>0.17806322081620871</v>
      </c>
      <c r="P585" s="8">
        <f>VLOOKUP(F585,Hoja2!$A$2:$C$274,3,TRUE)</f>
        <v>2.2870662460567823E-2</v>
      </c>
      <c r="Q585" s="10">
        <f>VLOOKUP(F585,Hoja2!$A$2:$C$274,2,TRUE)</f>
        <v>29</v>
      </c>
    </row>
    <row r="586" spans="1:17" x14ac:dyDescent="0.25">
      <c r="A586" s="1">
        <v>584</v>
      </c>
      <c r="B586">
        <v>0</v>
      </c>
      <c r="C586" t="s">
        <v>997</v>
      </c>
      <c r="D586" s="3">
        <f t="shared" si="27"/>
        <v>43164</v>
      </c>
      <c r="E586" t="s">
        <v>114</v>
      </c>
      <c r="F586" t="s">
        <v>115</v>
      </c>
      <c r="G586">
        <v>391</v>
      </c>
      <c r="H586" t="s">
        <v>116</v>
      </c>
      <c r="I586" s="2">
        <v>41305.853946759264</v>
      </c>
      <c r="J586" t="s">
        <v>1028</v>
      </c>
      <c r="L586">
        <f t="shared" si="28"/>
        <v>0</v>
      </c>
      <c r="N586">
        <f t="shared" si="29"/>
        <v>0</v>
      </c>
      <c r="O586">
        <v>0.49948498003432312</v>
      </c>
      <c r="P586" s="8">
        <f>VLOOKUP(F586,Hoja2!$A$2:$C$274,3,TRUE)</f>
        <v>2.2870662460567823E-2</v>
      </c>
      <c r="Q586" s="10">
        <f>VLOOKUP(F586,Hoja2!$A$2:$C$274,2,TRUE)</f>
        <v>29</v>
      </c>
    </row>
    <row r="587" spans="1:17" x14ac:dyDescent="0.25">
      <c r="A587" s="1">
        <v>585</v>
      </c>
      <c r="B587">
        <v>0</v>
      </c>
      <c r="C587" t="s">
        <v>997</v>
      </c>
      <c r="D587" s="3">
        <f t="shared" si="27"/>
        <v>43164</v>
      </c>
      <c r="E587" t="s">
        <v>971</v>
      </c>
      <c r="F587" t="s">
        <v>972</v>
      </c>
      <c r="G587">
        <v>6190</v>
      </c>
      <c r="H587" t="s">
        <v>973</v>
      </c>
      <c r="I587" s="2">
        <v>40725.768333333333</v>
      </c>
      <c r="J587" t="s">
        <v>1029</v>
      </c>
      <c r="K587">
        <v>6</v>
      </c>
      <c r="L587">
        <f t="shared" si="28"/>
        <v>6</v>
      </c>
      <c r="M587">
        <v>5</v>
      </c>
      <c r="N587">
        <f t="shared" si="29"/>
        <v>5</v>
      </c>
      <c r="O587">
        <v>0.82478457966199192</v>
      </c>
      <c r="P587" s="8">
        <f>VLOOKUP(F587,Hoja2!$A$2:$C$274,3,TRUE)</f>
        <v>4.7318611987381704E-3</v>
      </c>
      <c r="Q587" s="10">
        <f>VLOOKUP(F587,Hoja2!$A$2:$C$274,2,TRUE)</f>
        <v>6</v>
      </c>
    </row>
    <row r="588" spans="1:17" x14ac:dyDescent="0.25">
      <c r="A588" s="1">
        <v>586</v>
      </c>
      <c r="B588">
        <v>0</v>
      </c>
      <c r="C588" t="s">
        <v>997</v>
      </c>
      <c r="D588" s="3">
        <f t="shared" si="27"/>
        <v>43164</v>
      </c>
      <c r="E588" t="s">
        <v>405</v>
      </c>
      <c r="F588" t="s">
        <v>406</v>
      </c>
      <c r="G588">
        <v>149</v>
      </c>
      <c r="H588" t="s">
        <v>18</v>
      </c>
      <c r="I588" s="2">
        <v>40681.737395833326</v>
      </c>
      <c r="J588" t="s">
        <v>1030</v>
      </c>
      <c r="K588">
        <v>2</v>
      </c>
      <c r="L588">
        <f t="shared" si="28"/>
        <v>2</v>
      </c>
      <c r="M588">
        <v>2</v>
      </c>
      <c r="N588">
        <f t="shared" si="29"/>
        <v>2</v>
      </c>
      <c r="O588">
        <v>0.817619940077004</v>
      </c>
      <c r="P588" s="8">
        <f>VLOOKUP(F588,Hoja2!$A$2:$C$274,3,TRUE)</f>
        <v>1.3406940063091483E-2</v>
      </c>
      <c r="Q588" s="10">
        <f>VLOOKUP(F588,Hoja2!$A$2:$C$274,2,TRUE)</f>
        <v>17</v>
      </c>
    </row>
    <row r="589" spans="1:17" x14ac:dyDescent="0.25">
      <c r="A589" s="1">
        <v>587</v>
      </c>
      <c r="B589">
        <v>0</v>
      </c>
      <c r="C589" t="s">
        <v>997</v>
      </c>
      <c r="D589" s="3">
        <f t="shared" si="27"/>
        <v>43164</v>
      </c>
      <c r="E589" t="s">
        <v>26</v>
      </c>
      <c r="F589" t="s">
        <v>27</v>
      </c>
      <c r="G589">
        <v>6727</v>
      </c>
      <c r="H589" t="s">
        <v>28</v>
      </c>
      <c r="I589" s="2">
        <v>42173.346099537041</v>
      </c>
      <c r="J589" t="s">
        <v>1031</v>
      </c>
      <c r="K589">
        <v>3</v>
      </c>
      <c r="L589">
        <f t="shared" si="28"/>
        <v>3</v>
      </c>
      <c r="M589">
        <v>1</v>
      </c>
      <c r="N589">
        <f t="shared" si="29"/>
        <v>1</v>
      </c>
      <c r="O589">
        <v>0.6717978623798635</v>
      </c>
      <c r="P589" s="8">
        <f>VLOOKUP(F589,Hoja2!$A$2:$C$274,3,TRUE)</f>
        <v>4.1009463722397478E-2</v>
      </c>
      <c r="Q589" s="10">
        <f>VLOOKUP(F589,Hoja2!$A$2:$C$274,2,TRUE)</f>
        <v>52</v>
      </c>
    </row>
    <row r="590" spans="1:17" x14ac:dyDescent="0.25">
      <c r="A590" s="1">
        <v>588</v>
      </c>
      <c r="B590">
        <v>0</v>
      </c>
      <c r="C590" t="s">
        <v>997</v>
      </c>
      <c r="D590" s="3">
        <f t="shared" si="27"/>
        <v>43164</v>
      </c>
      <c r="E590" t="s">
        <v>208</v>
      </c>
      <c r="F590" t="s">
        <v>209</v>
      </c>
      <c r="G590">
        <v>3314</v>
      </c>
      <c r="H590" t="s">
        <v>87</v>
      </c>
      <c r="I590" s="2">
        <v>40632.559918981482</v>
      </c>
      <c r="J590" t="s">
        <v>1032</v>
      </c>
      <c r="L590">
        <f t="shared" si="28"/>
        <v>0</v>
      </c>
      <c r="N590">
        <f t="shared" si="29"/>
        <v>0</v>
      </c>
      <c r="O590">
        <v>0.87197085552634079</v>
      </c>
      <c r="P590" s="8">
        <f>VLOOKUP(F590,Hoja2!$A$2:$C$274,3,TRUE)</f>
        <v>4.7318611987381704E-3</v>
      </c>
      <c r="Q590" s="10">
        <f>VLOOKUP(F590,Hoja2!$A$2:$C$274,2,TRUE)</f>
        <v>6</v>
      </c>
    </row>
    <row r="591" spans="1:17" x14ac:dyDescent="0.25">
      <c r="A591" s="1">
        <v>589</v>
      </c>
      <c r="B591">
        <v>0</v>
      </c>
      <c r="C591" t="s">
        <v>997</v>
      </c>
      <c r="D591" s="3">
        <f t="shared" si="27"/>
        <v>43164</v>
      </c>
      <c r="E591" t="s">
        <v>345</v>
      </c>
      <c r="F591" t="s">
        <v>346</v>
      </c>
      <c r="G591">
        <v>5415</v>
      </c>
      <c r="I591" s="2">
        <v>41153.952569444453</v>
      </c>
      <c r="J591" t="s">
        <v>1033</v>
      </c>
      <c r="K591">
        <v>7</v>
      </c>
      <c r="L591">
        <f t="shared" si="28"/>
        <v>7</v>
      </c>
      <c r="M591">
        <v>4</v>
      </c>
      <c r="N591">
        <f t="shared" si="29"/>
        <v>4</v>
      </c>
      <c r="O591">
        <v>0.81513842193502883</v>
      </c>
      <c r="P591" s="8">
        <f>VLOOKUP(F591,Hoja2!$A$2:$C$274,3,TRUE)</f>
        <v>8.6750788643533125E-2</v>
      </c>
      <c r="Q591" s="10">
        <f>VLOOKUP(F591,Hoja2!$A$2:$C$274,2,TRUE)</f>
        <v>110</v>
      </c>
    </row>
    <row r="592" spans="1:17" x14ac:dyDescent="0.25">
      <c r="A592" s="1">
        <v>590</v>
      </c>
      <c r="B592">
        <v>0</v>
      </c>
      <c r="C592" t="s">
        <v>997</v>
      </c>
      <c r="D592" s="3">
        <f t="shared" si="27"/>
        <v>43164</v>
      </c>
      <c r="E592" t="s">
        <v>345</v>
      </c>
      <c r="F592" t="s">
        <v>346</v>
      </c>
      <c r="G592">
        <v>5415</v>
      </c>
      <c r="I592" s="2">
        <v>41153.952569444453</v>
      </c>
      <c r="J592" t="s">
        <v>1034</v>
      </c>
      <c r="K592">
        <v>6</v>
      </c>
      <c r="L592">
        <f t="shared" si="28"/>
        <v>6</v>
      </c>
      <c r="M592">
        <v>3</v>
      </c>
      <c r="N592">
        <f t="shared" si="29"/>
        <v>3</v>
      </c>
      <c r="O592">
        <v>0.75212802444149629</v>
      </c>
      <c r="P592" s="8">
        <f>VLOOKUP(F592,Hoja2!$A$2:$C$274,3,TRUE)</f>
        <v>8.6750788643533125E-2</v>
      </c>
      <c r="Q592" s="10">
        <f>VLOOKUP(F592,Hoja2!$A$2:$C$274,2,TRUE)</f>
        <v>110</v>
      </c>
    </row>
    <row r="593" spans="1:17" x14ac:dyDescent="0.25">
      <c r="A593" s="1">
        <v>591</v>
      </c>
      <c r="B593">
        <v>0</v>
      </c>
      <c r="C593" t="s">
        <v>1035</v>
      </c>
      <c r="D593" s="3">
        <f t="shared" si="27"/>
        <v>43165</v>
      </c>
      <c r="E593" t="s">
        <v>1036</v>
      </c>
      <c r="F593" t="s">
        <v>1037</v>
      </c>
      <c r="G593">
        <v>1164</v>
      </c>
      <c r="H593" t="s">
        <v>1038</v>
      </c>
      <c r="I593" s="2">
        <v>43155.468564814822</v>
      </c>
      <c r="J593" t="s">
        <v>1039</v>
      </c>
      <c r="K593">
        <v>5</v>
      </c>
      <c r="L593">
        <f t="shared" si="28"/>
        <v>5</v>
      </c>
      <c r="M593">
        <v>5</v>
      </c>
      <c r="N593">
        <f t="shared" si="29"/>
        <v>5</v>
      </c>
      <c r="O593">
        <v>0.70263970558233479</v>
      </c>
      <c r="P593" s="8">
        <f>VLOOKUP(F593,Hoja2!$A$2:$C$274,3,TRUE)</f>
        <v>7.8864353312302837E-4</v>
      </c>
      <c r="Q593" s="10">
        <f>VLOOKUP(F593,Hoja2!$A$2:$C$274,2,TRUE)</f>
        <v>1</v>
      </c>
    </row>
    <row r="594" spans="1:17" x14ac:dyDescent="0.25">
      <c r="A594" s="1">
        <v>592</v>
      </c>
      <c r="B594">
        <v>0</v>
      </c>
      <c r="C594" t="s">
        <v>1035</v>
      </c>
      <c r="D594" s="3">
        <f t="shared" si="27"/>
        <v>43165</v>
      </c>
      <c r="E594" t="s">
        <v>521</v>
      </c>
      <c r="F594" t="s">
        <v>522</v>
      </c>
      <c r="G594">
        <v>336</v>
      </c>
      <c r="H594" t="s">
        <v>53</v>
      </c>
      <c r="I594" s="2">
        <v>40852.817743055559</v>
      </c>
      <c r="J594" t="s">
        <v>1040</v>
      </c>
      <c r="K594">
        <v>2</v>
      </c>
      <c r="L594">
        <f t="shared" si="28"/>
        <v>2</v>
      </c>
      <c r="M594">
        <v>4</v>
      </c>
      <c r="N594">
        <f t="shared" si="29"/>
        <v>4</v>
      </c>
      <c r="O594">
        <v>0.64712871291040142</v>
      </c>
      <c r="P594" s="8">
        <f>VLOOKUP(F594,Hoja2!$A$2:$C$274,3,TRUE)</f>
        <v>3.9432176656151417E-3</v>
      </c>
      <c r="Q594" s="10">
        <f>VLOOKUP(F594,Hoja2!$A$2:$C$274,2,TRUE)</f>
        <v>5</v>
      </c>
    </row>
    <row r="595" spans="1:17" x14ac:dyDescent="0.25">
      <c r="A595" s="1">
        <v>593</v>
      </c>
      <c r="B595">
        <v>0</v>
      </c>
      <c r="C595" t="s">
        <v>1035</v>
      </c>
      <c r="D595" s="3">
        <f t="shared" si="27"/>
        <v>43165</v>
      </c>
      <c r="E595" t="s">
        <v>477</v>
      </c>
      <c r="F595" t="s">
        <v>478</v>
      </c>
      <c r="G595">
        <v>4658</v>
      </c>
      <c r="H595" t="s">
        <v>479</v>
      </c>
      <c r="I595" s="2">
        <v>40809.452627314808</v>
      </c>
      <c r="J595" t="s">
        <v>1041</v>
      </c>
      <c r="K595">
        <v>27</v>
      </c>
      <c r="L595">
        <f t="shared" si="28"/>
        <v>27</v>
      </c>
      <c r="M595">
        <v>27</v>
      </c>
      <c r="N595">
        <f t="shared" si="29"/>
        <v>27</v>
      </c>
      <c r="O595">
        <v>0.53912139146286886</v>
      </c>
      <c r="P595" s="8">
        <f>VLOOKUP(F595,Hoja2!$A$2:$C$274,3,TRUE)</f>
        <v>3.0757097791798107E-2</v>
      </c>
      <c r="Q595" s="10">
        <f>VLOOKUP(F595,Hoja2!$A$2:$C$274,2,TRUE)</f>
        <v>39</v>
      </c>
    </row>
    <row r="596" spans="1:17" x14ac:dyDescent="0.25">
      <c r="A596" s="1">
        <v>594</v>
      </c>
      <c r="B596">
        <v>0</v>
      </c>
      <c r="C596" t="s">
        <v>1035</v>
      </c>
      <c r="D596" s="3">
        <f t="shared" si="27"/>
        <v>43165</v>
      </c>
      <c r="E596" t="s">
        <v>180</v>
      </c>
      <c r="F596" t="s">
        <v>181</v>
      </c>
      <c r="G596">
        <v>3912</v>
      </c>
      <c r="H596" t="s">
        <v>18</v>
      </c>
      <c r="I596" s="2">
        <v>40296.447766203702</v>
      </c>
      <c r="J596" t="s">
        <v>1042</v>
      </c>
      <c r="K596">
        <v>1</v>
      </c>
      <c r="L596">
        <f t="shared" si="28"/>
        <v>1</v>
      </c>
      <c r="M596">
        <v>1</v>
      </c>
      <c r="N596">
        <f t="shared" si="29"/>
        <v>1</v>
      </c>
      <c r="O596">
        <v>0.72673667741048975</v>
      </c>
      <c r="P596" s="8">
        <f>VLOOKUP(F596,Hoja2!$A$2:$C$274,3,TRUE)</f>
        <v>1.8138801261829655E-2</v>
      </c>
      <c r="Q596" s="10">
        <f>VLOOKUP(F596,Hoja2!$A$2:$C$274,2,TRUE)</f>
        <v>23</v>
      </c>
    </row>
    <row r="597" spans="1:17" x14ac:dyDescent="0.25">
      <c r="A597" s="1">
        <v>595</v>
      </c>
      <c r="B597">
        <v>0</v>
      </c>
      <c r="C597" t="s">
        <v>1035</v>
      </c>
      <c r="D597" s="3">
        <f t="shared" si="27"/>
        <v>43165</v>
      </c>
      <c r="E597" t="s">
        <v>345</v>
      </c>
      <c r="F597" t="s">
        <v>346</v>
      </c>
      <c r="G597">
        <v>5415</v>
      </c>
      <c r="I597" s="2">
        <v>41153.952569444453</v>
      </c>
      <c r="J597" t="s">
        <v>1043</v>
      </c>
      <c r="K597">
        <v>1</v>
      </c>
      <c r="L597">
        <f t="shared" si="28"/>
        <v>1</v>
      </c>
      <c r="M597">
        <v>1</v>
      </c>
      <c r="N597">
        <f t="shared" si="29"/>
        <v>1</v>
      </c>
      <c r="O597">
        <v>0.76920040211114471</v>
      </c>
      <c r="P597" s="8">
        <f>VLOOKUP(F597,Hoja2!$A$2:$C$274,3,TRUE)</f>
        <v>8.6750788643533125E-2</v>
      </c>
      <c r="Q597" s="10">
        <f>VLOOKUP(F597,Hoja2!$A$2:$C$274,2,TRUE)</f>
        <v>110</v>
      </c>
    </row>
    <row r="598" spans="1:17" x14ac:dyDescent="0.25">
      <c r="A598" s="1">
        <v>596</v>
      </c>
      <c r="B598">
        <v>0</v>
      </c>
      <c r="C598" t="s">
        <v>1035</v>
      </c>
      <c r="D598" s="3">
        <f t="shared" si="27"/>
        <v>43165</v>
      </c>
      <c r="E598" t="s">
        <v>72</v>
      </c>
      <c r="F598" t="s">
        <v>73</v>
      </c>
      <c r="G598">
        <v>108</v>
      </c>
      <c r="H598" t="s">
        <v>74</v>
      </c>
      <c r="I598" s="2">
        <v>42292.771585648137</v>
      </c>
      <c r="J598" t="s">
        <v>1044</v>
      </c>
      <c r="K598">
        <v>4</v>
      </c>
      <c r="L598">
        <f t="shared" si="28"/>
        <v>4</v>
      </c>
      <c r="M598">
        <v>4</v>
      </c>
      <c r="N598">
        <f t="shared" si="29"/>
        <v>4</v>
      </c>
      <c r="O598">
        <v>0.85844934222161551</v>
      </c>
      <c r="P598" s="8">
        <f>VLOOKUP(F598,Hoja2!$A$2:$C$274,3,TRUE)</f>
        <v>5.5205047318611991E-3</v>
      </c>
      <c r="Q598" s="10">
        <f>VLOOKUP(F598,Hoja2!$A$2:$C$274,2,TRUE)</f>
        <v>7</v>
      </c>
    </row>
    <row r="599" spans="1:17" x14ac:dyDescent="0.25">
      <c r="A599" s="1">
        <v>597</v>
      </c>
      <c r="B599">
        <v>0</v>
      </c>
      <c r="C599" t="s">
        <v>1035</v>
      </c>
      <c r="D599" s="3">
        <f t="shared" si="27"/>
        <v>43165</v>
      </c>
      <c r="E599" t="s">
        <v>165</v>
      </c>
      <c r="F599" t="s">
        <v>166</v>
      </c>
      <c r="G599">
        <v>205</v>
      </c>
      <c r="I599" s="2">
        <v>40742.635324074072</v>
      </c>
      <c r="J599" t="s">
        <v>1045</v>
      </c>
      <c r="K599">
        <v>4</v>
      </c>
      <c r="L599">
        <f t="shared" si="28"/>
        <v>4</v>
      </c>
      <c r="M599">
        <v>7</v>
      </c>
      <c r="N599">
        <f t="shared" si="29"/>
        <v>7</v>
      </c>
      <c r="O599">
        <v>0.74496946235692796</v>
      </c>
      <c r="P599" s="8">
        <f>VLOOKUP(F599,Hoja2!$A$2:$C$274,3,TRUE)</f>
        <v>9.4637223974763408E-3</v>
      </c>
      <c r="Q599" s="10">
        <f>VLOOKUP(F599,Hoja2!$A$2:$C$274,2,TRUE)</f>
        <v>12</v>
      </c>
    </row>
    <row r="600" spans="1:17" x14ac:dyDescent="0.25">
      <c r="A600" s="1">
        <v>598</v>
      </c>
      <c r="B600">
        <v>0</v>
      </c>
      <c r="C600" t="s">
        <v>1035</v>
      </c>
      <c r="D600" s="3">
        <f t="shared" si="27"/>
        <v>43165</v>
      </c>
      <c r="E600" t="s">
        <v>345</v>
      </c>
      <c r="F600" t="s">
        <v>346</v>
      </c>
      <c r="G600">
        <v>5415</v>
      </c>
      <c r="I600" s="2">
        <v>41153.952569444453</v>
      </c>
      <c r="J600" t="s">
        <v>998</v>
      </c>
      <c r="K600">
        <v>1</v>
      </c>
      <c r="L600">
        <f t="shared" si="28"/>
        <v>1</v>
      </c>
      <c r="M600">
        <v>1</v>
      </c>
      <c r="N600">
        <f t="shared" si="29"/>
        <v>1</v>
      </c>
      <c r="O600">
        <v>0.67724654994572486</v>
      </c>
      <c r="P600" s="8">
        <f>VLOOKUP(F600,Hoja2!$A$2:$C$274,3,TRUE)</f>
        <v>8.6750788643533125E-2</v>
      </c>
      <c r="Q600" s="10">
        <f>VLOOKUP(F600,Hoja2!$A$2:$C$274,2,TRUE)</f>
        <v>110</v>
      </c>
    </row>
    <row r="601" spans="1:17" x14ac:dyDescent="0.25">
      <c r="A601" s="1">
        <v>599</v>
      </c>
      <c r="B601">
        <v>0</v>
      </c>
      <c r="C601" t="s">
        <v>1035</v>
      </c>
      <c r="D601" s="3">
        <f t="shared" si="27"/>
        <v>43165</v>
      </c>
      <c r="E601" t="s">
        <v>85</v>
      </c>
      <c r="F601" t="s">
        <v>86</v>
      </c>
      <c r="G601">
        <v>70207</v>
      </c>
      <c r="H601" t="s">
        <v>87</v>
      </c>
      <c r="I601" s="2">
        <v>40023.339409722219</v>
      </c>
      <c r="J601" t="s">
        <v>1046</v>
      </c>
      <c r="K601">
        <v>9</v>
      </c>
      <c r="L601">
        <f t="shared" si="28"/>
        <v>9</v>
      </c>
      <c r="M601">
        <v>10</v>
      </c>
      <c r="N601">
        <f t="shared" si="29"/>
        <v>10</v>
      </c>
      <c r="O601">
        <v>0.82449432004876555</v>
      </c>
      <c r="P601" s="8">
        <f>VLOOKUP(F601,Hoja2!$A$2:$C$274,3,TRUE)</f>
        <v>1.2618296529968454E-2</v>
      </c>
      <c r="Q601" s="10">
        <f>VLOOKUP(F601,Hoja2!$A$2:$C$274,2,TRUE)</f>
        <v>16</v>
      </c>
    </row>
    <row r="602" spans="1:17" x14ac:dyDescent="0.25">
      <c r="A602" s="1">
        <v>600</v>
      </c>
      <c r="B602">
        <v>0</v>
      </c>
      <c r="C602" t="s">
        <v>1035</v>
      </c>
      <c r="D602" s="3">
        <f t="shared" si="27"/>
        <v>43165</v>
      </c>
      <c r="E602" t="s">
        <v>21</v>
      </c>
      <c r="F602" t="s">
        <v>1047</v>
      </c>
      <c r="G602">
        <v>3314</v>
      </c>
      <c r="H602" t="s">
        <v>1048</v>
      </c>
      <c r="I602" s="2">
        <v>41197.821562500001</v>
      </c>
      <c r="J602" t="s">
        <v>1049</v>
      </c>
      <c r="K602">
        <v>2</v>
      </c>
      <c r="L602">
        <f t="shared" si="28"/>
        <v>2</v>
      </c>
      <c r="M602">
        <v>2</v>
      </c>
      <c r="N602">
        <f t="shared" si="29"/>
        <v>2</v>
      </c>
      <c r="O602">
        <v>0.84053379590021715</v>
      </c>
      <c r="P602" s="8">
        <f>VLOOKUP(F602,Hoja2!$A$2:$C$274,3,TRUE)</f>
        <v>1.5772870662460567E-3</v>
      </c>
      <c r="Q602" s="10">
        <f>VLOOKUP(F602,Hoja2!$A$2:$C$274,2,TRUE)</f>
        <v>2</v>
      </c>
    </row>
    <row r="603" spans="1:17" x14ac:dyDescent="0.25">
      <c r="A603" s="1">
        <v>601</v>
      </c>
      <c r="B603">
        <v>0</v>
      </c>
      <c r="C603" t="s">
        <v>1035</v>
      </c>
      <c r="D603" s="3">
        <f t="shared" si="27"/>
        <v>43165</v>
      </c>
      <c r="E603" t="s">
        <v>21</v>
      </c>
      <c r="F603" t="s">
        <v>305</v>
      </c>
      <c r="G603">
        <v>23</v>
      </c>
      <c r="I603" s="2">
        <v>42824.47252314815</v>
      </c>
      <c r="J603" t="s">
        <v>1050</v>
      </c>
      <c r="K603">
        <v>3</v>
      </c>
      <c r="L603">
        <f t="shared" si="28"/>
        <v>3</v>
      </c>
      <c r="M603">
        <v>4</v>
      </c>
      <c r="N603">
        <f t="shared" si="29"/>
        <v>4</v>
      </c>
      <c r="O603">
        <v>0.77855457264038319</v>
      </c>
      <c r="P603" s="8">
        <f>VLOOKUP(F603,Hoja2!$A$2:$C$274,3,TRUE)</f>
        <v>4.7318611987381704E-3</v>
      </c>
      <c r="Q603" s="10">
        <f>VLOOKUP(F603,Hoja2!$A$2:$C$274,2,TRUE)</f>
        <v>6</v>
      </c>
    </row>
    <row r="604" spans="1:17" x14ac:dyDescent="0.25">
      <c r="A604" s="1">
        <v>602</v>
      </c>
      <c r="B604">
        <v>0</v>
      </c>
      <c r="C604" t="s">
        <v>1035</v>
      </c>
      <c r="D604" s="3">
        <f t="shared" si="27"/>
        <v>43165</v>
      </c>
      <c r="E604" t="s">
        <v>1051</v>
      </c>
      <c r="F604" t="s">
        <v>1052</v>
      </c>
      <c r="G604">
        <v>266</v>
      </c>
      <c r="H604" t="s">
        <v>53</v>
      </c>
      <c r="I604" s="2">
        <v>40521.552939814806</v>
      </c>
      <c r="J604" t="s">
        <v>1053</v>
      </c>
      <c r="K604">
        <v>4</v>
      </c>
      <c r="L604">
        <f t="shared" si="28"/>
        <v>4</v>
      </c>
      <c r="M604">
        <v>4</v>
      </c>
      <c r="N604">
        <f t="shared" si="29"/>
        <v>4</v>
      </c>
      <c r="O604">
        <v>0.85095882197977113</v>
      </c>
      <c r="P604" s="8">
        <f>VLOOKUP(F604,Hoja2!$A$2:$C$274,3,TRUE)</f>
        <v>7.8864353312302837E-4</v>
      </c>
      <c r="Q604" s="10">
        <f>VLOOKUP(F604,Hoja2!$A$2:$C$274,2,TRUE)</f>
        <v>1</v>
      </c>
    </row>
    <row r="605" spans="1:17" x14ac:dyDescent="0.25">
      <c r="A605" s="1">
        <v>603</v>
      </c>
      <c r="B605">
        <v>0</v>
      </c>
      <c r="C605" t="s">
        <v>1035</v>
      </c>
      <c r="D605" s="3">
        <f t="shared" si="27"/>
        <v>43165</v>
      </c>
      <c r="E605" t="s">
        <v>1054</v>
      </c>
      <c r="F605" t="s">
        <v>1055</v>
      </c>
      <c r="G605">
        <v>262</v>
      </c>
      <c r="H605" t="s">
        <v>18</v>
      </c>
      <c r="I605" s="2">
        <v>40195.914027777777</v>
      </c>
      <c r="J605" t="s">
        <v>1056</v>
      </c>
      <c r="K605">
        <v>1</v>
      </c>
      <c r="L605">
        <f t="shared" si="28"/>
        <v>1</v>
      </c>
      <c r="M605">
        <v>9</v>
      </c>
      <c r="N605">
        <f t="shared" si="29"/>
        <v>9</v>
      </c>
      <c r="O605">
        <v>0.82535613792829443</v>
      </c>
      <c r="P605" s="8">
        <f>VLOOKUP(F605,Hoja2!$A$2:$C$274,3,TRUE)</f>
        <v>7.8864353312302837E-4</v>
      </c>
      <c r="Q605" s="10">
        <f>VLOOKUP(F605,Hoja2!$A$2:$C$274,2,TRUE)</f>
        <v>1</v>
      </c>
    </row>
    <row r="606" spans="1:17" x14ac:dyDescent="0.25">
      <c r="A606" s="1">
        <v>604</v>
      </c>
      <c r="B606">
        <v>0</v>
      </c>
      <c r="C606" t="s">
        <v>1035</v>
      </c>
      <c r="D606" s="3">
        <f t="shared" si="27"/>
        <v>43165</v>
      </c>
      <c r="E606" t="s">
        <v>345</v>
      </c>
      <c r="F606" t="s">
        <v>346</v>
      </c>
      <c r="G606">
        <v>5415</v>
      </c>
      <c r="I606" s="2">
        <v>41153.952569444453</v>
      </c>
      <c r="J606" t="s">
        <v>1057</v>
      </c>
      <c r="L606">
        <f t="shared" si="28"/>
        <v>0</v>
      </c>
      <c r="N606">
        <f t="shared" si="29"/>
        <v>0</v>
      </c>
      <c r="O606">
        <v>0.6832886673845604</v>
      </c>
      <c r="P606" s="8">
        <f>VLOOKUP(F606,Hoja2!$A$2:$C$274,3,TRUE)</f>
        <v>8.6750788643533125E-2</v>
      </c>
      <c r="Q606" s="10">
        <f>VLOOKUP(F606,Hoja2!$A$2:$C$274,2,TRUE)</f>
        <v>110</v>
      </c>
    </row>
    <row r="607" spans="1:17" x14ac:dyDescent="0.25">
      <c r="A607" s="1">
        <v>605</v>
      </c>
      <c r="B607">
        <v>0</v>
      </c>
      <c r="C607" t="s">
        <v>1035</v>
      </c>
      <c r="D607" s="3">
        <f t="shared" si="27"/>
        <v>43165</v>
      </c>
      <c r="E607" t="s">
        <v>477</v>
      </c>
      <c r="F607" t="s">
        <v>478</v>
      </c>
      <c r="G607">
        <v>4658</v>
      </c>
      <c r="H607" t="s">
        <v>479</v>
      </c>
      <c r="I607" s="2">
        <v>40809.452627314808</v>
      </c>
      <c r="J607" t="s">
        <v>1058</v>
      </c>
      <c r="K607">
        <v>9</v>
      </c>
      <c r="L607">
        <f t="shared" si="28"/>
        <v>9</v>
      </c>
      <c r="M607">
        <v>10</v>
      </c>
      <c r="N607">
        <f t="shared" si="29"/>
        <v>10</v>
      </c>
      <c r="O607">
        <v>0.92961950400526283</v>
      </c>
      <c r="P607" s="8">
        <f>VLOOKUP(F607,Hoja2!$A$2:$C$274,3,TRUE)</f>
        <v>3.0757097791798107E-2</v>
      </c>
      <c r="Q607" s="10">
        <f>VLOOKUP(F607,Hoja2!$A$2:$C$274,2,TRUE)</f>
        <v>39</v>
      </c>
    </row>
    <row r="608" spans="1:17" x14ac:dyDescent="0.25">
      <c r="A608" s="1">
        <v>606</v>
      </c>
      <c r="B608">
        <v>0</v>
      </c>
      <c r="C608" t="s">
        <v>1035</v>
      </c>
      <c r="D608" s="3">
        <f t="shared" si="27"/>
        <v>43165</v>
      </c>
      <c r="E608" t="s">
        <v>12</v>
      </c>
      <c r="F608" t="s">
        <v>13</v>
      </c>
      <c r="G608">
        <v>2005</v>
      </c>
      <c r="I608" s="2">
        <v>40315.59646990741</v>
      </c>
      <c r="J608" t="s">
        <v>1059</v>
      </c>
      <c r="K608">
        <v>7</v>
      </c>
      <c r="L608">
        <f t="shared" si="28"/>
        <v>7</v>
      </c>
      <c r="M608">
        <v>6</v>
      </c>
      <c r="N608">
        <f t="shared" si="29"/>
        <v>6</v>
      </c>
      <c r="O608">
        <v>0.51717630093921507</v>
      </c>
      <c r="P608" s="8">
        <f>VLOOKUP(F608,Hoja2!$A$2:$C$274,3,TRUE)</f>
        <v>6.5457413249211352E-2</v>
      </c>
      <c r="Q608" s="10">
        <f>VLOOKUP(F608,Hoja2!$A$2:$C$274,2,TRUE)</f>
        <v>83</v>
      </c>
    </row>
    <row r="609" spans="1:17" x14ac:dyDescent="0.25">
      <c r="A609" s="1">
        <v>607</v>
      </c>
      <c r="B609">
        <v>0</v>
      </c>
      <c r="C609" t="s">
        <v>1035</v>
      </c>
      <c r="D609" s="3">
        <f t="shared" si="27"/>
        <v>43165</v>
      </c>
      <c r="E609" t="s">
        <v>12</v>
      </c>
      <c r="F609" t="s">
        <v>13</v>
      </c>
      <c r="G609">
        <v>2005</v>
      </c>
      <c r="I609" s="2">
        <v>40315.59646990741</v>
      </c>
      <c r="J609" t="s">
        <v>1060</v>
      </c>
      <c r="K609">
        <v>7</v>
      </c>
      <c r="L609">
        <f t="shared" si="28"/>
        <v>7</v>
      </c>
      <c r="M609">
        <v>7</v>
      </c>
      <c r="N609">
        <f t="shared" si="29"/>
        <v>7</v>
      </c>
      <c r="O609">
        <v>0.54755649313061072</v>
      </c>
      <c r="P609" s="8">
        <f>VLOOKUP(F609,Hoja2!$A$2:$C$274,3,TRUE)</f>
        <v>6.5457413249211352E-2</v>
      </c>
      <c r="Q609" s="10">
        <f>VLOOKUP(F609,Hoja2!$A$2:$C$274,2,TRUE)</f>
        <v>83</v>
      </c>
    </row>
    <row r="610" spans="1:17" x14ac:dyDescent="0.25">
      <c r="A610" s="1">
        <v>608</v>
      </c>
      <c r="B610">
        <v>0</v>
      </c>
      <c r="C610" t="s">
        <v>1035</v>
      </c>
      <c r="D610" s="3">
        <f t="shared" si="27"/>
        <v>43165</v>
      </c>
      <c r="E610" t="s">
        <v>12</v>
      </c>
      <c r="F610" t="s">
        <v>13</v>
      </c>
      <c r="G610">
        <v>2005</v>
      </c>
      <c r="I610" s="2">
        <v>40315.59646990741</v>
      </c>
      <c r="J610" t="s">
        <v>1061</v>
      </c>
      <c r="K610">
        <v>11</v>
      </c>
      <c r="L610">
        <f t="shared" si="28"/>
        <v>11</v>
      </c>
      <c r="M610">
        <v>8</v>
      </c>
      <c r="N610">
        <f t="shared" si="29"/>
        <v>8</v>
      </c>
      <c r="O610">
        <v>0.75160528608687482</v>
      </c>
      <c r="P610" s="8">
        <f>VLOOKUP(F610,Hoja2!$A$2:$C$274,3,TRUE)</f>
        <v>6.5457413249211352E-2</v>
      </c>
      <c r="Q610" s="10">
        <f>VLOOKUP(F610,Hoja2!$A$2:$C$274,2,TRUE)</f>
        <v>83</v>
      </c>
    </row>
    <row r="611" spans="1:17" x14ac:dyDescent="0.25">
      <c r="A611" s="1">
        <v>609</v>
      </c>
      <c r="B611">
        <v>0</v>
      </c>
      <c r="C611" t="s">
        <v>1035</v>
      </c>
      <c r="D611" s="3">
        <f t="shared" si="27"/>
        <v>43165</v>
      </c>
      <c r="E611" t="s">
        <v>586</v>
      </c>
      <c r="F611" t="s">
        <v>587</v>
      </c>
      <c r="G611">
        <v>7</v>
      </c>
      <c r="I611" s="2">
        <v>42534.852037037039</v>
      </c>
      <c r="J611" t="s">
        <v>1062</v>
      </c>
      <c r="K611">
        <v>3</v>
      </c>
      <c r="L611">
        <f t="shared" si="28"/>
        <v>3</v>
      </c>
      <c r="M611">
        <v>4</v>
      </c>
      <c r="N611">
        <f t="shared" si="29"/>
        <v>4</v>
      </c>
      <c r="O611">
        <v>0.28232564175800701</v>
      </c>
      <c r="P611" s="8">
        <f>VLOOKUP(F611,Hoja2!$A$2:$C$274,3,TRUE)</f>
        <v>1.1041009463722398E-2</v>
      </c>
      <c r="Q611" s="10">
        <f>VLOOKUP(F611,Hoja2!$A$2:$C$274,2,TRUE)</f>
        <v>14</v>
      </c>
    </row>
    <row r="612" spans="1:17" x14ac:dyDescent="0.25">
      <c r="A612" s="1">
        <v>610</v>
      </c>
      <c r="B612">
        <v>0</v>
      </c>
      <c r="C612" t="s">
        <v>1035</v>
      </c>
      <c r="D612" s="3">
        <f t="shared" si="27"/>
        <v>43165</v>
      </c>
      <c r="E612" t="s">
        <v>536</v>
      </c>
      <c r="F612" t="s">
        <v>537</v>
      </c>
      <c r="G612">
        <v>892</v>
      </c>
      <c r="H612" t="s">
        <v>538</v>
      </c>
      <c r="I612" s="2">
        <v>40550.658182870371</v>
      </c>
      <c r="J612" t="s">
        <v>1063</v>
      </c>
      <c r="L612">
        <f t="shared" si="28"/>
        <v>0</v>
      </c>
      <c r="N612">
        <f t="shared" si="29"/>
        <v>0</v>
      </c>
      <c r="O612">
        <v>0.78992602567112047</v>
      </c>
      <c r="P612" s="8">
        <f>VLOOKUP(F612,Hoja2!$A$2:$C$274,3,TRUE)</f>
        <v>2.3659305993690852E-3</v>
      </c>
      <c r="Q612" s="10">
        <f>VLOOKUP(F612,Hoja2!$A$2:$C$274,2,TRUE)</f>
        <v>3</v>
      </c>
    </row>
    <row r="613" spans="1:17" x14ac:dyDescent="0.25">
      <c r="A613" s="1">
        <v>611</v>
      </c>
      <c r="B613">
        <v>0</v>
      </c>
      <c r="C613" t="s">
        <v>1035</v>
      </c>
      <c r="D613" s="3">
        <f t="shared" si="27"/>
        <v>43165</v>
      </c>
      <c r="E613" t="s">
        <v>21</v>
      </c>
      <c r="F613" t="s">
        <v>69</v>
      </c>
      <c r="G613">
        <v>85</v>
      </c>
      <c r="H613" t="s">
        <v>70</v>
      </c>
      <c r="I613" s="2">
        <v>42735.453831018523</v>
      </c>
      <c r="J613" t="s">
        <v>1064</v>
      </c>
      <c r="L613">
        <f t="shared" si="28"/>
        <v>0</v>
      </c>
      <c r="N613">
        <f t="shared" si="29"/>
        <v>0</v>
      </c>
      <c r="O613">
        <v>0.6388104365570032</v>
      </c>
      <c r="P613" s="8">
        <f>VLOOKUP(F613,Hoja2!$A$2:$C$274,3,TRUE)</f>
        <v>2.9179810725552049E-2</v>
      </c>
      <c r="Q613" s="10">
        <f>VLOOKUP(F613,Hoja2!$A$2:$C$274,2,TRUE)</f>
        <v>37</v>
      </c>
    </row>
    <row r="614" spans="1:17" x14ac:dyDescent="0.25">
      <c r="A614" s="1">
        <v>612</v>
      </c>
      <c r="B614">
        <v>0</v>
      </c>
      <c r="C614" t="s">
        <v>1035</v>
      </c>
      <c r="D614" s="3">
        <f t="shared" si="27"/>
        <v>43165</v>
      </c>
      <c r="E614" t="s">
        <v>1065</v>
      </c>
      <c r="F614" t="s">
        <v>1066</v>
      </c>
      <c r="G614">
        <v>776</v>
      </c>
      <c r="H614" t="s">
        <v>53</v>
      </c>
      <c r="I614" s="2">
        <v>41235.455462962957</v>
      </c>
      <c r="J614" t="s">
        <v>1067</v>
      </c>
      <c r="K614">
        <v>1</v>
      </c>
      <c r="L614">
        <f t="shared" si="28"/>
        <v>1</v>
      </c>
      <c r="M614">
        <v>1</v>
      </c>
      <c r="N614">
        <f t="shared" si="29"/>
        <v>1</v>
      </c>
      <c r="O614">
        <v>0.1338253521829495</v>
      </c>
      <c r="P614" s="8">
        <f>VLOOKUP(F614,Hoja2!$A$2:$C$274,3,TRUE)</f>
        <v>7.8864353312302837E-4</v>
      </c>
      <c r="Q614" s="10">
        <f>VLOOKUP(F614,Hoja2!$A$2:$C$274,2,TRUE)</f>
        <v>1</v>
      </c>
    </row>
    <row r="615" spans="1:17" x14ac:dyDescent="0.25">
      <c r="A615" s="1">
        <v>613</v>
      </c>
      <c r="B615">
        <v>0</v>
      </c>
      <c r="C615" t="s">
        <v>1035</v>
      </c>
      <c r="D615" s="3">
        <f t="shared" si="27"/>
        <v>43165</v>
      </c>
      <c r="E615" t="s">
        <v>693</v>
      </c>
      <c r="F615" t="s">
        <v>694</v>
      </c>
      <c r="G615">
        <v>4813</v>
      </c>
      <c r="H615" t="s">
        <v>18</v>
      </c>
      <c r="I615" s="2">
        <v>40884.747812499998</v>
      </c>
      <c r="J615" t="s">
        <v>1068</v>
      </c>
      <c r="K615">
        <v>1</v>
      </c>
      <c r="L615">
        <f t="shared" si="28"/>
        <v>1</v>
      </c>
      <c r="N615">
        <f t="shared" si="29"/>
        <v>0</v>
      </c>
      <c r="O615">
        <v>0.80766821177888903</v>
      </c>
      <c r="P615" s="8">
        <f>VLOOKUP(F615,Hoja2!$A$2:$C$274,3,TRUE)</f>
        <v>7.8864353312302835E-3</v>
      </c>
      <c r="Q615" s="10">
        <f>VLOOKUP(F615,Hoja2!$A$2:$C$274,2,TRUE)</f>
        <v>10</v>
      </c>
    </row>
    <row r="616" spans="1:17" x14ac:dyDescent="0.25">
      <c r="A616" s="1">
        <v>614</v>
      </c>
      <c r="B616">
        <v>0</v>
      </c>
      <c r="C616" t="s">
        <v>1035</v>
      </c>
      <c r="D616" s="3">
        <f t="shared" si="27"/>
        <v>43165</v>
      </c>
      <c r="E616" t="s">
        <v>21</v>
      </c>
      <c r="F616" t="s">
        <v>390</v>
      </c>
      <c r="G616">
        <v>3490</v>
      </c>
      <c r="H616" t="s">
        <v>391</v>
      </c>
      <c r="I616" s="2">
        <v>39996.947685185187</v>
      </c>
      <c r="J616" t="s">
        <v>1069</v>
      </c>
      <c r="L616">
        <f t="shared" si="28"/>
        <v>0</v>
      </c>
      <c r="M616">
        <v>1</v>
      </c>
      <c r="N616">
        <f t="shared" si="29"/>
        <v>1</v>
      </c>
      <c r="O616">
        <v>0.8198485578952891</v>
      </c>
      <c r="P616" s="8">
        <f>VLOOKUP(F616,Hoja2!$A$2:$C$274,3,TRUE)</f>
        <v>1.3406940063091483E-2</v>
      </c>
      <c r="Q616" s="10">
        <f>VLOOKUP(F616,Hoja2!$A$2:$C$274,2,TRUE)</f>
        <v>17</v>
      </c>
    </row>
    <row r="617" spans="1:17" x14ac:dyDescent="0.25">
      <c r="A617" s="1">
        <v>615</v>
      </c>
      <c r="B617">
        <v>0</v>
      </c>
      <c r="C617" t="s">
        <v>1035</v>
      </c>
      <c r="D617" s="3">
        <f t="shared" si="27"/>
        <v>43165</v>
      </c>
      <c r="E617" t="s">
        <v>21</v>
      </c>
      <c r="F617" t="s">
        <v>22</v>
      </c>
      <c r="G617">
        <v>3141</v>
      </c>
      <c r="H617" t="s">
        <v>23</v>
      </c>
      <c r="I617" s="2">
        <v>41675.78229166667</v>
      </c>
      <c r="J617" t="s">
        <v>1070</v>
      </c>
      <c r="K617">
        <v>2</v>
      </c>
      <c r="L617">
        <f t="shared" si="28"/>
        <v>2</v>
      </c>
      <c r="M617">
        <v>4</v>
      </c>
      <c r="N617">
        <f t="shared" si="29"/>
        <v>4</v>
      </c>
      <c r="O617">
        <v>7.3853461962956987E-2</v>
      </c>
      <c r="P617" s="8">
        <f>VLOOKUP(F617,Hoja2!$A$2:$C$274,3,TRUE)</f>
        <v>1.6561514195583597E-2</v>
      </c>
      <c r="Q617" s="10">
        <f>VLOOKUP(F617,Hoja2!$A$2:$C$274,2,TRUE)</f>
        <v>21</v>
      </c>
    </row>
    <row r="618" spans="1:17" x14ac:dyDescent="0.25">
      <c r="A618" s="1">
        <v>616</v>
      </c>
      <c r="B618">
        <v>0</v>
      </c>
      <c r="C618" t="s">
        <v>1071</v>
      </c>
      <c r="D618" s="3">
        <f t="shared" si="27"/>
        <v>43166</v>
      </c>
      <c r="E618" t="s">
        <v>345</v>
      </c>
      <c r="F618" t="s">
        <v>346</v>
      </c>
      <c r="G618">
        <v>5415</v>
      </c>
      <c r="I618" s="2">
        <v>41153.952569444453</v>
      </c>
      <c r="J618" t="s">
        <v>1072</v>
      </c>
      <c r="L618">
        <f t="shared" si="28"/>
        <v>0</v>
      </c>
      <c r="M618">
        <v>1</v>
      </c>
      <c r="N618">
        <f t="shared" si="29"/>
        <v>1</v>
      </c>
      <c r="O618">
        <v>0.65047454334370092</v>
      </c>
      <c r="P618" s="8">
        <f>VLOOKUP(F618,Hoja2!$A$2:$C$274,3,TRUE)</f>
        <v>8.6750788643533125E-2</v>
      </c>
      <c r="Q618" s="10">
        <f>VLOOKUP(F618,Hoja2!$A$2:$C$274,2,TRUE)</f>
        <v>110</v>
      </c>
    </row>
    <row r="619" spans="1:17" x14ac:dyDescent="0.25">
      <c r="A619" s="1">
        <v>617</v>
      </c>
      <c r="B619">
        <v>0</v>
      </c>
      <c r="C619" t="s">
        <v>1071</v>
      </c>
      <c r="D619" s="3">
        <f t="shared" si="27"/>
        <v>43166</v>
      </c>
      <c r="E619" t="s">
        <v>543</v>
      </c>
      <c r="F619" t="s">
        <v>544</v>
      </c>
      <c r="G619">
        <v>55</v>
      </c>
      <c r="H619" t="s">
        <v>545</v>
      </c>
      <c r="I619" s="2">
        <v>40681.791886574072</v>
      </c>
      <c r="J619" t="s">
        <v>1073</v>
      </c>
      <c r="K619">
        <v>2</v>
      </c>
      <c r="L619">
        <f t="shared" si="28"/>
        <v>2</v>
      </c>
      <c r="M619">
        <v>3</v>
      </c>
      <c r="N619">
        <f t="shared" si="29"/>
        <v>3</v>
      </c>
      <c r="O619">
        <v>0.59997657464405174</v>
      </c>
      <c r="P619" s="8">
        <f>VLOOKUP(F619,Hoja2!$A$2:$C$274,3,TRUE)</f>
        <v>1.3406940063091483E-2</v>
      </c>
      <c r="Q619" s="10">
        <f>VLOOKUP(F619,Hoja2!$A$2:$C$274,2,TRUE)</f>
        <v>17</v>
      </c>
    </row>
    <row r="620" spans="1:17" x14ac:dyDescent="0.25">
      <c r="A620" s="1">
        <v>618</v>
      </c>
      <c r="B620">
        <v>0</v>
      </c>
      <c r="C620" t="s">
        <v>1071</v>
      </c>
      <c r="D620" s="3">
        <f t="shared" si="27"/>
        <v>43166</v>
      </c>
      <c r="E620" t="s">
        <v>345</v>
      </c>
      <c r="F620" t="s">
        <v>346</v>
      </c>
      <c r="G620">
        <v>5415</v>
      </c>
      <c r="I620" s="2">
        <v>41153.952569444453</v>
      </c>
      <c r="J620" t="s">
        <v>1074</v>
      </c>
      <c r="K620">
        <v>1</v>
      </c>
      <c r="L620">
        <f t="shared" si="28"/>
        <v>1</v>
      </c>
      <c r="M620">
        <v>1</v>
      </c>
      <c r="N620">
        <f t="shared" si="29"/>
        <v>1</v>
      </c>
      <c r="O620">
        <v>0.78753803594699145</v>
      </c>
      <c r="P620" s="8">
        <f>VLOOKUP(F620,Hoja2!$A$2:$C$274,3,TRUE)</f>
        <v>8.6750788643533125E-2</v>
      </c>
      <c r="Q620" s="10">
        <f>VLOOKUP(F620,Hoja2!$A$2:$C$274,2,TRUE)</f>
        <v>110</v>
      </c>
    </row>
    <row r="621" spans="1:17" x14ac:dyDescent="0.25">
      <c r="A621" s="1">
        <v>619</v>
      </c>
      <c r="B621">
        <v>0</v>
      </c>
      <c r="C621" t="s">
        <v>1071</v>
      </c>
      <c r="D621" s="3">
        <f t="shared" si="27"/>
        <v>43166</v>
      </c>
      <c r="E621" t="s">
        <v>12</v>
      </c>
      <c r="F621" t="s">
        <v>13</v>
      </c>
      <c r="G621">
        <v>2005</v>
      </c>
      <c r="I621" s="2">
        <v>40315.59646990741</v>
      </c>
      <c r="J621" t="s">
        <v>1075</v>
      </c>
      <c r="K621">
        <v>14</v>
      </c>
      <c r="L621">
        <f t="shared" si="28"/>
        <v>14</v>
      </c>
      <c r="M621">
        <v>18</v>
      </c>
      <c r="N621">
        <f t="shared" si="29"/>
        <v>18</v>
      </c>
      <c r="O621">
        <v>0.92235792324311727</v>
      </c>
      <c r="P621" s="8">
        <f>VLOOKUP(F621,Hoja2!$A$2:$C$274,3,TRUE)</f>
        <v>6.5457413249211352E-2</v>
      </c>
      <c r="Q621" s="10">
        <f>VLOOKUP(F621,Hoja2!$A$2:$C$274,2,TRUE)</f>
        <v>83</v>
      </c>
    </row>
    <row r="622" spans="1:17" x14ac:dyDescent="0.25">
      <c r="A622" s="1">
        <v>620</v>
      </c>
      <c r="B622">
        <v>0</v>
      </c>
      <c r="C622" t="s">
        <v>1071</v>
      </c>
      <c r="D622" s="3">
        <f t="shared" si="27"/>
        <v>43166</v>
      </c>
      <c r="E622" t="s">
        <v>208</v>
      </c>
      <c r="F622" t="s">
        <v>209</v>
      </c>
      <c r="G622">
        <v>3314</v>
      </c>
      <c r="H622" t="s">
        <v>87</v>
      </c>
      <c r="I622" s="2">
        <v>40632.559918981482</v>
      </c>
      <c r="J622" t="s">
        <v>1076</v>
      </c>
      <c r="K622">
        <v>1</v>
      </c>
      <c r="L622">
        <f t="shared" si="28"/>
        <v>1</v>
      </c>
      <c r="M622">
        <v>1</v>
      </c>
      <c r="N622">
        <f t="shared" si="29"/>
        <v>1</v>
      </c>
      <c r="O622">
        <v>0.74099662350937812</v>
      </c>
      <c r="P622" s="8">
        <f>VLOOKUP(F622,Hoja2!$A$2:$C$274,3,TRUE)</f>
        <v>4.7318611987381704E-3</v>
      </c>
      <c r="Q622" s="10">
        <f>VLOOKUP(F622,Hoja2!$A$2:$C$274,2,TRUE)</f>
        <v>6</v>
      </c>
    </row>
    <row r="623" spans="1:17" x14ac:dyDescent="0.25">
      <c r="A623" s="1">
        <v>621</v>
      </c>
      <c r="B623">
        <v>0</v>
      </c>
      <c r="C623" t="s">
        <v>1071</v>
      </c>
      <c r="D623" s="3">
        <f t="shared" si="27"/>
        <v>43166</v>
      </c>
      <c r="E623" t="s">
        <v>1077</v>
      </c>
      <c r="F623" t="s">
        <v>1078</v>
      </c>
      <c r="G623">
        <v>376</v>
      </c>
      <c r="H623" t="s">
        <v>18</v>
      </c>
      <c r="I623" s="2">
        <v>42082.851493055547</v>
      </c>
      <c r="J623" t="s">
        <v>1079</v>
      </c>
      <c r="K623">
        <v>4</v>
      </c>
      <c r="L623">
        <f t="shared" si="28"/>
        <v>4</v>
      </c>
      <c r="M623">
        <v>3</v>
      </c>
      <c r="N623">
        <f t="shared" si="29"/>
        <v>3</v>
      </c>
      <c r="O623">
        <v>0.65944285084544774</v>
      </c>
      <c r="P623" s="8">
        <f>VLOOKUP(F623,Hoja2!$A$2:$C$274,3,TRUE)</f>
        <v>7.8864353312302837E-4</v>
      </c>
      <c r="Q623" s="10">
        <f>VLOOKUP(F623,Hoja2!$A$2:$C$274,2,TRUE)</f>
        <v>1</v>
      </c>
    </row>
    <row r="624" spans="1:17" x14ac:dyDescent="0.25">
      <c r="A624" s="1">
        <v>622</v>
      </c>
      <c r="B624">
        <v>0</v>
      </c>
      <c r="C624" t="s">
        <v>1071</v>
      </c>
      <c r="D624" s="3">
        <f t="shared" si="27"/>
        <v>43166</v>
      </c>
      <c r="E624" t="s">
        <v>21</v>
      </c>
      <c r="F624" t="s">
        <v>1080</v>
      </c>
      <c r="G624">
        <v>2508</v>
      </c>
      <c r="H624" t="s">
        <v>87</v>
      </c>
      <c r="I624" s="2">
        <v>40907.378703703696</v>
      </c>
      <c r="J624" t="s">
        <v>1081</v>
      </c>
      <c r="K624">
        <v>5</v>
      </c>
      <c r="L624">
        <f t="shared" si="28"/>
        <v>5</v>
      </c>
      <c r="M624">
        <v>4</v>
      </c>
      <c r="N624">
        <f t="shared" si="29"/>
        <v>4</v>
      </c>
      <c r="O624">
        <v>0.62144762318788682</v>
      </c>
      <c r="P624" s="8">
        <f>VLOOKUP(F624,Hoja2!$A$2:$C$274,3,TRUE)</f>
        <v>6.3091482649842269E-3</v>
      </c>
      <c r="Q624" s="10">
        <f>VLOOKUP(F624,Hoja2!$A$2:$C$274,2,TRUE)</f>
        <v>8</v>
      </c>
    </row>
    <row r="625" spans="1:17" x14ac:dyDescent="0.25">
      <c r="A625" s="1">
        <v>623</v>
      </c>
      <c r="B625">
        <v>0</v>
      </c>
      <c r="C625" t="s">
        <v>1071</v>
      </c>
      <c r="D625" s="3">
        <f t="shared" si="27"/>
        <v>43166</v>
      </c>
      <c r="E625" t="s">
        <v>212</v>
      </c>
      <c r="F625" t="s">
        <v>213</v>
      </c>
      <c r="G625">
        <v>372</v>
      </c>
      <c r="H625" t="s">
        <v>18</v>
      </c>
      <c r="I625" s="2">
        <v>40217.016828703701</v>
      </c>
      <c r="J625" t="s">
        <v>1082</v>
      </c>
      <c r="K625">
        <v>2</v>
      </c>
      <c r="L625">
        <f t="shared" si="28"/>
        <v>2</v>
      </c>
      <c r="M625">
        <v>2</v>
      </c>
      <c r="N625">
        <f t="shared" si="29"/>
        <v>2</v>
      </c>
      <c r="O625">
        <v>0.74230426275836636</v>
      </c>
      <c r="P625" s="8">
        <f>VLOOKUP(F625,Hoja2!$A$2:$C$274,3,TRUE)</f>
        <v>5.5205047318611991E-3</v>
      </c>
      <c r="Q625" s="10">
        <f>VLOOKUP(F625,Hoja2!$A$2:$C$274,2,TRUE)</f>
        <v>7</v>
      </c>
    </row>
    <row r="626" spans="1:17" x14ac:dyDescent="0.25">
      <c r="A626" s="1">
        <v>624</v>
      </c>
      <c r="B626">
        <v>0</v>
      </c>
      <c r="C626" t="s">
        <v>1071</v>
      </c>
      <c r="D626" s="3">
        <f t="shared" si="27"/>
        <v>43166</v>
      </c>
      <c r="E626" t="s">
        <v>1083</v>
      </c>
      <c r="F626" t="s">
        <v>1084</v>
      </c>
      <c r="G626">
        <v>3708</v>
      </c>
      <c r="H626" t="s">
        <v>1085</v>
      </c>
      <c r="I626" s="2">
        <v>40181.784375000003</v>
      </c>
      <c r="J626" t="s">
        <v>1086</v>
      </c>
      <c r="L626">
        <f t="shared" si="28"/>
        <v>0</v>
      </c>
      <c r="N626">
        <f t="shared" si="29"/>
        <v>0</v>
      </c>
      <c r="O626">
        <v>0.78724998116125555</v>
      </c>
      <c r="P626" s="8">
        <f>VLOOKUP(F626,Hoja2!$A$2:$C$274,3,TRUE)</f>
        <v>7.8864353312302837E-4</v>
      </c>
      <c r="Q626" s="10">
        <f>VLOOKUP(F626,Hoja2!$A$2:$C$274,2,TRUE)</f>
        <v>1</v>
      </c>
    </row>
    <row r="627" spans="1:17" x14ac:dyDescent="0.25">
      <c r="A627" s="1">
        <v>625</v>
      </c>
      <c r="B627">
        <v>0</v>
      </c>
      <c r="C627" t="s">
        <v>1071</v>
      </c>
      <c r="D627" s="3">
        <f t="shared" si="27"/>
        <v>43166</v>
      </c>
      <c r="E627" t="s">
        <v>1087</v>
      </c>
      <c r="F627" t="s">
        <v>1088</v>
      </c>
      <c r="G627">
        <v>19</v>
      </c>
      <c r="H627" t="s">
        <v>1089</v>
      </c>
      <c r="I627" s="2">
        <v>42795.396504629629</v>
      </c>
      <c r="J627" t="s">
        <v>1090</v>
      </c>
      <c r="K627">
        <v>2</v>
      </c>
      <c r="L627">
        <f t="shared" si="28"/>
        <v>2</v>
      </c>
      <c r="M627">
        <v>1</v>
      </c>
      <c r="N627">
        <f t="shared" si="29"/>
        <v>1</v>
      </c>
      <c r="O627">
        <v>0.52467804552733932</v>
      </c>
      <c r="P627" s="8">
        <f>VLOOKUP(F627,Hoja2!$A$2:$C$274,3,TRUE)</f>
        <v>7.8864353312302837E-4</v>
      </c>
      <c r="Q627" s="10">
        <f>VLOOKUP(F627,Hoja2!$A$2:$C$274,2,TRUE)</f>
        <v>1</v>
      </c>
    </row>
    <row r="628" spans="1:17" x14ac:dyDescent="0.25">
      <c r="A628" s="1">
        <v>626</v>
      </c>
      <c r="B628">
        <v>0</v>
      </c>
      <c r="C628" t="s">
        <v>1071</v>
      </c>
      <c r="D628" s="3">
        <f t="shared" si="27"/>
        <v>43166</v>
      </c>
      <c r="E628" t="s">
        <v>765</v>
      </c>
      <c r="F628" t="s">
        <v>766</v>
      </c>
      <c r="G628">
        <v>526</v>
      </c>
      <c r="H628" t="s">
        <v>28</v>
      </c>
      <c r="I628" s="2">
        <v>41715.54005787037</v>
      </c>
      <c r="J628" t="s">
        <v>1091</v>
      </c>
      <c r="K628">
        <v>6</v>
      </c>
      <c r="L628">
        <f t="shared" si="28"/>
        <v>6</v>
      </c>
      <c r="M628">
        <v>19</v>
      </c>
      <c r="N628">
        <f t="shared" si="29"/>
        <v>19</v>
      </c>
      <c r="O628">
        <v>0.69940056108590165</v>
      </c>
      <c r="P628" s="8">
        <f>VLOOKUP(F628,Hoja2!$A$2:$C$274,3,TRUE)</f>
        <v>1.5772870662460567E-3</v>
      </c>
      <c r="Q628" s="10">
        <f>VLOOKUP(F628,Hoja2!$A$2:$C$274,2,TRUE)</f>
        <v>2</v>
      </c>
    </row>
    <row r="629" spans="1:17" x14ac:dyDescent="0.25">
      <c r="A629" s="1">
        <v>627</v>
      </c>
      <c r="B629">
        <v>0</v>
      </c>
      <c r="C629" t="s">
        <v>1071</v>
      </c>
      <c r="D629" s="3">
        <f t="shared" si="27"/>
        <v>43166</v>
      </c>
      <c r="E629" t="s">
        <v>212</v>
      </c>
      <c r="F629" t="s">
        <v>213</v>
      </c>
      <c r="G629">
        <v>372</v>
      </c>
      <c r="H629" t="s">
        <v>18</v>
      </c>
      <c r="I629" s="2">
        <v>40217.016828703701</v>
      </c>
      <c r="J629" t="s">
        <v>1092</v>
      </c>
      <c r="K629">
        <v>4</v>
      </c>
      <c r="L629">
        <f t="shared" si="28"/>
        <v>4</v>
      </c>
      <c r="M629">
        <v>4</v>
      </c>
      <c r="N629">
        <f t="shared" si="29"/>
        <v>4</v>
      </c>
      <c r="O629">
        <v>0.5991960441914379</v>
      </c>
      <c r="P629" s="8">
        <f>VLOOKUP(F629,Hoja2!$A$2:$C$274,3,TRUE)</f>
        <v>5.5205047318611991E-3</v>
      </c>
      <c r="Q629" s="10">
        <f>VLOOKUP(F629,Hoja2!$A$2:$C$274,2,TRUE)</f>
        <v>7</v>
      </c>
    </row>
    <row r="630" spans="1:17" x14ac:dyDescent="0.25">
      <c r="A630" s="1">
        <v>628</v>
      </c>
      <c r="B630">
        <v>0</v>
      </c>
      <c r="C630" t="s">
        <v>1071</v>
      </c>
      <c r="D630" s="3">
        <f t="shared" si="27"/>
        <v>43166</v>
      </c>
      <c r="E630" t="s">
        <v>693</v>
      </c>
      <c r="F630" t="s">
        <v>694</v>
      </c>
      <c r="G630">
        <v>4813</v>
      </c>
      <c r="H630" t="s">
        <v>18</v>
      </c>
      <c r="I630" s="2">
        <v>40884.747812499998</v>
      </c>
      <c r="J630" t="s">
        <v>1093</v>
      </c>
      <c r="K630">
        <v>9</v>
      </c>
      <c r="L630">
        <f t="shared" si="28"/>
        <v>9</v>
      </c>
      <c r="M630">
        <v>7</v>
      </c>
      <c r="N630">
        <f t="shared" si="29"/>
        <v>7</v>
      </c>
      <c r="O630">
        <v>0.54625738318272521</v>
      </c>
      <c r="P630" s="8">
        <f>VLOOKUP(F630,Hoja2!$A$2:$C$274,3,TRUE)</f>
        <v>7.8864353312302835E-3</v>
      </c>
      <c r="Q630" s="10">
        <f>VLOOKUP(F630,Hoja2!$A$2:$C$274,2,TRUE)</f>
        <v>10</v>
      </c>
    </row>
    <row r="631" spans="1:17" x14ac:dyDescent="0.25">
      <c r="A631" s="1">
        <v>629</v>
      </c>
      <c r="B631">
        <v>0</v>
      </c>
      <c r="C631" t="s">
        <v>1071</v>
      </c>
      <c r="D631" s="3">
        <f t="shared" si="27"/>
        <v>43166</v>
      </c>
      <c r="E631" t="s">
        <v>345</v>
      </c>
      <c r="F631" t="s">
        <v>346</v>
      </c>
      <c r="G631">
        <v>5415</v>
      </c>
      <c r="I631" s="2">
        <v>41153.952569444453</v>
      </c>
      <c r="J631" t="s">
        <v>1094</v>
      </c>
      <c r="L631">
        <f t="shared" si="28"/>
        <v>0</v>
      </c>
      <c r="M631">
        <v>1</v>
      </c>
      <c r="N631">
        <f t="shared" si="29"/>
        <v>1</v>
      </c>
      <c r="O631">
        <v>0.80182202667177871</v>
      </c>
      <c r="P631" s="8">
        <f>VLOOKUP(F631,Hoja2!$A$2:$C$274,3,TRUE)</f>
        <v>8.6750788643533125E-2</v>
      </c>
      <c r="Q631" s="10">
        <f>VLOOKUP(F631,Hoja2!$A$2:$C$274,2,TRUE)</f>
        <v>110</v>
      </c>
    </row>
    <row r="632" spans="1:17" x14ac:dyDescent="0.25">
      <c r="A632" s="1">
        <v>630</v>
      </c>
      <c r="B632">
        <v>0</v>
      </c>
      <c r="C632" t="s">
        <v>1071</v>
      </c>
      <c r="D632" s="3">
        <f t="shared" si="27"/>
        <v>43166</v>
      </c>
      <c r="E632" t="s">
        <v>345</v>
      </c>
      <c r="F632" t="s">
        <v>346</v>
      </c>
      <c r="G632">
        <v>5415</v>
      </c>
      <c r="I632" s="2">
        <v>41153.952569444453</v>
      </c>
      <c r="J632" t="s">
        <v>1095</v>
      </c>
      <c r="L632">
        <f t="shared" si="28"/>
        <v>0</v>
      </c>
      <c r="N632">
        <f t="shared" si="29"/>
        <v>0</v>
      </c>
      <c r="O632">
        <v>0.59365522970821194</v>
      </c>
      <c r="P632" s="8">
        <f>VLOOKUP(F632,Hoja2!$A$2:$C$274,3,TRUE)</f>
        <v>8.6750788643533125E-2</v>
      </c>
      <c r="Q632" s="10">
        <f>VLOOKUP(F632,Hoja2!$A$2:$C$274,2,TRUE)</f>
        <v>110</v>
      </c>
    </row>
    <row r="633" spans="1:17" x14ac:dyDescent="0.25">
      <c r="A633" s="1">
        <v>631</v>
      </c>
      <c r="B633">
        <v>0</v>
      </c>
      <c r="C633" t="s">
        <v>1071</v>
      </c>
      <c r="D633" s="3">
        <f t="shared" si="27"/>
        <v>43166</v>
      </c>
      <c r="E633" t="s">
        <v>345</v>
      </c>
      <c r="F633" t="s">
        <v>346</v>
      </c>
      <c r="G633">
        <v>5415</v>
      </c>
      <c r="I633" s="2">
        <v>41153.952569444453</v>
      </c>
      <c r="J633" t="s">
        <v>1096</v>
      </c>
      <c r="K633">
        <v>3</v>
      </c>
      <c r="L633">
        <f t="shared" si="28"/>
        <v>3</v>
      </c>
      <c r="M633">
        <v>3</v>
      </c>
      <c r="N633">
        <f t="shared" si="29"/>
        <v>3</v>
      </c>
      <c r="O633">
        <v>0.77931796380527063</v>
      </c>
      <c r="P633" s="8">
        <f>VLOOKUP(F633,Hoja2!$A$2:$C$274,3,TRUE)</f>
        <v>8.6750788643533125E-2</v>
      </c>
      <c r="Q633" s="10">
        <f>VLOOKUP(F633,Hoja2!$A$2:$C$274,2,TRUE)</f>
        <v>110</v>
      </c>
    </row>
    <row r="634" spans="1:17" x14ac:dyDescent="0.25">
      <c r="A634" s="1">
        <v>632</v>
      </c>
      <c r="B634">
        <v>0</v>
      </c>
      <c r="C634" t="s">
        <v>1071</v>
      </c>
      <c r="D634" s="3">
        <f t="shared" si="27"/>
        <v>43166</v>
      </c>
      <c r="E634" t="s">
        <v>345</v>
      </c>
      <c r="F634" t="s">
        <v>346</v>
      </c>
      <c r="G634">
        <v>5415</v>
      </c>
      <c r="I634" s="2">
        <v>41153.952569444453</v>
      </c>
      <c r="J634" t="s">
        <v>1097</v>
      </c>
      <c r="L634">
        <f t="shared" si="28"/>
        <v>0</v>
      </c>
      <c r="N634">
        <f t="shared" si="29"/>
        <v>0</v>
      </c>
      <c r="O634">
        <v>0.63523080428297285</v>
      </c>
      <c r="P634" s="8">
        <f>VLOOKUP(F634,Hoja2!$A$2:$C$274,3,TRUE)</f>
        <v>8.6750788643533125E-2</v>
      </c>
      <c r="Q634" s="10">
        <f>VLOOKUP(F634,Hoja2!$A$2:$C$274,2,TRUE)</f>
        <v>110</v>
      </c>
    </row>
    <row r="635" spans="1:17" x14ac:dyDescent="0.25">
      <c r="A635" s="1">
        <v>633</v>
      </c>
      <c r="B635">
        <v>0</v>
      </c>
      <c r="C635" t="s">
        <v>1071</v>
      </c>
      <c r="D635" s="3">
        <f t="shared" si="27"/>
        <v>43166</v>
      </c>
      <c r="E635" t="s">
        <v>345</v>
      </c>
      <c r="F635" t="s">
        <v>346</v>
      </c>
      <c r="G635">
        <v>5415</v>
      </c>
      <c r="I635" s="2">
        <v>41153.952569444453</v>
      </c>
      <c r="J635" t="s">
        <v>1098</v>
      </c>
      <c r="K635">
        <v>7</v>
      </c>
      <c r="L635">
        <f t="shared" si="28"/>
        <v>7</v>
      </c>
      <c r="M635">
        <v>5</v>
      </c>
      <c r="N635">
        <f t="shared" si="29"/>
        <v>5</v>
      </c>
      <c r="O635">
        <v>0.77896208560625724</v>
      </c>
      <c r="P635" s="8">
        <f>VLOOKUP(F635,Hoja2!$A$2:$C$274,3,TRUE)</f>
        <v>8.6750788643533125E-2</v>
      </c>
      <c r="Q635" s="10">
        <f>VLOOKUP(F635,Hoja2!$A$2:$C$274,2,TRUE)</f>
        <v>110</v>
      </c>
    </row>
    <row r="636" spans="1:17" x14ac:dyDescent="0.25">
      <c r="A636" s="1">
        <v>634</v>
      </c>
      <c r="B636">
        <v>0</v>
      </c>
      <c r="C636" t="s">
        <v>1071</v>
      </c>
      <c r="D636" s="3">
        <f t="shared" si="27"/>
        <v>43166</v>
      </c>
      <c r="E636" t="s">
        <v>345</v>
      </c>
      <c r="F636" t="s">
        <v>346</v>
      </c>
      <c r="G636">
        <v>5415</v>
      </c>
      <c r="I636" s="2">
        <v>41153.952569444453</v>
      </c>
      <c r="J636" t="s">
        <v>1098</v>
      </c>
      <c r="K636">
        <v>18</v>
      </c>
      <c r="L636">
        <f t="shared" si="28"/>
        <v>18</v>
      </c>
      <c r="M636">
        <v>13</v>
      </c>
      <c r="N636">
        <f t="shared" si="29"/>
        <v>13</v>
      </c>
      <c r="O636">
        <v>0.77896208560625724</v>
      </c>
      <c r="P636" s="8">
        <f>VLOOKUP(F636,Hoja2!$A$2:$C$274,3,TRUE)</f>
        <v>8.6750788643533125E-2</v>
      </c>
      <c r="Q636" s="10">
        <f>VLOOKUP(F636,Hoja2!$A$2:$C$274,2,TRUE)</f>
        <v>110</v>
      </c>
    </row>
    <row r="637" spans="1:17" x14ac:dyDescent="0.25">
      <c r="A637" s="1">
        <v>635</v>
      </c>
      <c r="B637">
        <v>0</v>
      </c>
      <c r="C637" t="s">
        <v>1099</v>
      </c>
      <c r="D637" s="3">
        <f t="shared" si="27"/>
        <v>43167</v>
      </c>
      <c r="E637" t="s">
        <v>345</v>
      </c>
      <c r="F637" t="s">
        <v>346</v>
      </c>
      <c r="G637">
        <v>5415</v>
      </c>
      <c r="I637" s="2">
        <v>41153.952569444453</v>
      </c>
      <c r="J637" t="s">
        <v>1100</v>
      </c>
      <c r="K637">
        <v>1</v>
      </c>
      <c r="L637">
        <f t="shared" si="28"/>
        <v>1</v>
      </c>
      <c r="M637">
        <v>2</v>
      </c>
      <c r="N637">
        <f t="shared" si="29"/>
        <v>2</v>
      </c>
      <c r="O637">
        <v>0.80826066648182837</v>
      </c>
      <c r="P637" s="8">
        <f>VLOOKUP(F637,Hoja2!$A$2:$C$274,3,TRUE)</f>
        <v>8.6750788643533125E-2</v>
      </c>
      <c r="Q637" s="10">
        <f>VLOOKUP(F637,Hoja2!$A$2:$C$274,2,TRUE)</f>
        <v>110</v>
      </c>
    </row>
    <row r="638" spans="1:17" x14ac:dyDescent="0.25">
      <c r="A638" s="1">
        <v>636</v>
      </c>
      <c r="B638">
        <v>0</v>
      </c>
      <c r="C638" t="s">
        <v>1099</v>
      </c>
      <c r="D638" s="3">
        <f t="shared" si="27"/>
        <v>43167</v>
      </c>
      <c r="E638" t="s">
        <v>345</v>
      </c>
      <c r="F638" t="s">
        <v>346</v>
      </c>
      <c r="G638">
        <v>5415</v>
      </c>
      <c r="I638" s="2">
        <v>41153.952569444453</v>
      </c>
      <c r="J638" t="s">
        <v>1101</v>
      </c>
      <c r="L638">
        <f t="shared" si="28"/>
        <v>0</v>
      </c>
      <c r="N638">
        <f t="shared" si="29"/>
        <v>0</v>
      </c>
      <c r="O638">
        <v>0.63295892560628897</v>
      </c>
      <c r="P638" s="8">
        <f>VLOOKUP(F638,Hoja2!$A$2:$C$274,3,TRUE)</f>
        <v>8.6750788643533125E-2</v>
      </c>
      <c r="Q638" s="10">
        <f>VLOOKUP(F638,Hoja2!$A$2:$C$274,2,TRUE)</f>
        <v>110</v>
      </c>
    </row>
    <row r="639" spans="1:17" x14ac:dyDescent="0.25">
      <c r="A639" s="1">
        <v>637</v>
      </c>
      <c r="B639">
        <v>0</v>
      </c>
      <c r="C639" t="s">
        <v>1099</v>
      </c>
      <c r="D639" s="3">
        <f t="shared" si="27"/>
        <v>43167</v>
      </c>
      <c r="E639" t="s">
        <v>569</v>
      </c>
      <c r="F639" t="s">
        <v>570</v>
      </c>
      <c r="G639">
        <v>33</v>
      </c>
      <c r="I639" s="2">
        <v>39917.70815972222</v>
      </c>
      <c r="J639" t="s">
        <v>1102</v>
      </c>
      <c r="K639">
        <v>3</v>
      </c>
      <c r="L639">
        <f t="shared" si="28"/>
        <v>3</v>
      </c>
      <c r="M639">
        <v>7</v>
      </c>
      <c r="N639">
        <f t="shared" si="29"/>
        <v>7</v>
      </c>
      <c r="O639">
        <v>0.31998443768175677</v>
      </c>
      <c r="P639" s="8">
        <f>VLOOKUP(F639,Hoja2!$A$2:$C$274,3,TRUE)</f>
        <v>1.1829652996845425E-2</v>
      </c>
      <c r="Q639" s="10">
        <f>VLOOKUP(F639,Hoja2!$A$2:$C$274,2,TRUE)</f>
        <v>15</v>
      </c>
    </row>
    <row r="640" spans="1:17" x14ac:dyDescent="0.25">
      <c r="A640" s="1">
        <v>638</v>
      </c>
      <c r="B640">
        <v>0</v>
      </c>
      <c r="C640" t="s">
        <v>1099</v>
      </c>
      <c r="D640" s="3">
        <f t="shared" si="27"/>
        <v>43167</v>
      </c>
      <c r="E640" t="s">
        <v>569</v>
      </c>
      <c r="F640" t="s">
        <v>570</v>
      </c>
      <c r="G640">
        <v>33</v>
      </c>
      <c r="I640" s="2">
        <v>39917.70815972222</v>
      </c>
      <c r="J640" t="s">
        <v>1103</v>
      </c>
      <c r="K640">
        <v>1</v>
      </c>
      <c r="L640">
        <f t="shared" si="28"/>
        <v>1</v>
      </c>
      <c r="M640">
        <v>1</v>
      </c>
      <c r="N640">
        <f t="shared" si="29"/>
        <v>1</v>
      </c>
      <c r="O640">
        <v>0.55066410749064509</v>
      </c>
      <c r="P640" s="8">
        <f>VLOOKUP(F640,Hoja2!$A$2:$C$274,3,TRUE)</f>
        <v>1.1829652996845425E-2</v>
      </c>
      <c r="Q640" s="10">
        <f>VLOOKUP(F640,Hoja2!$A$2:$C$274,2,TRUE)</f>
        <v>15</v>
      </c>
    </row>
    <row r="641" spans="1:17" x14ac:dyDescent="0.25">
      <c r="A641" s="1">
        <v>639</v>
      </c>
      <c r="B641">
        <v>0</v>
      </c>
      <c r="C641" t="s">
        <v>1099</v>
      </c>
      <c r="D641" s="3">
        <f t="shared" si="27"/>
        <v>43167</v>
      </c>
      <c r="E641" t="s">
        <v>85</v>
      </c>
      <c r="F641" t="s">
        <v>86</v>
      </c>
      <c r="G641">
        <v>70207</v>
      </c>
      <c r="H641" t="s">
        <v>87</v>
      </c>
      <c r="I641" s="2">
        <v>40023.339409722219</v>
      </c>
      <c r="J641" t="s">
        <v>1104</v>
      </c>
      <c r="K641">
        <v>10</v>
      </c>
      <c r="L641">
        <f t="shared" si="28"/>
        <v>10</v>
      </c>
      <c r="M641">
        <v>8</v>
      </c>
      <c r="N641">
        <f t="shared" si="29"/>
        <v>8</v>
      </c>
      <c r="O641">
        <v>0.53724737016210034</v>
      </c>
      <c r="P641" s="8">
        <f>VLOOKUP(F641,Hoja2!$A$2:$C$274,3,TRUE)</f>
        <v>1.2618296529968454E-2</v>
      </c>
      <c r="Q641" s="10">
        <f>VLOOKUP(F641,Hoja2!$A$2:$C$274,2,TRUE)</f>
        <v>16</v>
      </c>
    </row>
    <row r="642" spans="1:17" x14ac:dyDescent="0.25">
      <c r="A642" s="1">
        <v>640</v>
      </c>
      <c r="B642">
        <v>0</v>
      </c>
      <c r="C642" t="s">
        <v>1099</v>
      </c>
      <c r="D642" s="3">
        <f t="shared" si="27"/>
        <v>43167</v>
      </c>
      <c r="E642" t="s">
        <v>459</v>
      </c>
      <c r="F642" t="s">
        <v>460</v>
      </c>
      <c r="G642">
        <v>51</v>
      </c>
      <c r="H642" t="s">
        <v>18</v>
      </c>
      <c r="I642" s="2">
        <v>41010.514965277784</v>
      </c>
      <c r="J642" t="s">
        <v>1105</v>
      </c>
      <c r="K642">
        <v>5</v>
      </c>
      <c r="L642">
        <f t="shared" si="28"/>
        <v>5</v>
      </c>
      <c r="M642">
        <v>6</v>
      </c>
      <c r="N642">
        <f t="shared" si="29"/>
        <v>6</v>
      </c>
      <c r="O642">
        <v>0.37583988656717171</v>
      </c>
      <c r="P642" s="8">
        <f>VLOOKUP(F642,Hoja2!$A$2:$C$274,3,TRUE)</f>
        <v>3.9432176656151417E-3</v>
      </c>
      <c r="Q642" s="10">
        <f>VLOOKUP(F642,Hoja2!$A$2:$C$274,2,TRUE)</f>
        <v>5</v>
      </c>
    </row>
    <row r="643" spans="1:17" x14ac:dyDescent="0.25">
      <c r="A643" s="1">
        <v>641</v>
      </c>
      <c r="B643">
        <v>0</v>
      </c>
      <c r="C643" t="s">
        <v>1099</v>
      </c>
      <c r="D643" s="3">
        <f t="shared" ref="D643:D706" si="30">DATE(2018,MONTH(1&amp;LEFT(RIGHT(C643,4),3)),LEFT(C643,2))</f>
        <v>43167</v>
      </c>
      <c r="E643" t="s">
        <v>212</v>
      </c>
      <c r="F643" t="s">
        <v>213</v>
      </c>
      <c r="G643">
        <v>372</v>
      </c>
      <c r="H643" t="s">
        <v>18</v>
      </c>
      <c r="I643" s="2">
        <v>40217.016828703701</v>
      </c>
      <c r="J643" t="s">
        <v>1106</v>
      </c>
      <c r="K643">
        <v>4</v>
      </c>
      <c r="L643">
        <f t="shared" ref="L643:L706" si="31">IF(K643&gt;0,K643,0)</f>
        <v>4</v>
      </c>
      <c r="M643">
        <v>3</v>
      </c>
      <c r="N643">
        <f t="shared" ref="N643:N706" si="32">IF(M643&gt;0,M643,0)</f>
        <v>3</v>
      </c>
      <c r="O643">
        <v>0.73354006412308381</v>
      </c>
      <c r="P643" s="8">
        <f>VLOOKUP(F643,Hoja2!$A$2:$C$274,3,TRUE)</f>
        <v>5.5205047318611991E-3</v>
      </c>
      <c r="Q643" s="10">
        <f>VLOOKUP(F643,Hoja2!$A$2:$C$274,2,TRUE)</f>
        <v>7</v>
      </c>
    </row>
    <row r="644" spans="1:17" x14ac:dyDescent="0.25">
      <c r="A644" s="1">
        <v>642</v>
      </c>
      <c r="B644">
        <v>0</v>
      </c>
      <c r="C644" t="s">
        <v>1099</v>
      </c>
      <c r="D644" s="3">
        <f t="shared" si="30"/>
        <v>43167</v>
      </c>
      <c r="E644" t="s">
        <v>345</v>
      </c>
      <c r="F644" t="s">
        <v>346</v>
      </c>
      <c r="G644">
        <v>5415</v>
      </c>
      <c r="I644" s="2">
        <v>41153.952569444453</v>
      </c>
      <c r="J644" t="s">
        <v>1107</v>
      </c>
      <c r="K644">
        <v>4</v>
      </c>
      <c r="L644">
        <f t="shared" si="31"/>
        <v>4</v>
      </c>
      <c r="M644">
        <v>5</v>
      </c>
      <c r="N644">
        <f t="shared" si="32"/>
        <v>5</v>
      </c>
      <c r="O644">
        <v>0.71053515770659248</v>
      </c>
      <c r="P644" s="8">
        <f>VLOOKUP(F644,Hoja2!$A$2:$C$274,3,TRUE)</f>
        <v>8.6750788643533125E-2</v>
      </c>
      <c r="Q644" s="10">
        <f>VLOOKUP(F644,Hoja2!$A$2:$C$274,2,TRUE)</f>
        <v>110</v>
      </c>
    </row>
    <row r="645" spans="1:17" x14ac:dyDescent="0.25">
      <c r="A645" s="1">
        <v>643</v>
      </c>
      <c r="B645">
        <v>0</v>
      </c>
      <c r="C645" t="s">
        <v>1099</v>
      </c>
      <c r="D645" s="3">
        <f t="shared" si="30"/>
        <v>43167</v>
      </c>
      <c r="E645" t="s">
        <v>345</v>
      </c>
      <c r="F645" t="s">
        <v>346</v>
      </c>
      <c r="G645">
        <v>5415</v>
      </c>
      <c r="I645" s="2">
        <v>41153.952569444453</v>
      </c>
      <c r="J645" t="s">
        <v>1108</v>
      </c>
      <c r="K645">
        <v>2</v>
      </c>
      <c r="L645">
        <f t="shared" si="31"/>
        <v>2</v>
      </c>
      <c r="M645">
        <v>2</v>
      </c>
      <c r="N645">
        <f t="shared" si="32"/>
        <v>2</v>
      </c>
      <c r="O645">
        <v>0.63687207083532993</v>
      </c>
      <c r="P645" s="8">
        <f>VLOOKUP(F645,Hoja2!$A$2:$C$274,3,TRUE)</f>
        <v>8.6750788643533125E-2</v>
      </c>
      <c r="Q645" s="10">
        <f>VLOOKUP(F645,Hoja2!$A$2:$C$274,2,TRUE)</f>
        <v>110</v>
      </c>
    </row>
    <row r="646" spans="1:17" x14ac:dyDescent="0.25">
      <c r="A646" s="1">
        <v>644</v>
      </c>
      <c r="B646">
        <v>0</v>
      </c>
      <c r="C646" t="s">
        <v>1109</v>
      </c>
      <c r="D646" s="3">
        <f t="shared" si="30"/>
        <v>43168</v>
      </c>
      <c r="E646" t="s">
        <v>797</v>
      </c>
      <c r="F646" t="s">
        <v>798</v>
      </c>
      <c r="G646">
        <v>1273</v>
      </c>
      <c r="H646" t="s">
        <v>18</v>
      </c>
      <c r="I646" s="2">
        <v>40311.486770833333</v>
      </c>
      <c r="J646" t="s">
        <v>1110</v>
      </c>
      <c r="K646">
        <v>2</v>
      </c>
      <c r="L646">
        <f t="shared" si="31"/>
        <v>2</v>
      </c>
      <c r="M646">
        <v>4</v>
      </c>
      <c r="N646">
        <f t="shared" si="32"/>
        <v>4</v>
      </c>
      <c r="O646">
        <v>0.75514509090008508</v>
      </c>
      <c r="P646" s="8">
        <f>VLOOKUP(F646,Hoja2!$A$2:$C$274,3,TRUE)</f>
        <v>3.1545741324921135E-3</v>
      </c>
      <c r="Q646" s="10">
        <f>VLOOKUP(F646,Hoja2!$A$2:$C$274,2,TRUE)</f>
        <v>4</v>
      </c>
    </row>
    <row r="647" spans="1:17" x14ac:dyDescent="0.25">
      <c r="A647" s="1">
        <v>645</v>
      </c>
      <c r="B647">
        <v>0</v>
      </c>
      <c r="C647" t="s">
        <v>1109</v>
      </c>
      <c r="D647" s="3">
        <f t="shared" si="30"/>
        <v>43168</v>
      </c>
      <c r="E647" t="s">
        <v>26</v>
      </c>
      <c r="F647" t="s">
        <v>27</v>
      </c>
      <c r="G647">
        <v>6727</v>
      </c>
      <c r="H647" t="s">
        <v>28</v>
      </c>
      <c r="I647" s="2">
        <v>42173.346099537041</v>
      </c>
      <c r="J647" t="s">
        <v>1111</v>
      </c>
      <c r="K647">
        <v>2</v>
      </c>
      <c r="L647">
        <f t="shared" si="31"/>
        <v>2</v>
      </c>
      <c r="M647">
        <v>1</v>
      </c>
      <c r="N647">
        <f t="shared" si="32"/>
        <v>1</v>
      </c>
      <c r="O647">
        <v>0.56182786874600599</v>
      </c>
      <c r="P647" s="8">
        <f>VLOOKUP(F647,Hoja2!$A$2:$C$274,3,TRUE)</f>
        <v>4.1009463722397478E-2</v>
      </c>
      <c r="Q647" s="10">
        <f>VLOOKUP(F647,Hoja2!$A$2:$C$274,2,TRUE)</f>
        <v>52</v>
      </c>
    </row>
    <row r="648" spans="1:17" x14ac:dyDescent="0.25">
      <c r="A648" s="1">
        <v>646</v>
      </c>
      <c r="B648">
        <v>0</v>
      </c>
      <c r="C648" t="s">
        <v>1109</v>
      </c>
      <c r="D648" s="3">
        <f t="shared" si="30"/>
        <v>43168</v>
      </c>
      <c r="E648" t="s">
        <v>208</v>
      </c>
      <c r="F648" t="s">
        <v>209</v>
      </c>
      <c r="G648">
        <v>3314</v>
      </c>
      <c r="H648" t="s">
        <v>87</v>
      </c>
      <c r="I648" s="2">
        <v>40632.559918981482</v>
      </c>
      <c r="J648" t="s">
        <v>1112</v>
      </c>
      <c r="K648">
        <v>4</v>
      </c>
      <c r="L648">
        <f t="shared" si="31"/>
        <v>4</v>
      </c>
      <c r="N648">
        <f t="shared" si="32"/>
        <v>0</v>
      </c>
      <c r="O648">
        <v>0.72046591775105573</v>
      </c>
      <c r="P648" s="8">
        <f>VLOOKUP(F648,Hoja2!$A$2:$C$274,3,TRUE)</f>
        <v>4.7318611987381704E-3</v>
      </c>
      <c r="Q648" s="10">
        <f>VLOOKUP(F648,Hoja2!$A$2:$C$274,2,TRUE)</f>
        <v>6</v>
      </c>
    </row>
    <row r="649" spans="1:17" x14ac:dyDescent="0.25">
      <c r="A649" s="1">
        <v>647</v>
      </c>
      <c r="B649">
        <v>0</v>
      </c>
      <c r="C649" t="s">
        <v>1109</v>
      </c>
      <c r="D649" s="3">
        <f t="shared" si="30"/>
        <v>43168</v>
      </c>
      <c r="E649" t="s">
        <v>345</v>
      </c>
      <c r="F649" t="s">
        <v>346</v>
      </c>
      <c r="G649">
        <v>5415</v>
      </c>
      <c r="I649" s="2">
        <v>41153.952569444453</v>
      </c>
      <c r="J649" t="s">
        <v>1113</v>
      </c>
      <c r="K649">
        <v>2</v>
      </c>
      <c r="L649">
        <f t="shared" si="31"/>
        <v>2</v>
      </c>
      <c r="N649">
        <f t="shared" si="32"/>
        <v>0</v>
      </c>
      <c r="O649">
        <v>0.78993081264266307</v>
      </c>
      <c r="P649" s="8">
        <f>VLOOKUP(F649,Hoja2!$A$2:$C$274,3,TRUE)</f>
        <v>8.6750788643533125E-2</v>
      </c>
      <c r="Q649" s="10">
        <f>VLOOKUP(F649,Hoja2!$A$2:$C$274,2,TRUE)</f>
        <v>110</v>
      </c>
    </row>
    <row r="650" spans="1:17" x14ac:dyDescent="0.25">
      <c r="A650" s="1">
        <v>648</v>
      </c>
      <c r="B650">
        <v>0</v>
      </c>
      <c r="C650" t="s">
        <v>1109</v>
      </c>
      <c r="D650" s="3">
        <f t="shared" si="30"/>
        <v>43168</v>
      </c>
      <c r="E650" t="s">
        <v>459</v>
      </c>
      <c r="F650" t="s">
        <v>460</v>
      </c>
      <c r="G650">
        <v>51</v>
      </c>
      <c r="H650" t="s">
        <v>18</v>
      </c>
      <c r="I650" s="2">
        <v>41010.514965277784</v>
      </c>
      <c r="J650" t="s">
        <v>1114</v>
      </c>
      <c r="L650">
        <f t="shared" si="31"/>
        <v>0</v>
      </c>
      <c r="N650">
        <f t="shared" si="32"/>
        <v>0</v>
      </c>
      <c r="O650">
        <v>0.67750213153509486</v>
      </c>
      <c r="P650" s="8">
        <f>VLOOKUP(F650,Hoja2!$A$2:$C$274,3,TRUE)</f>
        <v>3.9432176656151417E-3</v>
      </c>
      <c r="Q650" s="10">
        <f>VLOOKUP(F650,Hoja2!$A$2:$C$274,2,TRUE)</f>
        <v>5</v>
      </c>
    </row>
    <row r="651" spans="1:17" x14ac:dyDescent="0.25">
      <c r="A651" s="1">
        <v>649</v>
      </c>
      <c r="B651">
        <v>0</v>
      </c>
      <c r="C651" t="s">
        <v>1115</v>
      </c>
      <c r="D651" s="3">
        <f t="shared" si="30"/>
        <v>43169</v>
      </c>
      <c r="E651" t="s">
        <v>21</v>
      </c>
      <c r="F651" t="s">
        <v>390</v>
      </c>
      <c r="G651">
        <v>3490</v>
      </c>
      <c r="H651" t="s">
        <v>391</v>
      </c>
      <c r="I651" s="2">
        <v>39996.947685185187</v>
      </c>
      <c r="J651" t="s">
        <v>1116</v>
      </c>
      <c r="L651">
        <f t="shared" si="31"/>
        <v>0</v>
      </c>
      <c r="N651">
        <f t="shared" si="32"/>
        <v>0</v>
      </c>
      <c r="O651">
        <v>0.66584708798365289</v>
      </c>
      <c r="P651" s="8">
        <f>VLOOKUP(F651,Hoja2!$A$2:$C$274,3,TRUE)</f>
        <v>1.3406940063091483E-2</v>
      </c>
      <c r="Q651" s="10">
        <f>VLOOKUP(F651,Hoja2!$A$2:$C$274,2,TRUE)</f>
        <v>17</v>
      </c>
    </row>
    <row r="652" spans="1:17" x14ac:dyDescent="0.25">
      <c r="A652" s="1">
        <v>650</v>
      </c>
      <c r="B652">
        <v>0</v>
      </c>
      <c r="C652" t="s">
        <v>1115</v>
      </c>
      <c r="D652" s="3">
        <f t="shared" si="30"/>
        <v>43169</v>
      </c>
      <c r="E652" t="s">
        <v>469</v>
      </c>
      <c r="F652" t="s">
        <v>470</v>
      </c>
      <c r="G652">
        <v>1791</v>
      </c>
      <c r="H652" t="s">
        <v>471</v>
      </c>
      <c r="I652" s="2">
        <v>42675.856736111113</v>
      </c>
      <c r="J652" t="s">
        <v>1117</v>
      </c>
      <c r="K652">
        <v>12</v>
      </c>
      <c r="L652">
        <f t="shared" si="31"/>
        <v>12</v>
      </c>
      <c r="M652">
        <v>14</v>
      </c>
      <c r="N652">
        <f t="shared" si="32"/>
        <v>14</v>
      </c>
      <c r="O652">
        <v>0.78088864806532321</v>
      </c>
      <c r="P652" s="8">
        <f>VLOOKUP(F652,Hoja2!$A$2:$C$274,3,TRUE)</f>
        <v>1.025236593059937E-2</v>
      </c>
      <c r="Q652" s="10">
        <f>VLOOKUP(F652,Hoja2!$A$2:$C$274,2,TRUE)</f>
        <v>13</v>
      </c>
    </row>
    <row r="653" spans="1:17" x14ac:dyDescent="0.25">
      <c r="A653" s="1">
        <v>651</v>
      </c>
      <c r="B653">
        <v>0</v>
      </c>
      <c r="C653" t="s">
        <v>1115</v>
      </c>
      <c r="D653" s="3">
        <f t="shared" si="30"/>
        <v>43169</v>
      </c>
      <c r="E653" t="s">
        <v>416</v>
      </c>
      <c r="F653" t="s">
        <v>417</v>
      </c>
      <c r="G653">
        <v>327</v>
      </c>
      <c r="H653" t="s">
        <v>418</v>
      </c>
      <c r="I653" s="2">
        <v>40393.908738425933</v>
      </c>
      <c r="J653" t="s">
        <v>1118</v>
      </c>
      <c r="L653">
        <f t="shared" si="31"/>
        <v>0</v>
      </c>
      <c r="N653">
        <f t="shared" si="32"/>
        <v>0</v>
      </c>
      <c r="O653">
        <v>0.56137640188315907</v>
      </c>
      <c r="P653" s="8">
        <f>VLOOKUP(F653,Hoja2!$A$2:$C$274,3,TRUE)</f>
        <v>8.6750788643533121E-3</v>
      </c>
      <c r="Q653" s="10">
        <f>VLOOKUP(F653,Hoja2!$A$2:$C$274,2,TRUE)</f>
        <v>11</v>
      </c>
    </row>
    <row r="654" spans="1:17" x14ac:dyDescent="0.25">
      <c r="A654" s="1">
        <v>652</v>
      </c>
      <c r="B654">
        <v>0</v>
      </c>
      <c r="C654" t="s">
        <v>1115</v>
      </c>
      <c r="D654" s="3">
        <f t="shared" si="30"/>
        <v>43169</v>
      </c>
      <c r="E654" t="s">
        <v>397</v>
      </c>
      <c r="F654" t="s">
        <v>398</v>
      </c>
      <c r="G654">
        <v>192</v>
      </c>
      <c r="H654" t="s">
        <v>53</v>
      </c>
      <c r="I654" s="2">
        <v>43144.020590277767</v>
      </c>
      <c r="J654" t="s">
        <v>1119</v>
      </c>
      <c r="K654">
        <v>13</v>
      </c>
      <c r="L654">
        <f t="shared" si="31"/>
        <v>13</v>
      </c>
      <c r="M654">
        <v>9</v>
      </c>
      <c r="N654">
        <f t="shared" si="32"/>
        <v>9</v>
      </c>
      <c r="O654">
        <v>0.50968329217037711</v>
      </c>
      <c r="P654" s="8">
        <f>VLOOKUP(F654,Hoja2!$A$2:$C$274,3,TRUE)</f>
        <v>1.1829652996845425E-2</v>
      </c>
      <c r="Q654" s="10">
        <f>VLOOKUP(F654,Hoja2!$A$2:$C$274,2,TRUE)</f>
        <v>15</v>
      </c>
    </row>
    <row r="655" spans="1:17" x14ac:dyDescent="0.25">
      <c r="A655" s="1">
        <v>653</v>
      </c>
      <c r="B655">
        <v>0</v>
      </c>
      <c r="C655" t="s">
        <v>1115</v>
      </c>
      <c r="D655" s="3">
        <f t="shared" si="30"/>
        <v>43169</v>
      </c>
      <c r="E655" t="s">
        <v>21</v>
      </c>
      <c r="F655" t="s">
        <v>69</v>
      </c>
      <c r="G655">
        <v>85</v>
      </c>
      <c r="H655" t="s">
        <v>70</v>
      </c>
      <c r="I655" s="2">
        <v>42735.453831018523</v>
      </c>
      <c r="J655" t="s">
        <v>1120</v>
      </c>
      <c r="L655">
        <f t="shared" si="31"/>
        <v>0</v>
      </c>
      <c r="M655">
        <v>1</v>
      </c>
      <c r="N655">
        <f t="shared" si="32"/>
        <v>1</v>
      </c>
      <c r="O655">
        <v>0.67448598695885764</v>
      </c>
      <c r="P655" s="8">
        <f>VLOOKUP(F655,Hoja2!$A$2:$C$274,3,TRUE)</f>
        <v>2.9179810725552049E-2</v>
      </c>
      <c r="Q655" s="10">
        <f>VLOOKUP(F655,Hoja2!$A$2:$C$274,2,TRUE)</f>
        <v>37</v>
      </c>
    </row>
    <row r="656" spans="1:17" x14ac:dyDescent="0.25">
      <c r="A656" s="1">
        <v>654</v>
      </c>
      <c r="B656">
        <v>0</v>
      </c>
      <c r="C656" t="s">
        <v>1115</v>
      </c>
      <c r="D656" s="3">
        <f t="shared" si="30"/>
        <v>43169</v>
      </c>
      <c r="E656" t="s">
        <v>345</v>
      </c>
      <c r="F656" t="s">
        <v>346</v>
      </c>
      <c r="G656">
        <v>5415</v>
      </c>
      <c r="I656" s="2">
        <v>41153.952569444453</v>
      </c>
      <c r="J656" t="s">
        <v>1121</v>
      </c>
      <c r="K656">
        <v>1</v>
      </c>
      <c r="L656">
        <f t="shared" si="31"/>
        <v>1</v>
      </c>
      <c r="M656">
        <v>1</v>
      </c>
      <c r="N656">
        <f t="shared" si="32"/>
        <v>1</v>
      </c>
      <c r="O656">
        <v>0.77555432163876781</v>
      </c>
      <c r="P656" s="8">
        <f>VLOOKUP(F656,Hoja2!$A$2:$C$274,3,TRUE)</f>
        <v>8.6750788643533125E-2</v>
      </c>
      <c r="Q656" s="10">
        <f>VLOOKUP(F656,Hoja2!$A$2:$C$274,2,TRUE)</f>
        <v>110</v>
      </c>
    </row>
    <row r="657" spans="1:17" x14ac:dyDescent="0.25">
      <c r="A657" s="1">
        <v>655</v>
      </c>
      <c r="B657">
        <v>0</v>
      </c>
      <c r="C657" t="s">
        <v>1115</v>
      </c>
      <c r="D657" s="3">
        <f t="shared" si="30"/>
        <v>43169</v>
      </c>
      <c r="E657" t="s">
        <v>1122</v>
      </c>
      <c r="F657" t="s">
        <v>1123</v>
      </c>
      <c r="G657">
        <v>421</v>
      </c>
      <c r="H657" t="s">
        <v>53</v>
      </c>
      <c r="I657" s="2">
        <v>41070.483217592591</v>
      </c>
      <c r="J657" t="s">
        <v>1124</v>
      </c>
      <c r="K657">
        <v>5</v>
      </c>
      <c r="L657">
        <f t="shared" si="31"/>
        <v>5</v>
      </c>
      <c r="M657">
        <v>6</v>
      </c>
      <c r="N657">
        <f t="shared" si="32"/>
        <v>6</v>
      </c>
      <c r="O657">
        <v>0.47422845686142129</v>
      </c>
      <c r="P657" s="8">
        <f>VLOOKUP(F657,Hoja2!$A$2:$C$274,3,TRUE)</f>
        <v>4.7318611987381704E-3</v>
      </c>
      <c r="Q657" s="10">
        <f>VLOOKUP(F657,Hoja2!$A$2:$C$274,2,TRUE)</f>
        <v>6</v>
      </c>
    </row>
    <row r="658" spans="1:17" x14ac:dyDescent="0.25">
      <c r="A658" s="1">
        <v>656</v>
      </c>
      <c r="B658">
        <v>0</v>
      </c>
      <c r="C658" t="s">
        <v>1115</v>
      </c>
      <c r="D658" s="3">
        <f t="shared" si="30"/>
        <v>43169</v>
      </c>
      <c r="E658" t="s">
        <v>21</v>
      </c>
      <c r="F658" t="s">
        <v>89</v>
      </c>
      <c r="G658">
        <v>42</v>
      </c>
      <c r="I658" s="2">
        <v>42437.5705787037</v>
      </c>
      <c r="J658" t="s">
        <v>1125</v>
      </c>
      <c r="K658">
        <v>1</v>
      </c>
      <c r="L658">
        <f t="shared" si="31"/>
        <v>1</v>
      </c>
      <c r="M658">
        <v>3</v>
      </c>
      <c r="N658">
        <f t="shared" si="32"/>
        <v>3</v>
      </c>
      <c r="O658">
        <v>0.96304427468796772</v>
      </c>
      <c r="P658" s="8">
        <f>VLOOKUP(F658,Hoja2!$A$2:$C$274,3,TRUE)</f>
        <v>3.1545741324921135E-3</v>
      </c>
      <c r="Q658" s="10">
        <f>VLOOKUP(F658,Hoja2!$A$2:$C$274,2,TRUE)</f>
        <v>4</v>
      </c>
    </row>
    <row r="659" spans="1:17" x14ac:dyDescent="0.25">
      <c r="A659" s="1">
        <v>657</v>
      </c>
      <c r="B659">
        <v>0</v>
      </c>
      <c r="C659" t="s">
        <v>1115</v>
      </c>
      <c r="D659" s="3">
        <f t="shared" si="30"/>
        <v>43169</v>
      </c>
      <c r="E659" t="s">
        <v>1126</v>
      </c>
      <c r="F659" t="s">
        <v>1127</v>
      </c>
      <c r="G659">
        <v>3061</v>
      </c>
      <c r="H659" t="s">
        <v>456</v>
      </c>
      <c r="I659" s="2">
        <v>40321.624722222223</v>
      </c>
      <c r="J659" t="s">
        <v>1128</v>
      </c>
      <c r="K659">
        <v>3</v>
      </c>
      <c r="L659">
        <f t="shared" si="31"/>
        <v>3</v>
      </c>
      <c r="M659">
        <v>10</v>
      </c>
      <c r="N659">
        <f t="shared" si="32"/>
        <v>10</v>
      </c>
      <c r="O659">
        <v>0.62714493512302538</v>
      </c>
      <c r="P659" s="8">
        <f>VLOOKUP(F659,Hoja2!$A$2:$C$274,3,TRUE)</f>
        <v>1.5772870662460567E-3</v>
      </c>
      <c r="Q659" s="10">
        <f>VLOOKUP(F659,Hoja2!$A$2:$C$274,2,TRUE)</f>
        <v>2</v>
      </c>
    </row>
    <row r="660" spans="1:17" x14ac:dyDescent="0.25">
      <c r="A660" s="1">
        <v>658</v>
      </c>
      <c r="B660">
        <v>0</v>
      </c>
      <c r="C660" t="s">
        <v>1115</v>
      </c>
      <c r="D660" s="3">
        <f t="shared" si="30"/>
        <v>43169</v>
      </c>
      <c r="E660" t="s">
        <v>180</v>
      </c>
      <c r="F660" t="s">
        <v>181</v>
      </c>
      <c r="G660">
        <v>3912</v>
      </c>
      <c r="H660" t="s">
        <v>18</v>
      </c>
      <c r="I660" s="2">
        <v>40296.447766203702</v>
      </c>
      <c r="J660" t="s">
        <v>1129</v>
      </c>
      <c r="K660">
        <v>7</v>
      </c>
      <c r="L660">
        <f t="shared" si="31"/>
        <v>7</v>
      </c>
      <c r="M660">
        <v>16</v>
      </c>
      <c r="N660">
        <f t="shared" si="32"/>
        <v>16</v>
      </c>
      <c r="O660">
        <v>0.77753142428752831</v>
      </c>
      <c r="P660" s="8">
        <f>VLOOKUP(F660,Hoja2!$A$2:$C$274,3,TRUE)</f>
        <v>1.8138801261829655E-2</v>
      </c>
      <c r="Q660" s="10">
        <f>VLOOKUP(F660,Hoja2!$A$2:$C$274,2,TRUE)</f>
        <v>23</v>
      </c>
    </row>
    <row r="661" spans="1:17" x14ac:dyDescent="0.25">
      <c r="A661" s="1">
        <v>659</v>
      </c>
      <c r="B661">
        <v>0</v>
      </c>
      <c r="C661" t="s">
        <v>1115</v>
      </c>
      <c r="D661" s="3">
        <f t="shared" si="30"/>
        <v>43169</v>
      </c>
      <c r="E661" t="s">
        <v>345</v>
      </c>
      <c r="F661" t="s">
        <v>346</v>
      </c>
      <c r="G661">
        <v>5415</v>
      </c>
      <c r="I661" s="2">
        <v>41153.952569444453</v>
      </c>
      <c r="J661" t="s">
        <v>1130</v>
      </c>
      <c r="K661">
        <v>14</v>
      </c>
      <c r="L661">
        <f t="shared" si="31"/>
        <v>14</v>
      </c>
      <c r="M661">
        <v>9</v>
      </c>
      <c r="N661">
        <f t="shared" si="32"/>
        <v>9</v>
      </c>
      <c r="O661">
        <v>0.86835176650547763</v>
      </c>
      <c r="P661" s="8">
        <f>VLOOKUP(F661,Hoja2!$A$2:$C$274,3,TRUE)</f>
        <v>8.6750788643533125E-2</v>
      </c>
      <c r="Q661" s="10">
        <f>VLOOKUP(F661,Hoja2!$A$2:$C$274,2,TRUE)</f>
        <v>110</v>
      </c>
    </row>
    <row r="662" spans="1:17" x14ac:dyDescent="0.25">
      <c r="A662" s="1">
        <v>660</v>
      </c>
      <c r="B662">
        <v>0</v>
      </c>
      <c r="C662" t="s">
        <v>1115</v>
      </c>
      <c r="D662" s="3">
        <f t="shared" si="30"/>
        <v>43169</v>
      </c>
      <c r="E662" t="s">
        <v>345</v>
      </c>
      <c r="F662" t="s">
        <v>346</v>
      </c>
      <c r="G662">
        <v>5415</v>
      </c>
      <c r="I662" s="2">
        <v>41153.952569444453</v>
      </c>
      <c r="J662" t="s">
        <v>1131</v>
      </c>
      <c r="K662">
        <v>2</v>
      </c>
      <c r="L662">
        <f t="shared" si="31"/>
        <v>2</v>
      </c>
      <c r="M662">
        <v>3</v>
      </c>
      <c r="N662">
        <f t="shared" si="32"/>
        <v>3</v>
      </c>
      <c r="O662">
        <v>0.743960460838064</v>
      </c>
      <c r="P662" s="8">
        <f>VLOOKUP(F662,Hoja2!$A$2:$C$274,3,TRUE)</f>
        <v>8.6750788643533125E-2</v>
      </c>
      <c r="Q662" s="10">
        <f>VLOOKUP(F662,Hoja2!$A$2:$C$274,2,TRUE)</f>
        <v>110</v>
      </c>
    </row>
    <row r="663" spans="1:17" x14ac:dyDescent="0.25">
      <c r="A663" s="1">
        <v>661</v>
      </c>
      <c r="B663">
        <v>0</v>
      </c>
      <c r="C663" t="s">
        <v>1115</v>
      </c>
      <c r="D663" s="3">
        <f t="shared" si="30"/>
        <v>43169</v>
      </c>
      <c r="E663" t="s">
        <v>548</v>
      </c>
      <c r="F663" t="s">
        <v>549</v>
      </c>
      <c r="G663">
        <v>206</v>
      </c>
      <c r="H663" t="s">
        <v>45</v>
      </c>
      <c r="I663" s="2">
        <v>40308.86986111111</v>
      </c>
      <c r="J663" t="s">
        <v>1132</v>
      </c>
      <c r="L663">
        <f t="shared" si="31"/>
        <v>0</v>
      </c>
      <c r="M663">
        <v>1</v>
      </c>
      <c r="N663">
        <f t="shared" si="32"/>
        <v>1</v>
      </c>
      <c r="O663">
        <v>0.86937726229881296</v>
      </c>
      <c r="P663" s="8">
        <f>VLOOKUP(F663,Hoja2!$A$2:$C$274,3,TRUE)</f>
        <v>6.3091482649842269E-3</v>
      </c>
      <c r="Q663" s="10">
        <f>VLOOKUP(F663,Hoja2!$A$2:$C$274,2,TRUE)</f>
        <v>8</v>
      </c>
    </row>
    <row r="664" spans="1:17" x14ac:dyDescent="0.25">
      <c r="A664" s="1">
        <v>662</v>
      </c>
      <c r="B664">
        <v>0</v>
      </c>
      <c r="C664" t="s">
        <v>1115</v>
      </c>
      <c r="D664" s="3">
        <f t="shared" si="30"/>
        <v>43169</v>
      </c>
      <c r="E664" t="s">
        <v>250</v>
      </c>
      <c r="F664" t="s">
        <v>251</v>
      </c>
      <c r="G664">
        <v>544</v>
      </c>
      <c r="H664" t="s">
        <v>159</v>
      </c>
      <c r="I664" s="2">
        <v>41534.744131944448</v>
      </c>
      <c r="J664" t="s">
        <v>1133</v>
      </c>
      <c r="K664">
        <v>5</v>
      </c>
      <c r="L664">
        <f t="shared" si="31"/>
        <v>5</v>
      </c>
      <c r="M664">
        <v>11</v>
      </c>
      <c r="N664">
        <f t="shared" si="32"/>
        <v>11</v>
      </c>
      <c r="O664">
        <v>0.68430118279196828</v>
      </c>
      <c r="P664" s="8">
        <f>VLOOKUP(F664,Hoja2!$A$2:$C$274,3,TRUE)</f>
        <v>9.4637223974763408E-3</v>
      </c>
      <c r="Q664" s="10">
        <f>VLOOKUP(F664,Hoja2!$A$2:$C$274,2,TRUE)</f>
        <v>12</v>
      </c>
    </row>
    <row r="665" spans="1:17" x14ac:dyDescent="0.25">
      <c r="A665" s="1">
        <v>663</v>
      </c>
      <c r="B665">
        <v>0</v>
      </c>
      <c r="C665" t="s">
        <v>1115</v>
      </c>
      <c r="D665" s="3">
        <f t="shared" si="30"/>
        <v>43169</v>
      </c>
      <c r="E665" t="s">
        <v>797</v>
      </c>
      <c r="F665" t="s">
        <v>798</v>
      </c>
      <c r="G665">
        <v>1273</v>
      </c>
      <c r="H665" t="s">
        <v>18</v>
      </c>
      <c r="I665" s="2">
        <v>40311.486770833333</v>
      </c>
      <c r="J665" t="s">
        <v>1134</v>
      </c>
      <c r="L665">
        <f t="shared" si="31"/>
        <v>0</v>
      </c>
      <c r="M665">
        <v>1</v>
      </c>
      <c r="N665">
        <f t="shared" si="32"/>
        <v>1</v>
      </c>
      <c r="O665">
        <v>0.67620978172766888</v>
      </c>
      <c r="P665" s="8">
        <f>VLOOKUP(F665,Hoja2!$A$2:$C$274,3,TRUE)</f>
        <v>3.1545741324921135E-3</v>
      </c>
      <c r="Q665" s="10">
        <f>VLOOKUP(F665,Hoja2!$A$2:$C$274,2,TRUE)</f>
        <v>4</v>
      </c>
    </row>
    <row r="666" spans="1:17" x14ac:dyDescent="0.25">
      <c r="A666" s="1">
        <v>664</v>
      </c>
      <c r="B666">
        <v>0</v>
      </c>
      <c r="C666" t="s">
        <v>1135</v>
      </c>
      <c r="D666" s="3">
        <f t="shared" si="30"/>
        <v>43170</v>
      </c>
      <c r="E666" t="s">
        <v>982</v>
      </c>
      <c r="F666" t="s">
        <v>983</v>
      </c>
      <c r="G666">
        <v>863</v>
      </c>
      <c r="H666" t="s">
        <v>53</v>
      </c>
      <c r="I666" s="2">
        <v>40697.377256944441</v>
      </c>
      <c r="J666" t="s">
        <v>1136</v>
      </c>
      <c r="K666">
        <v>1</v>
      </c>
      <c r="L666">
        <f t="shared" si="31"/>
        <v>1</v>
      </c>
      <c r="M666">
        <v>6</v>
      </c>
      <c r="N666">
        <f t="shared" si="32"/>
        <v>6</v>
      </c>
      <c r="O666">
        <v>0.43303469550080781</v>
      </c>
      <c r="P666" s="8">
        <f>VLOOKUP(F666,Hoja2!$A$2:$C$274,3,TRUE)</f>
        <v>1.1829652996845425E-2</v>
      </c>
      <c r="Q666" s="10">
        <f>VLOOKUP(F666,Hoja2!$A$2:$C$274,2,TRUE)</f>
        <v>15</v>
      </c>
    </row>
    <row r="667" spans="1:17" x14ac:dyDescent="0.25">
      <c r="A667" s="1">
        <v>665</v>
      </c>
      <c r="B667">
        <v>0</v>
      </c>
      <c r="C667" t="s">
        <v>1135</v>
      </c>
      <c r="D667" s="3">
        <f t="shared" si="30"/>
        <v>43170</v>
      </c>
      <c r="E667" t="s">
        <v>1122</v>
      </c>
      <c r="F667" t="s">
        <v>1123</v>
      </c>
      <c r="G667">
        <v>421</v>
      </c>
      <c r="H667" t="s">
        <v>53</v>
      </c>
      <c r="I667" s="2">
        <v>41070.483217592591</v>
      </c>
      <c r="J667" t="s">
        <v>1137</v>
      </c>
      <c r="K667">
        <v>2</v>
      </c>
      <c r="L667">
        <f t="shared" si="31"/>
        <v>2</v>
      </c>
      <c r="M667">
        <v>2</v>
      </c>
      <c r="N667">
        <f t="shared" si="32"/>
        <v>2</v>
      </c>
      <c r="O667">
        <v>0.33792569998225019</v>
      </c>
      <c r="P667" s="8">
        <f>VLOOKUP(F667,Hoja2!$A$2:$C$274,3,TRUE)</f>
        <v>4.7318611987381704E-3</v>
      </c>
      <c r="Q667" s="10">
        <f>VLOOKUP(F667,Hoja2!$A$2:$C$274,2,TRUE)</f>
        <v>6</v>
      </c>
    </row>
    <row r="668" spans="1:17" x14ac:dyDescent="0.25">
      <c r="A668" s="1">
        <v>666</v>
      </c>
      <c r="B668">
        <v>0</v>
      </c>
      <c r="C668" t="s">
        <v>1135</v>
      </c>
      <c r="D668" s="3">
        <f t="shared" si="30"/>
        <v>43170</v>
      </c>
      <c r="E668" t="s">
        <v>1138</v>
      </c>
      <c r="F668" t="s">
        <v>1139</v>
      </c>
      <c r="G668">
        <v>318</v>
      </c>
      <c r="I668" s="2">
        <v>42963.297974537039</v>
      </c>
      <c r="J668" t="s">
        <v>1140</v>
      </c>
      <c r="K668">
        <v>2</v>
      </c>
      <c r="L668">
        <f t="shared" si="31"/>
        <v>2</v>
      </c>
      <c r="M668">
        <v>2</v>
      </c>
      <c r="N668">
        <f t="shared" si="32"/>
        <v>2</v>
      </c>
      <c r="O668">
        <v>0.83345500573431597</v>
      </c>
      <c r="P668" s="8">
        <f>VLOOKUP(F668,Hoja2!$A$2:$C$274,3,TRUE)</f>
        <v>3.9432176656151417E-3</v>
      </c>
      <c r="Q668" s="10">
        <f>VLOOKUP(F668,Hoja2!$A$2:$C$274,2,TRUE)</f>
        <v>5</v>
      </c>
    </row>
    <row r="669" spans="1:17" x14ac:dyDescent="0.25">
      <c r="A669" s="1">
        <v>667</v>
      </c>
      <c r="B669">
        <v>0</v>
      </c>
      <c r="C669" t="s">
        <v>1135</v>
      </c>
      <c r="D669" s="3">
        <f t="shared" si="30"/>
        <v>43170</v>
      </c>
      <c r="E669" t="s">
        <v>1138</v>
      </c>
      <c r="F669" t="s">
        <v>1139</v>
      </c>
      <c r="G669">
        <v>318</v>
      </c>
      <c r="I669" s="2">
        <v>42963.297974537039</v>
      </c>
      <c r="J669" t="s">
        <v>1141</v>
      </c>
      <c r="L669">
        <f t="shared" si="31"/>
        <v>0</v>
      </c>
      <c r="N669">
        <f t="shared" si="32"/>
        <v>0</v>
      </c>
      <c r="O669">
        <v>0.29238156294755052</v>
      </c>
      <c r="P669" s="8">
        <f>VLOOKUP(F669,Hoja2!$A$2:$C$274,3,TRUE)</f>
        <v>3.9432176656151417E-3</v>
      </c>
      <c r="Q669" s="10">
        <f>VLOOKUP(F669,Hoja2!$A$2:$C$274,2,TRUE)</f>
        <v>5</v>
      </c>
    </row>
    <row r="670" spans="1:17" x14ac:dyDescent="0.25">
      <c r="A670" s="1">
        <v>668</v>
      </c>
      <c r="B670">
        <v>0</v>
      </c>
      <c r="C670" t="s">
        <v>1135</v>
      </c>
      <c r="D670" s="3">
        <f t="shared" si="30"/>
        <v>43170</v>
      </c>
      <c r="E670" t="s">
        <v>1138</v>
      </c>
      <c r="F670" t="s">
        <v>1139</v>
      </c>
      <c r="G670">
        <v>318</v>
      </c>
      <c r="I670" s="2">
        <v>42963.297974537039</v>
      </c>
      <c r="J670" t="s">
        <v>1142</v>
      </c>
      <c r="L670">
        <f t="shared" si="31"/>
        <v>0</v>
      </c>
      <c r="N670">
        <f t="shared" si="32"/>
        <v>0</v>
      </c>
      <c r="O670">
        <v>0.47580227504443401</v>
      </c>
      <c r="P670" s="8">
        <f>VLOOKUP(F670,Hoja2!$A$2:$C$274,3,TRUE)</f>
        <v>3.9432176656151417E-3</v>
      </c>
      <c r="Q670" s="10">
        <f>VLOOKUP(F670,Hoja2!$A$2:$C$274,2,TRUE)</f>
        <v>5</v>
      </c>
    </row>
    <row r="671" spans="1:17" x14ac:dyDescent="0.25">
      <c r="A671" s="1">
        <v>669</v>
      </c>
      <c r="B671">
        <v>0</v>
      </c>
      <c r="C671" t="s">
        <v>1135</v>
      </c>
      <c r="D671" s="3">
        <f t="shared" si="30"/>
        <v>43170</v>
      </c>
      <c r="E671" t="s">
        <v>454</v>
      </c>
      <c r="F671" t="s">
        <v>455</v>
      </c>
      <c r="G671">
        <v>3207</v>
      </c>
      <c r="H671" t="s">
        <v>456</v>
      </c>
      <c r="I671" s="2">
        <v>40822.478472222218</v>
      </c>
      <c r="J671" t="s">
        <v>1143</v>
      </c>
      <c r="K671">
        <v>1</v>
      </c>
      <c r="L671">
        <f t="shared" si="31"/>
        <v>1</v>
      </c>
      <c r="M671">
        <v>4</v>
      </c>
      <c r="N671">
        <f t="shared" si="32"/>
        <v>4</v>
      </c>
      <c r="O671">
        <v>0.3688416174198102</v>
      </c>
      <c r="P671" s="8">
        <f>VLOOKUP(F671,Hoja2!$A$2:$C$274,3,TRUE)</f>
        <v>2.3659305993690852E-3</v>
      </c>
      <c r="Q671" s="10">
        <f>VLOOKUP(F671,Hoja2!$A$2:$C$274,2,TRUE)</f>
        <v>3</v>
      </c>
    </row>
    <row r="672" spans="1:17" x14ac:dyDescent="0.25">
      <c r="A672" s="1">
        <v>670</v>
      </c>
      <c r="B672">
        <v>0</v>
      </c>
      <c r="C672" t="s">
        <v>1135</v>
      </c>
      <c r="D672" s="3">
        <f t="shared" si="30"/>
        <v>43170</v>
      </c>
      <c r="E672" t="s">
        <v>380</v>
      </c>
      <c r="F672" t="s">
        <v>381</v>
      </c>
      <c r="G672">
        <v>545</v>
      </c>
      <c r="H672" t="s">
        <v>87</v>
      </c>
      <c r="I672" s="2">
        <v>42036.776747685188</v>
      </c>
      <c r="J672" t="s">
        <v>1144</v>
      </c>
      <c r="K672">
        <v>11</v>
      </c>
      <c r="L672">
        <f t="shared" si="31"/>
        <v>11</v>
      </c>
      <c r="M672">
        <v>10</v>
      </c>
      <c r="N672">
        <f t="shared" si="32"/>
        <v>10</v>
      </c>
      <c r="O672">
        <v>0.84441371842425939</v>
      </c>
      <c r="P672" s="8">
        <f>VLOOKUP(F672,Hoja2!$A$2:$C$274,3,TRUE)</f>
        <v>4.7318611987381704E-3</v>
      </c>
      <c r="Q672" s="10">
        <f>VLOOKUP(F672,Hoja2!$A$2:$C$274,2,TRUE)</f>
        <v>6</v>
      </c>
    </row>
    <row r="673" spans="1:17" x14ac:dyDescent="0.25">
      <c r="A673" s="1">
        <v>671</v>
      </c>
      <c r="B673">
        <v>0</v>
      </c>
      <c r="C673" t="s">
        <v>1135</v>
      </c>
      <c r="D673" s="3">
        <f t="shared" si="30"/>
        <v>43170</v>
      </c>
      <c r="E673" t="s">
        <v>180</v>
      </c>
      <c r="F673" t="s">
        <v>181</v>
      </c>
      <c r="G673">
        <v>3912</v>
      </c>
      <c r="H673" t="s">
        <v>18</v>
      </c>
      <c r="I673" s="2">
        <v>40296.447766203702</v>
      </c>
      <c r="J673" t="s">
        <v>1145</v>
      </c>
      <c r="K673">
        <v>8</v>
      </c>
      <c r="L673">
        <f t="shared" si="31"/>
        <v>8</v>
      </c>
      <c r="M673">
        <v>4</v>
      </c>
      <c r="N673">
        <f t="shared" si="32"/>
        <v>4</v>
      </c>
      <c r="O673">
        <v>0.78995402825910233</v>
      </c>
      <c r="P673" s="8">
        <f>VLOOKUP(F673,Hoja2!$A$2:$C$274,3,TRUE)</f>
        <v>1.8138801261829655E-2</v>
      </c>
      <c r="Q673" s="10">
        <f>VLOOKUP(F673,Hoja2!$A$2:$C$274,2,TRUE)</f>
        <v>23</v>
      </c>
    </row>
    <row r="674" spans="1:17" x14ac:dyDescent="0.25">
      <c r="A674" s="1">
        <v>672</v>
      </c>
      <c r="B674">
        <v>0</v>
      </c>
      <c r="C674" t="s">
        <v>1135</v>
      </c>
      <c r="D674" s="3">
        <f t="shared" si="30"/>
        <v>43170</v>
      </c>
      <c r="E674" t="s">
        <v>180</v>
      </c>
      <c r="F674" t="s">
        <v>181</v>
      </c>
      <c r="G674">
        <v>3912</v>
      </c>
      <c r="H674" t="s">
        <v>18</v>
      </c>
      <c r="I674" s="2">
        <v>40296.447766203702</v>
      </c>
      <c r="J674" t="s">
        <v>1146</v>
      </c>
      <c r="K674">
        <v>16</v>
      </c>
      <c r="L674">
        <f t="shared" si="31"/>
        <v>16</v>
      </c>
      <c r="M674">
        <v>10</v>
      </c>
      <c r="N674">
        <f t="shared" si="32"/>
        <v>10</v>
      </c>
      <c r="O674">
        <v>0.78770759034706184</v>
      </c>
      <c r="P674" s="8">
        <f>VLOOKUP(F674,Hoja2!$A$2:$C$274,3,TRUE)</f>
        <v>1.8138801261829655E-2</v>
      </c>
      <c r="Q674" s="10">
        <f>VLOOKUP(F674,Hoja2!$A$2:$C$274,2,TRUE)</f>
        <v>23</v>
      </c>
    </row>
    <row r="675" spans="1:17" x14ac:dyDescent="0.25">
      <c r="A675" s="1">
        <v>673</v>
      </c>
      <c r="B675">
        <v>0</v>
      </c>
      <c r="C675" t="s">
        <v>1135</v>
      </c>
      <c r="D675" s="3">
        <f t="shared" si="30"/>
        <v>43170</v>
      </c>
      <c r="E675" t="s">
        <v>91</v>
      </c>
      <c r="F675" t="s">
        <v>92</v>
      </c>
      <c r="G675">
        <v>1481</v>
      </c>
      <c r="H675" t="s">
        <v>87</v>
      </c>
      <c r="I675" s="2">
        <v>41452.850613425922</v>
      </c>
      <c r="J675" t="s">
        <v>1147</v>
      </c>
      <c r="K675">
        <v>6</v>
      </c>
      <c r="L675">
        <f t="shared" si="31"/>
        <v>6</v>
      </c>
      <c r="M675">
        <v>16</v>
      </c>
      <c r="N675">
        <f t="shared" si="32"/>
        <v>16</v>
      </c>
      <c r="O675">
        <v>0.25657693985825258</v>
      </c>
      <c r="P675" s="8">
        <f>VLOOKUP(F675,Hoja2!$A$2:$C$274,3,TRUE)</f>
        <v>1.1041009463722398E-2</v>
      </c>
      <c r="Q675" s="10">
        <f>VLOOKUP(F675,Hoja2!$A$2:$C$274,2,TRUE)</f>
        <v>14</v>
      </c>
    </row>
    <row r="676" spans="1:17" x14ac:dyDescent="0.25">
      <c r="A676" s="1">
        <v>674</v>
      </c>
      <c r="B676">
        <v>0</v>
      </c>
      <c r="C676" t="s">
        <v>1135</v>
      </c>
      <c r="D676" s="3">
        <f t="shared" si="30"/>
        <v>43170</v>
      </c>
      <c r="E676" t="s">
        <v>469</v>
      </c>
      <c r="F676" t="s">
        <v>470</v>
      </c>
      <c r="G676">
        <v>1791</v>
      </c>
      <c r="H676" t="s">
        <v>471</v>
      </c>
      <c r="I676" s="2">
        <v>42675.856736111113</v>
      </c>
      <c r="J676" t="s">
        <v>1148</v>
      </c>
      <c r="K676">
        <v>3</v>
      </c>
      <c r="L676">
        <f t="shared" si="31"/>
        <v>3</v>
      </c>
      <c r="M676">
        <v>9</v>
      </c>
      <c r="N676">
        <f t="shared" si="32"/>
        <v>9</v>
      </c>
      <c r="O676">
        <v>0.76726851313824396</v>
      </c>
      <c r="P676" s="8">
        <f>VLOOKUP(F676,Hoja2!$A$2:$C$274,3,TRUE)</f>
        <v>1.025236593059937E-2</v>
      </c>
      <c r="Q676" s="10">
        <f>VLOOKUP(F676,Hoja2!$A$2:$C$274,2,TRUE)</f>
        <v>13</v>
      </c>
    </row>
    <row r="677" spans="1:17" x14ac:dyDescent="0.25">
      <c r="A677" s="1">
        <v>675</v>
      </c>
      <c r="B677">
        <v>0</v>
      </c>
      <c r="C677" t="s">
        <v>1135</v>
      </c>
      <c r="D677" s="3">
        <f t="shared" si="30"/>
        <v>43170</v>
      </c>
      <c r="E677" t="s">
        <v>345</v>
      </c>
      <c r="F677" t="s">
        <v>346</v>
      </c>
      <c r="G677">
        <v>5415</v>
      </c>
      <c r="I677" s="2">
        <v>41153.952569444453</v>
      </c>
      <c r="J677" t="s">
        <v>1149</v>
      </c>
      <c r="K677">
        <v>18</v>
      </c>
      <c r="L677">
        <f t="shared" si="31"/>
        <v>18</v>
      </c>
      <c r="M677">
        <v>11</v>
      </c>
      <c r="N677">
        <f t="shared" si="32"/>
        <v>11</v>
      </c>
      <c r="O677">
        <v>0.74286254275147634</v>
      </c>
      <c r="P677" s="8">
        <f>VLOOKUP(F677,Hoja2!$A$2:$C$274,3,TRUE)</f>
        <v>8.6750788643533125E-2</v>
      </c>
      <c r="Q677" s="10">
        <f>VLOOKUP(F677,Hoja2!$A$2:$C$274,2,TRUE)</f>
        <v>110</v>
      </c>
    </row>
    <row r="678" spans="1:17" x14ac:dyDescent="0.25">
      <c r="A678" s="1">
        <v>676</v>
      </c>
      <c r="B678">
        <v>0</v>
      </c>
      <c r="C678" t="s">
        <v>1135</v>
      </c>
      <c r="D678" s="3">
        <f t="shared" si="30"/>
        <v>43170</v>
      </c>
      <c r="E678" t="s">
        <v>12</v>
      </c>
      <c r="F678" t="s">
        <v>13</v>
      </c>
      <c r="G678">
        <v>2005</v>
      </c>
      <c r="I678" s="2">
        <v>40315.59646990741</v>
      </c>
      <c r="J678" t="s">
        <v>1150</v>
      </c>
      <c r="K678">
        <v>13</v>
      </c>
      <c r="L678">
        <f t="shared" si="31"/>
        <v>13</v>
      </c>
      <c r="M678">
        <v>9</v>
      </c>
      <c r="N678">
        <f t="shared" si="32"/>
        <v>9</v>
      </c>
      <c r="O678">
        <v>0.71187325767347542</v>
      </c>
      <c r="P678" s="8">
        <f>VLOOKUP(F678,Hoja2!$A$2:$C$274,3,TRUE)</f>
        <v>6.5457413249211352E-2</v>
      </c>
      <c r="Q678" s="10">
        <f>VLOOKUP(F678,Hoja2!$A$2:$C$274,2,TRUE)</f>
        <v>83</v>
      </c>
    </row>
    <row r="679" spans="1:17" x14ac:dyDescent="0.25">
      <c r="A679" s="1">
        <v>677</v>
      </c>
      <c r="B679">
        <v>0</v>
      </c>
      <c r="C679" t="s">
        <v>1135</v>
      </c>
      <c r="D679" s="3">
        <f t="shared" si="30"/>
        <v>43170</v>
      </c>
      <c r="E679" t="s">
        <v>180</v>
      </c>
      <c r="F679" t="s">
        <v>181</v>
      </c>
      <c r="G679">
        <v>3912</v>
      </c>
      <c r="H679" t="s">
        <v>18</v>
      </c>
      <c r="I679" s="2">
        <v>40296.447766203702</v>
      </c>
      <c r="J679" t="s">
        <v>1151</v>
      </c>
      <c r="K679">
        <v>1</v>
      </c>
      <c r="L679">
        <f t="shared" si="31"/>
        <v>1</v>
      </c>
      <c r="M679">
        <v>4</v>
      </c>
      <c r="N679">
        <f t="shared" si="32"/>
        <v>4</v>
      </c>
      <c r="O679">
        <v>0.72618405874700964</v>
      </c>
      <c r="P679" s="8">
        <f>VLOOKUP(F679,Hoja2!$A$2:$C$274,3,TRUE)</f>
        <v>1.8138801261829655E-2</v>
      </c>
      <c r="Q679" s="10">
        <f>VLOOKUP(F679,Hoja2!$A$2:$C$274,2,TRUE)</f>
        <v>23</v>
      </c>
    </row>
    <row r="680" spans="1:17" x14ac:dyDescent="0.25">
      <c r="A680" s="1">
        <v>678</v>
      </c>
      <c r="B680">
        <v>0</v>
      </c>
      <c r="C680" t="s">
        <v>1135</v>
      </c>
      <c r="D680" s="3">
        <f t="shared" si="30"/>
        <v>43170</v>
      </c>
      <c r="E680" t="s">
        <v>345</v>
      </c>
      <c r="F680" t="s">
        <v>346</v>
      </c>
      <c r="G680">
        <v>5415</v>
      </c>
      <c r="I680" s="2">
        <v>41153.952569444453</v>
      </c>
      <c r="J680" t="s">
        <v>1152</v>
      </c>
      <c r="K680">
        <v>4</v>
      </c>
      <c r="L680">
        <f t="shared" si="31"/>
        <v>4</v>
      </c>
      <c r="M680">
        <v>3</v>
      </c>
      <c r="N680">
        <f t="shared" si="32"/>
        <v>3</v>
      </c>
      <c r="O680">
        <v>0.77215311352868055</v>
      </c>
      <c r="P680" s="8">
        <f>VLOOKUP(F680,Hoja2!$A$2:$C$274,3,TRUE)</f>
        <v>8.6750788643533125E-2</v>
      </c>
      <c r="Q680" s="10">
        <f>VLOOKUP(F680,Hoja2!$A$2:$C$274,2,TRUE)</f>
        <v>110</v>
      </c>
    </row>
    <row r="681" spans="1:17" x14ac:dyDescent="0.25">
      <c r="A681" s="1">
        <v>679</v>
      </c>
      <c r="B681">
        <v>0</v>
      </c>
      <c r="C681" t="s">
        <v>1135</v>
      </c>
      <c r="D681" s="3">
        <f t="shared" si="30"/>
        <v>43170</v>
      </c>
      <c r="E681" t="s">
        <v>754</v>
      </c>
      <c r="F681" t="s">
        <v>755</v>
      </c>
      <c r="G681">
        <v>775</v>
      </c>
      <c r="H681" t="s">
        <v>87</v>
      </c>
      <c r="I681" s="2">
        <v>40930.515185185177</v>
      </c>
      <c r="J681" t="s">
        <v>1153</v>
      </c>
      <c r="K681">
        <v>7</v>
      </c>
      <c r="L681">
        <f t="shared" si="31"/>
        <v>7</v>
      </c>
      <c r="M681">
        <v>11</v>
      </c>
      <c r="N681">
        <f t="shared" si="32"/>
        <v>11</v>
      </c>
      <c r="O681">
        <v>0.72655355540888922</v>
      </c>
      <c r="P681" s="8">
        <f>VLOOKUP(F681,Hoja2!$A$2:$C$274,3,TRUE)</f>
        <v>6.3091482649842269E-3</v>
      </c>
      <c r="Q681" s="10">
        <f>VLOOKUP(F681,Hoja2!$A$2:$C$274,2,TRUE)</f>
        <v>8</v>
      </c>
    </row>
    <row r="682" spans="1:17" x14ac:dyDescent="0.25">
      <c r="A682" s="1">
        <v>680</v>
      </c>
      <c r="B682">
        <v>0</v>
      </c>
      <c r="C682" t="s">
        <v>1135</v>
      </c>
      <c r="D682" s="3">
        <f t="shared" si="30"/>
        <v>43170</v>
      </c>
      <c r="E682" t="s">
        <v>21</v>
      </c>
      <c r="F682" t="s">
        <v>899</v>
      </c>
      <c r="G682">
        <v>321</v>
      </c>
      <c r="H682" t="s">
        <v>900</v>
      </c>
      <c r="I682" s="2">
        <v>42937.642997685187</v>
      </c>
      <c r="J682" t="s">
        <v>1154</v>
      </c>
      <c r="K682">
        <v>8</v>
      </c>
      <c r="L682">
        <f t="shared" si="31"/>
        <v>8</v>
      </c>
      <c r="M682">
        <v>6</v>
      </c>
      <c r="N682">
        <f t="shared" si="32"/>
        <v>6</v>
      </c>
      <c r="O682">
        <v>0.63311649491488331</v>
      </c>
      <c r="P682" s="8">
        <f>VLOOKUP(F682,Hoja2!$A$2:$C$274,3,TRUE)</f>
        <v>4.7318611987381704E-3</v>
      </c>
      <c r="Q682" s="10">
        <f>VLOOKUP(F682,Hoja2!$A$2:$C$274,2,TRUE)</f>
        <v>6</v>
      </c>
    </row>
    <row r="683" spans="1:17" x14ac:dyDescent="0.25">
      <c r="A683" s="1">
        <v>681</v>
      </c>
      <c r="B683">
        <v>0</v>
      </c>
      <c r="C683" t="s">
        <v>1135</v>
      </c>
      <c r="D683" s="3">
        <f t="shared" si="30"/>
        <v>43170</v>
      </c>
      <c r="E683" t="s">
        <v>822</v>
      </c>
      <c r="F683" t="s">
        <v>823</v>
      </c>
      <c r="G683">
        <v>541</v>
      </c>
      <c r="I683" s="2">
        <v>40905.721875000003</v>
      </c>
      <c r="J683" t="s">
        <v>1155</v>
      </c>
      <c r="K683">
        <v>1</v>
      </c>
      <c r="L683">
        <f t="shared" si="31"/>
        <v>1</v>
      </c>
      <c r="M683">
        <v>1</v>
      </c>
      <c r="N683">
        <f t="shared" si="32"/>
        <v>1</v>
      </c>
      <c r="O683">
        <v>0.59809744739710491</v>
      </c>
      <c r="P683" s="8">
        <f>VLOOKUP(F683,Hoja2!$A$2:$C$274,3,TRUE)</f>
        <v>6.3091482649842269E-3</v>
      </c>
      <c r="Q683" s="10">
        <f>VLOOKUP(F683,Hoja2!$A$2:$C$274,2,TRUE)</f>
        <v>8</v>
      </c>
    </row>
    <row r="684" spans="1:17" x14ac:dyDescent="0.25">
      <c r="A684" s="1">
        <v>682</v>
      </c>
      <c r="B684">
        <v>0</v>
      </c>
      <c r="C684" t="s">
        <v>1135</v>
      </c>
      <c r="D684" s="3">
        <f t="shared" si="30"/>
        <v>43170</v>
      </c>
      <c r="E684" t="s">
        <v>822</v>
      </c>
      <c r="F684" t="s">
        <v>823</v>
      </c>
      <c r="G684">
        <v>541</v>
      </c>
      <c r="I684" s="2">
        <v>40905.721875000003</v>
      </c>
      <c r="J684" t="s">
        <v>1156</v>
      </c>
      <c r="K684">
        <v>1</v>
      </c>
      <c r="L684">
        <f t="shared" si="31"/>
        <v>1</v>
      </c>
      <c r="M684">
        <v>3</v>
      </c>
      <c r="N684">
        <f t="shared" si="32"/>
        <v>3</v>
      </c>
      <c r="O684">
        <v>0.68010915481892187</v>
      </c>
      <c r="P684" s="8">
        <f>VLOOKUP(F684,Hoja2!$A$2:$C$274,3,TRUE)</f>
        <v>6.3091482649842269E-3</v>
      </c>
      <c r="Q684" s="10">
        <f>VLOOKUP(F684,Hoja2!$A$2:$C$274,2,TRUE)</f>
        <v>8</v>
      </c>
    </row>
    <row r="685" spans="1:17" x14ac:dyDescent="0.25">
      <c r="A685" s="1">
        <v>683</v>
      </c>
      <c r="B685">
        <v>0</v>
      </c>
      <c r="C685" t="s">
        <v>1135</v>
      </c>
      <c r="D685" s="3">
        <f t="shared" si="30"/>
        <v>43170</v>
      </c>
      <c r="E685" t="s">
        <v>822</v>
      </c>
      <c r="F685" t="s">
        <v>823</v>
      </c>
      <c r="G685">
        <v>541</v>
      </c>
      <c r="I685" s="2">
        <v>40905.721875000003</v>
      </c>
      <c r="J685" t="s">
        <v>1157</v>
      </c>
      <c r="K685">
        <v>19</v>
      </c>
      <c r="L685">
        <f t="shared" si="31"/>
        <v>19</v>
      </c>
      <c r="M685">
        <v>12</v>
      </c>
      <c r="N685">
        <f t="shared" si="32"/>
        <v>12</v>
      </c>
      <c r="O685">
        <v>0.89915994882469241</v>
      </c>
      <c r="P685" s="8">
        <f>VLOOKUP(F685,Hoja2!$A$2:$C$274,3,TRUE)</f>
        <v>6.3091482649842269E-3</v>
      </c>
      <c r="Q685" s="10">
        <f>VLOOKUP(F685,Hoja2!$A$2:$C$274,2,TRUE)</f>
        <v>8</v>
      </c>
    </row>
    <row r="686" spans="1:17" x14ac:dyDescent="0.25">
      <c r="A686" s="1">
        <v>684</v>
      </c>
      <c r="B686">
        <v>0</v>
      </c>
      <c r="C686" t="s">
        <v>1158</v>
      </c>
      <c r="D686" s="3">
        <f t="shared" si="30"/>
        <v>43172</v>
      </c>
      <c r="E686" t="s">
        <v>345</v>
      </c>
      <c r="F686" t="s">
        <v>346</v>
      </c>
      <c r="G686">
        <v>5415</v>
      </c>
      <c r="I686" s="2">
        <v>41153.952569444453</v>
      </c>
      <c r="J686" t="s">
        <v>1159</v>
      </c>
      <c r="K686">
        <v>2</v>
      </c>
      <c r="L686">
        <f t="shared" si="31"/>
        <v>2</v>
      </c>
      <c r="M686">
        <v>1</v>
      </c>
      <c r="N686">
        <f t="shared" si="32"/>
        <v>1</v>
      </c>
      <c r="O686">
        <v>0.78936129906362174</v>
      </c>
      <c r="P686" s="8">
        <f>VLOOKUP(F686,Hoja2!$A$2:$C$274,3,TRUE)</f>
        <v>8.6750788643533125E-2</v>
      </c>
      <c r="Q686" s="10">
        <f>VLOOKUP(F686,Hoja2!$A$2:$C$274,2,TRUE)</f>
        <v>110</v>
      </c>
    </row>
    <row r="687" spans="1:17" x14ac:dyDescent="0.25">
      <c r="A687" s="1">
        <v>685</v>
      </c>
      <c r="B687">
        <v>0</v>
      </c>
      <c r="C687" t="s">
        <v>1158</v>
      </c>
      <c r="D687" s="3">
        <f t="shared" si="30"/>
        <v>43172</v>
      </c>
      <c r="E687" t="s">
        <v>345</v>
      </c>
      <c r="F687" t="s">
        <v>346</v>
      </c>
      <c r="G687">
        <v>5415</v>
      </c>
      <c r="I687" s="2">
        <v>41153.952569444453</v>
      </c>
      <c r="J687" t="s">
        <v>1160</v>
      </c>
      <c r="K687">
        <v>5</v>
      </c>
      <c r="L687">
        <f t="shared" si="31"/>
        <v>5</v>
      </c>
      <c r="M687">
        <v>4</v>
      </c>
      <c r="N687">
        <f t="shared" si="32"/>
        <v>4</v>
      </c>
      <c r="O687">
        <v>0.86465768799032083</v>
      </c>
      <c r="P687" s="8">
        <f>VLOOKUP(F687,Hoja2!$A$2:$C$274,3,TRUE)</f>
        <v>8.6750788643533125E-2</v>
      </c>
      <c r="Q687" s="10">
        <f>VLOOKUP(F687,Hoja2!$A$2:$C$274,2,TRUE)</f>
        <v>110</v>
      </c>
    </row>
    <row r="688" spans="1:17" x14ac:dyDescent="0.25">
      <c r="A688" s="1">
        <v>686</v>
      </c>
      <c r="B688">
        <v>0</v>
      </c>
      <c r="C688" t="s">
        <v>1158</v>
      </c>
      <c r="D688" s="3">
        <f t="shared" si="30"/>
        <v>43172</v>
      </c>
      <c r="E688" t="s">
        <v>180</v>
      </c>
      <c r="F688" t="s">
        <v>181</v>
      </c>
      <c r="G688">
        <v>3912</v>
      </c>
      <c r="H688" t="s">
        <v>18</v>
      </c>
      <c r="I688" s="2">
        <v>40296.447766203702</v>
      </c>
      <c r="J688" t="s">
        <v>1161</v>
      </c>
      <c r="K688">
        <v>4</v>
      </c>
      <c r="L688">
        <f t="shared" si="31"/>
        <v>4</v>
      </c>
      <c r="M688">
        <v>1</v>
      </c>
      <c r="N688">
        <f t="shared" si="32"/>
        <v>1</v>
      </c>
      <c r="O688">
        <v>0.88573628673462623</v>
      </c>
      <c r="P688" s="8">
        <f>VLOOKUP(F688,Hoja2!$A$2:$C$274,3,TRUE)</f>
        <v>1.8138801261829655E-2</v>
      </c>
      <c r="Q688" s="10">
        <f>VLOOKUP(F688,Hoja2!$A$2:$C$274,2,TRUE)</f>
        <v>23</v>
      </c>
    </row>
    <row r="689" spans="1:17" x14ac:dyDescent="0.25">
      <c r="A689" s="1">
        <v>687</v>
      </c>
      <c r="B689">
        <v>0</v>
      </c>
      <c r="C689" t="s">
        <v>1158</v>
      </c>
      <c r="D689" s="3">
        <f t="shared" si="30"/>
        <v>43172</v>
      </c>
      <c r="E689" t="s">
        <v>26</v>
      </c>
      <c r="F689" t="s">
        <v>27</v>
      </c>
      <c r="G689">
        <v>6727</v>
      </c>
      <c r="H689" t="s">
        <v>28</v>
      </c>
      <c r="I689" s="2">
        <v>42173.346099537041</v>
      </c>
      <c r="J689" t="s">
        <v>1162</v>
      </c>
      <c r="K689">
        <v>1</v>
      </c>
      <c r="L689">
        <f t="shared" si="31"/>
        <v>1</v>
      </c>
      <c r="M689">
        <v>3</v>
      </c>
      <c r="N689">
        <f t="shared" si="32"/>
        <v>3</v>
      </c>
      <c r="O689">
        <v>0.83144384463379872</v>
      </c>
      <c r="P689" s="8">
        <f>VLOOKUP(F689,Hoja2!$A$2:$C$274,3,TRUE)</f>
        <v>4.1009463722397478E-2</v>
      </c>
      <c r="Q689" s="10">
        <f>VLOOKUP(F689,Hoja2!$A$2:$C$274,2,TRUE)</f>
        <v>52</v>
      </c>
    </row>
    <row r="690" spans="1:17" x14ac:dyDescent="0.25">
      <c r="A690" s="1">
        <v>688</v>
      </c>
      <c r="B690">
        <v>0</v>
      </c>
      <c r="C690" t="s">
        <v>1158</v>
      </c>
      <c r="D690" s="3">
        <f t="shared" si="30"/>
        <v>43172</v>
      </c>
      <c r="E690" t="s">
        <v>21</v>
      </c>
      <c r="F690" t="s">
        <v>390</v>
      </c>
      <c r="G690">
        <v>3490</v>
      </c>
      <c r="H690" t="s">
        <v>391</v>
      </c>
      <c r="I690" s="2">
        <v>39996.947685185187</v>
      </c>
      <c r="J690" t="s">
        <v>1163</v>
      </c>
      <c r="L690">
        <f t="shared" si="31"/>
        <v>0</v>
      </c>
      <c r="M690">
        <v>2</v>
      </c>
      <c r="N690">
        <f t="shared" si="32"/>
        <v>2</v>
      </c>
      <c r="O690">
        <v>0.70078892432882922</v>
      </c>
      <c r="P690" s="8">
        <f>VLOOKUP(F690,Hoja2!$A$2:$C$274,3,TRUE)</f>
        <v>1.3406940063091483E-2</v>
      </c>
      <c r="Q690" s="10">
        <f>VLOOKUP(F690,Hoja2!$A$2:$C$274,2,TRUE)</f>
        <v>17</v>
      </c>
    </row>
    <row r="691" spans="1:17" x14ac:dyDescent="0.25">
      <c r="A691" s="1">
        <v>689</v>
      </c>
      <c r="B691">
        <v>0</v>
      </c>
      <c r="C691" t="s">
        <v>1158</v>
      </c>
      <c r="D691" s="3">
        <f t="shared" si="30"/>
        <v>43172</v>
      </c>
      <c r="E691" t="s">
        <v>16</v>
      </c>
      <c r="F691" t="s">
        <v>17</v>
      </c>
      <c r="G691">
        <v>1805</v>
      </c>
      <c r="H691" t="s">
        <v>18</v>
      </c>
      <c r="I691" s="2">
        <v>40878.759618055563</v>
      </c>
      <c r="J691" t="s">
        <v>1164</v>
      </c>
      <c r="K691">
        <v>3</v>
      </c>
      <c r="L691">
        <f t="shared" si="31"/>
        <v>3</v>
      </c>
      <c r="M691">
        <v>2</v>
      </c>
      <c r="N691">
        <f t="shared" si="32"/>
        <v>2</v>
      </c>
      <c r="O691">
        <v>0.53181528575898473</v>
      </c>
      <c r="P691" s="8">
        <f>VLOOKUP(F691,Hoja2!$A$2:$C$274,3,TRUE)</f>
        <v>6.3091482649842269E-3</v>
      </c>
      <c r="Q691" s="10">
        <f>VLOOKUP(F691,Hoja2!$A$2:$C$274,2,TRUE)</f>
        <v>8</v>
      </c>
    </row>
    <row r="692" spans="1:17" x14ac:dyDescent="0.25">
      <c r="A692" s="1">
        <v>690</v>
      </c>
      <c r="B692">
        <v>0</v>
      </c>
      <c r="C692" t="s">
        <v>1158</v>
      </c>
      <c r="D692" s="3">
        <f t="shared" si="30"/>
        <v>43172</v>
      </c>
      <c r="E692" t="s">
        <v>1165</v>
      </c>
      <c r="F692" t="s">
        <v>1166</v>
      </c>
      <c r="G692">
        <v>3423</v>
      </c>
      <c r="H692" t="s">
        <v>87</v>
      </c>
      <c r="I692" s="2">
        <v>41731.483275462961</v>
      </c>
      <c r="J692" t="s">
        <v>1167</v>
      </c>
      <c r="K692">
        <v>10</v>
      </c>
      <c r="L692">
        <f t="shared" si="31"/>
        <v>10</v>
      </c>
      <c r="M692">
        <v>10</v>
      </c>
      <c r="N692">
        <f t="shared" si="32"/>
        <v>10</v>
      </c>
      <c r="O692">
        <v>0.2361676066365358</v>
      </c>
      <c r="P692" s="8">
        <f>VLOOKUP(F692,Hoja2!$A$2:$C$274,3,TRUE)</f>
        <v>7.8864353312302837E-4</v>
      </c>
      <c r="Q692" s="10">
        <f>VLOOKUP(F692,Hoja2!$A$2:$C$274,2,TRUE)</f>
        <v>1</v>
      </c>
    </row>
    <row r="693" spans="1:17" x14ac:dyDescent="0.25">
      <c r="A693" s="1">
        <v>691</v>
      </c>
      <c r="B693">
        <v>0</v>
      </c>
      <c r="C693" t="s">
        <v>1168</v>
      </c>
      <c r="D693" s="3">
        <f t="shared" si="30"/>
        <v>43173</v>
      </c>
      <c r="E693" t="s">
        <v>12</v>
      </c>
      <c r="F693" t="s">
        <v>13</v>
      </c>
      <c r="G693">
        <v>2005</v>
      </c>
      <c r="I693" s="2">
        <v>40315.59646990741</v>
      </c>
      <c r="J693" t="s">
        <v>1169</v>
      </c>
      <c r="K693">
        <v>12</v>
      </c>
      <c r="L693">
        <f t="shared" si="31"/>
        <v>12</v>
      </c>
      <c r="M693">
        <v>18</v>
      </c>
      <c r="N693">
        <f t="shared" si="32"/>
        <v>18</v>
      </c>
      <c r="O693">
        <v>0.88216315480683771</v>
      </c>
      <c r="P693" s="8">
        <f>VLOOKUP(F693,Hoja2!$A$2:$C$274,3,TRUE)</f>
        <v>6.5457413249211352E-2</v>
      </c>
      <c r="Q693" s="10">
        <f>VLOOKUP(F693,Hoja2!$A$2:$C$274,2,TRUE)</f>
        <v>83</v>
      </c>
    </row>
    <row r="694" spans="1:17" x14ac:dyDescent="0.25">
      <c r="A694" s="1">
        <v>692</v>
      </c>
      <c r="B694">
        <v>0</v>
      </c>
      <c r="C694" t="s">
        <v>1168</v>
      </c>
      <c r="D694" s="3">
        <f t="shared" si="30"/>
        <v>43173</v>
      </c>
      <c r="E694" t="s">
        <v>12</v>
      </c>
      <c r="F694" t="s">
        <v>13</v>
      </c>
      <c r="G694">
        <v>2005</v>
      </c>
      <c r="I694" s="2">
        <v>40315.59646990741</v>
      </c>
      <c r="J694" t="s">
        <v>1170</v>
      </c>
      <c r="K694">
        <v>12</v>
      </c>
      <c r="L694">
        <f t="shared" si="31"/>
        <v>12</v>
      </c>
      <c r="M694">
        <v>12</v>
      </c>
      <c r="N694">
        <f t="shared" si="32"/>
        <v>12</v>
      </c>
      <c r="O694">
        <v>0.85489176160262337</v>
      </c>
      <c r="P694" s="8">
        <f>VLOOKUP(F694,Hoja2!$A$2:$C$274,3,TRUE)</f>
        <v>6.5457413249211352E-2</v>
      </c>
      <c r="Q694" s="10">
        <f>VLOOKUP(F694,Hoja2!$A$2:$C$274,2,TRUE)</f>
        <v>83</v>
      </c>
    </row>
    <row r="695" spans="1:17" x14ac:dyDescent="0.25">
      <c r="A695" s="1">
        <v>693</v>
      </c>
      <c r="B695">
        <v>0</v>
      </c>
      <c r="C695" t="s">
        <v>1168</v>
      </c>
      <c r="D695" s="3">
        <f t="shared" si="30"/>
        <v>43173</v>
      </c>
      <c r="E695" t="s">
        <v>345</v>
      </c>
      <c r="F695" t="s">
        <v>346</v>
      </c>
      <c r="G695">
        <v>5415</v>
      </c>
      <c r="I695" s="2">
        <v>41153.952569444453</v>
      </c>
      <c r="J695" t="s">
        <v>1171</v>
      </c>
      <c r="K695">
        <v>1</v>
      </c>
      <c r="L695">
        <f t="shared" si="31"/>
        <v>1</v>
      </c>
      <c r="N695">
        <f t="shared" si="32"/>
        <v>0</v>
      </c>
      <c r="O695">
        <v>0.66632600753252569</v>
      </c>
      <c r="P695" s="8">
        <f>VLOOKUP(F695,Hoja2!$A$2:$C$274,3,TRUE)</f>
        <v>8.6750788643533125E-2</v>
      </c>
      <c r="Q695" s="10">
        <f>VLOOKUP(F695,Hoja2!$A$2:$C$274,2,TRUE)</f>
        <v>110</v>
      </c>
    </row>
    <row r="696" spans="1:17" x14ac:dyDescent="0.25">
      <c r="A696" s="1">
        <v>694</v>
      </c>
      <c r="B696">
        <v>0</v>
      </c>
      <c r="C696" t="s">
        <v>1168</v>
      </c>
      <c r="D696" s="3">
        <f t="shared" si="30"/>
        <v>43173</v>
      </c>
      <c r="E696" t="s">
        <v>345</v>
      </c>
      <c r="F696" t="s">
        <v>346</v>
      </c>
      <c r="G696">
        <v>5415</v>
      </c>
      <c r="I696" s="2">
        <v>41153.952569444453</v>
      </c>
      <c r="J696" t="s">
        <v>1172</v>
      </c>
      <c r="K696">
        <v>1</v>
      </c>
      <c r="L696">
        <f t="shared" si="31"/>
        <v>1</v>
      </c>
      <c r="N696">
        <f t="shared" si="32"/>
        <v>0</v>
      </c>
      <c r="O696">
        <v>0.81121466929399944</v>
      </c>
      <c r="P696" s="8">
        <f>VLOOKUP(F696,Hoja2!$A$2:$C$274,3,TRUE)</f>
        <v>8.6750788643533125E-2</v>
      </c>
      <c r="Q696" s="10">
        <f>VLOOKUP(F696,Hoja2!$A$2:$C$274,2,TRUE)</f>
        <v>110</v>
      </c>
    </row>
    <row r="697" spans="1:17" x14ac:dyDescent="0.25">
      <c r="A697" s="1">
        <v>695</v>
      </c>
      <c r="B697">
        <v>0</v>
      </c>
      <c r="C697" t="s">
        <v>1168</v>
      </c>
      <c r="D697" s="3">
        <f t="shared" si="30"/>
        <v>43173</v>
      </c>
      <c r="E697" t="s">
        <v>21</v>
      </c>
      <c r="F697" t="s">
        <v>441</v>
      </c>
      <c r="G697">
        <v>2011</v>
      </c>
      <c r="H697" t="s">
        <v>442</v>
      </c>
      <c r="I697" s="2">
        <v>41008.685752314806</v>
      </c>
      <c r="J697" t="s">
        <v>1173</v>
      </c>
      <c r="K697">
        <v>14</v>
      </c>
      <c r="L697">
        <f t="shared" si="31"/>
        <v>14</v>
      </c>
      <c r="M697">
        <v>15</v>
      </c>
      <c r="N697">
        <f t="shared" si="32"/>
        <v>15</v>
      </c>
      <c r="O697">
        <v>0.78081895538897095</v>
      </c>
      <c r="P697" s="8">
        <f>VLOOKUP(F697,Hoja2!$A$2:$C$274,3,TRUE)</f>
        <v>3.9432176656151417E-3</v>
      </c>
      <c r="Q697" s="10">
        <f>VLOOKUP(F697,Hoja2!$A$2:$C$274,2,TRUE)</f>
        <v>5</v>
      </c>
    </row>
    <row r="698" spans="1:17" x14ac:dyDescent="0.25">
      <c r="A698" s="1">
        <v>696</v>
      </c>
      <c r="B698">
        <v>0</v>
      </c>
      <c r="C698" t="s">
        <v>1168</v>
      </c>
      <c r="D698" s="3">
        <f t="shared" si="30"/>
        <v>43173</v>
      </c>
      <c r="E698" t="s">
        <v>1174</v>
      </c>
      <c r="F698" t="s">
        <v>1175</v>
      </c>
      <c r="G698">
        <v>1040</v>
      </c>
      <c r="H698" t="s">
        <v>1176</v>
      </c>
      <c r="I698" s="2">
        <v>42333.425127314818</v>
      </c>
      <c r="J698" t="s">
        <v>1177</v>
      </c>
      <c r="K698">
        <v>13</v>
      </c>
      <c r="L698">
        <f t="shared" si="31"/>
        <v>13</v>
      </c>
      <c r="M698">
        <v>18</v>
      </c>
      <c r="N698">
        <f t="shared" si="32"/>
        <v>18</v>
      </c>
      <c r="O698">
        <v>0.58405529795966427</v>
      </c>
      <c r="P698" s="8">
        <f>VLOOKUP(F698,Hoja2!$A$2:$C$274,3,TRUE)</f>
        <v>1.5772870662460567E-3</v>
      </c>
      <c r="Q698" s="10">
        <f>VLOOKUP(F698,Hoja2!$A$2:$C$274,2,TRUE)</f>
        <v>2</v>
      </c>
    </row>
    <row r="699" spans="1:17" x14ac:dyDescent="0.25">
      <c r="A699" s="1">
        <v>697</v>
      </c>
      <c r="B699">
        <v>0</v>
      </c>
      <c r="C699" t="s">
        <v>1168</v>
      </c>
      <c r="D699" s="3">
        <f t="shared" si="30"/>
        <v>43173</v>
      </c>
      <c r="E699" t="s">
        <v>1178</v>
      </c>
      <c r="F699" t="s">
        <v>1179</v>
      </c>
      <c r="G699">
        <v>48</v>
      </c>
      <c r="I699" s="2">
        <v>41742.766076388893</v>
      </c>
      <c r="J699" t="s">
        <v>1180</v>
      </c>
      <c r="K699">
        <v>1</v>
      </c>
      <c r="L699">
        <f t="shared" si="31"/>
        <v>1</v>
      </c>
      <c r="M699">
        <v>3</v>
      </c>
      <c r="N699">
        <f t="shared" si="32"/>
        <v>3</v>
      </c>
      <c r="O699">
        <v>0.87876553147415726</v>
      </c>
      <c r="P699" s="8">
        <f>VLOOKUP(F699,Hoja2!$A$2:$C$274,3,TRUE)</f>
        <v>7.8864353312302837E-4</v>
      </c>
      <c r="Q699" s="10">
        <f>VLOOKUP(F699,Hoja2!$A$2:$C$274,2,TRUE)</f>
        <v>1</v>
      </c>
    </row>
    <row r="700" spans="1:17" x14ac:dyDescent="0.25">
      <c r="A700" s="1">
        <v>698</v>
      </c>
      <c r="B700">
        <v>0</v>
      </c>
      <c r="C700" t="s">
        <v>1168</v>
      </c>
      <c r="D700" s="3">
        <f t="shared" si="30"/>
        <v>43173</v>
      </c>
      <c r="E700" t="s">
        <v>345</v>
      </c>
      <c r="F700" t="s">
        <v>346</v>
      </c>
      <c r="G700">
        <v>5415</v>
      </c>
      <c r="I700" s="2">
        <v>41153.952569444453</v>
      </c>
      <c r="J700" t="s">
        <v>1181</v>
      </c>
      <c r="L700">
        <f t="shared" si="31"/>
        <v>0</v>
      </c>
      <c r="N700">
        <f t="shared" si="32"/>
        <v>0</v>
      </c>
      <c r="O700">
        <v>0.76697925252879706</v>
      </c>
      <c r="P700" s="8">
        <f>VLOOKUP(F700,Hoja2!$A$2:$C$274,3,TRUE)</f>
        <v>8.6750788643533125E-2</v>
      </c>
      <c r="Q700" s="10">
        <f>VLOOKUP(F700,Hoja2!$A$2:$C$274,2,TRUE)</f>
        <v>110</v>
      </c>
    </row>
    <row r="701" spans="1:17" x14ac:dyDescent="0.25">
      <c r="A701" s="1">
        <v>699</v>
      </c>
      <c r="B701">
        <v>0</v>
      </c>
      <c r="C701" t="s">
        <v>1168</v>
      </c>
      <c r="D701" s="3">
        <f t="shared" si="30"/>
        <v>43173</v>
      </c>
      <c r="E701" t="s">
        <v>543</v>
      </c>
      <c r="F701" t="s">
        <v>544</v>
      </c>
      <c r="G701">
        <v>55</v>
      </c>
      <c r="H701" t="s">
        <v>545</v>
      </c>
      <c r="I701" s="2">
        <v>40681.791886574072</v>
      </c>
      <c r="J701" t="s">
        <v>1182</v>
      </c>
      <c r="L701">
        <f t="shared" si="31"/>
        <v>0</v>
      </c>
      <c r="M701">
        <v>1</v>
      </c>
      <c r="N701">
        <f t="shared" si="32"/>
        <v>1</v>
      </c>
      <c r="O701">
        <v>0.7881385353214887</v>
      </c>
      <c r="P701" s="8">
        <f>VLOOKUP(F701,Hoja2!$A$2:$C$274,3,TRUE)</f>
        <v>1.3406940063091483E-2</v>
      </c>
      <c r="Q701" s="10">
        <f>VLOOKUP(F701,Hoja2!$A$2:$C$274,2,TRUE)</f>
        <v>17</v>
      </c>
    </row>
    <row r="702" spans="1:17" x14ac:dyDescent="0.25">
      <c r="A702" s="1">
        <v>700</v>
      </c>
      <c r="B702">
        <v>0</v>
      </c>
      <c r="C702" t="s">
        <v>1168</v>
      </c>
      <c r="D702" s="3">
        <f t="shared" si="30"/>
        <v>43173</v>
      </c>
      <c r="E702" t="s">
        <v>1183</v>
      </c>
      <c r="F702" t="s">
        <v>1184</v>
      </c>
      <c r="G702">
        <v>2481</v>
      </c>
      <c r="H702" t="s">
        <v>28</v>
      </c>
      <c r="I702" s="2">
        <v>42057.944085648152</v>
      </c>
      <c r="J702" t="s">
        <v>1185</v>
      </c>
      <c r="K702">
        <v>3</v>
      </c>
      <c r="L702">
        <f t="shared" si="31"/>
        <v>3</v>
      </c>
      <c r="M702">
        <v>3</v>
      </c>
      <c r="N702">
        <f t="shared" si="32"/>
        <v>3</v>
      </c>
      <c r="O702">
        <v>0.41903118931172001</v>
      </c>
      <c r="P702" s="8">
        <f>VLOOKUP(F702,Hoja2!$A$2:$C$274,3,TRUE)</f>
        <v>7.8864353312302835E-3</v>
      </c>
      <c r="Q702" s="10">
        <f>VLOOKUP(F702,Hoja2!$A$2:$C$274,2,TRUE)</f>
        <v>10</v>
      </c>
    </row>
    <row r="703" spans="1:17" x14ac:dyDescent="0.25">
      <c r="A703" s="1">
        <v>701</v>
      </c>
      <c r="B703">
        <v>0</v>
      </c>
      <c r="C703" t="s">
        <v>1168</v>
      </c>
      <c r="D703" s="3">
        <f t="shared" si="30"/>
        <v>43173</v>
      </c>
      <c r="E703" t="s">
        <v>21</v>
      </c>
      <c r="F703" t="s">
        <v>1186</v>
      </c>
      <c r="G703">
        <v>7794</v>
      </c>
      <c r="I703" s="2">
        <v>40235.958796296298</v>
      </c>
      <c r="J703" t="s">
        <v>1187</v>
      </c>
      <c r="K703">
        <v>1</v>
      </c>
      <c r="L703">
        <f t="shared" si="31"/>
        <v>1</v>
      </c>
      <c r="M703">
        <v>1</v>
      </c>
      <c r="N703">
        <f t="shared" si="32"/>
        <v>1</v>
      </c>
      <c r="O703">
        <v>0.42100085940807652</v>
      </c>
      <c r="P703" s="8">
        <f>VLOOKUP(F703,Hoja2!$A$2:$C$274,3,TRUE)</f>
        <v>7.8864353312302837E-4</v>
      </c>
      <c r="Q703" s="10">
        <f>VLOOKUP(F703,Hoja2!$A$2:$C$274,2,TRUE)</f>
        <v>1</v>
      </c>
    </row>
    <row r="704" spans="1:17" x14ac:dyDescent="0.25">
      <c r="A704" s="1">
        <v>702</v>
      </c>
      <c r="B704">
        <v>0</v>
      </c>
      <c r="C704" t="s">
        <v>1168</v>
      </c>
      <c r="D704" s="3">
        <f t="shared" si="30"/>
        <v>43173</v>
      </c>
      <c r="E704" t="s">
        <v>1188</v>
      </c>
      <c r="F704" t="s">
        <v>1189</v>
      </c>
      <c r="G704">
        <v>191</v>
      </c>
      <c r="H704" t="s">
        <v>1190</v>
      </c>
      <c r="I704" s="2">
        <v>40255.471956018519</v>
      </c>
      <c r="J704" t="s">
        <v>1191</v>
      </c>
      <c r="K704">
        <v>1</v>
      </c>
      <c r="L704">
        <f t="shared" si="31"/>
        <v>1</v>
      </c>
      <c r="M704">
        <v>1</v>
      </c>
      <c r="N704">
        <f t="shared" si="32"/>
        <v>1</v>
      </c>
      <c r="O704">
        <v>0.73668084097884723</v>
      </c>
      <c r="P704" s="8">
        <f>VLOOKUP(F704,Hoja2!$A$2:$C$274,3,TRUE)</f>
        <v>7.8864353312302837E-4</v>
      </c>
      <c r="Q704" s="10">
        <f>VLOOKUP(F704,Hoja2!$A$2:$C$274,2,TRUE)</f>
        <v>1</v>
      </c>
    </row>
    <row r="705" spans="1:17" x14ac:dyDescent="0.25">
      <c r="A705" s="1">
        <v>703</v>
      </c>
      <c r="B705">
        <v>0</v>
      </c>
      <c r="C705" t="s">
        <v>1168</v>
      </c>
      <c r="D705" s="3">
        <f t="shared" si="30"/>
        <v>43173</v>
      </c>
      <c r="E705" t="s">
        <v>1192</v>
      </c>
      <c r="F705" t="s">
        <v>1193</v>
      </c>
      <c r="G705">
        <v>268</v>
      </c>
      <c r="H705" t="s">
        <v>18</v>
      </c>
      <c r="I705" s="2">
        <v>40156.365972222222</v>
      </c>
      <c r="J705" t="s">
        <v>1194</v>
      </c>
      <c r="L705">
        <f t="shared" si="31"/>
        <v>0</v>
      </c>
      <c r="N705">
        <f t="shared" si="32"/>
        <v>0</v>
      </c>
      <c r="O705">
        <v>0.80403652922907565</v>
      </c>
      <c r="P705" s="8">
        <f>VLOOKUP(F705,Hoja2!$A$2:$C$274,3,TRUE)</f>
        <v>7.8864353312302837E-4</v>
      </c>
      <c r="Q705" s="10">
        <f>VLOOKUP(F705,Hoja2!$A$2:$C$274,2,TRUE)</f>
        <v>1</v>
      </c>
    </row>
    <row r="706" spans="1:17" x14ac:dyDescent="0.25">
      <c r="A706" s="1">
        <v>704</v>
      </c>
      <c r="B706">
        <v>0</v>
      </c>
      <c r="C706" t="s">
        <v>1168</v>
      </c>
      <c r="D706" s="3">
        <f t="shared" si="30"/>
        <v>43173</v>
      </c>
      <c r="E706" t="s">
        <v>345</v>
      </c>
      <c r="F706" t="s">
        <v>346</v>
      </c>
      <c r="G706">
        <v>5415</v>
      </c>
      <c r="I706" s="2">
        <v>41153.952569444453</v>
      </c>
      <c r="J706" t="s">
        <v>1160</v>
      </c>
      <c r="L706">
        <f t="shared" si="31"/>
        <v>0</v>
      </c>
      <c r="M706">
        <v>2</v>
      </c>
      <c r="N706">
        <f t="shared" si="32"/>
        <v>2</v>
      </c>
      <c r="O706">
        <v>0.86465768799032083</v>
      </c>
      <c r="P706" s="8">
        <f>VLOOKUP(F706,Hoja2!$A$2:$C$274,3,TRUE)</f>
        <v>8.6750788643533125E-2</v>
      </c>
      <c r="Q706" s="10">
        <f>VLOOKUP(F706,Hoja2!$A$2:$C$274,2,TRUE)</f>
        <v>110</v>
      </c>
    </row>
    <row r="707" spans="1:17" x14ac:dyDescent="0.25">
      <c r="A707" s="1">
        <v>705</v>
      </c>
      <c r="B707">
        <v>0</v>
      </c>
      <c r="C707" t="s">
        <v>1195</v>
      </c>
      <c r="D707" s="3">
        <f t="shared" ref="D707:D770" si="33">DATE(2018,MONTH(1&amp;LEFT(RIGHT(C707,4),3)),LEFT(C707,2))</f>
        <v>43174</v>
      </c>
      <c r="E707" t="s">
        <v>12</v>
      </c>
      <c r="F707" t="s">
        <v>13</v>
      </c>
      <c r="G707">
        <v>2005</v>
      </c>
      <c r="I707" s="2">
        <v>40315.59646990741</v>
      </c>
      <c r="J707" t="s">
        <v>1196</v>
      </c>
      <c r="K707">
        <v>9</v>
      </c>
      <c r="L707">
        <f t="shared" ref="L707:L770" si="34">IF(K707&gt;0,K707,0)</f>
        <v>9</v>
      </c>
      <c r="M707">
        <v>9</v>
      </c>
      <c r="N707">
        <f t="shared" ref="N707:N770" si="35">IF(M707&gt;0,M707,0)</f>
        <v>9</v>
      </c>
      <c r="O707">
        <v>0.80239082219607594</v>
      </c>
      <c r="P707" s="8">
        <f>VLOOKUP(F707,Hoja2!$A$2:$C$274,3,TRUE)</f>
        <v>6.5457413249211352E-2</v>
      </c>
      <c r="Q707" s="10">
        <f>VLOOKUP(F707,Hoja2!$A$2:$C$274,2,TRUE)</f>
        <v>83</v>
      </c>
    </row>
    <row r="708" spans="1:17" x14ac:dyDescent="0.25">
      <c r="A708" s="1">
        <v>706</v>
      </c>
      <c r="B708">
        <v>0</v>
      </c>
      <c r="C708" t="s">
        <v>1195</v>
      </c>
      <c r="D708" s="3">
        <f t="shared" si="33"/>
        <v>43174</v>
      </c>
      <c r="E708" t="s">
        <v>21</v>
      </c>
      <c r="F708" t="s">
        <v>776</v>
      </c>
      <c r="G708">
        <v>16</v>
      </c>
      <c r="H708" t="s">
        <v>53</v>
      </c>
      <c r="I708" s="2">
        <v>42652.035243055558</v>
      </c>
      <c r="J708" t="s">
        <v>1197</v>
      </c>
      <c r="L708">
        <f t="shared" si="34"/>
        <v>0</v>
      </c>
      <c r="N708">
        <f t="shared" si="35"/>
        <v>0</v>
      </c>
      <c r="O708">
        <v>0.32234071634686812</v>
      </c>
      <c r="P708" s="8">
        <f>VLOOKUP(F708,Hoja2!$A$2:$C$274,3,TRUE)</f>
        <v>3.9432176656151417E-3</v>
      </c>
      <c r="Q708" s="10">
        <f>VLOOKUP(F708,Hoja2!$A$2:$C$274,2,TRUE)</f>
        <v>5</v>
      </c>
    </row>
    <row r="709" spans="1:17" x14ac:dyDescent="0.25">
      <c r="A709" s="1">
        <v>707</v>
      </c>
      <c r="B709">
        <v>0</v>
      </c>
      <c r="C709" t="s">
        <v>1195</v>
      </c>
      <c r="D709" s="3">
        <f t="shared" si="33"/>
        <v>43174</v>
      </c>
      <c r="E709" t="s">
        <v>16</v>
      </c>
      <c r="F709" t="s">
        <v>17</v>
      </c>
      <c r="G709">
        <v>1805</v>
      </c>
      <c r="H709" t="s">
        <v>18</v>
      </c>
      <c r="I709" s="2">
        <v>40878.759618055563</v>
      </c>
      <c r="J709" t="s">
        <v>1198</v>
      </c>
      <c r="K709">
        <v>1</v>
      </c>
      <c r="L709">
        <f t="shared" si="34"/>
        <v>1</v>
      </c>
      <c r="N709">
        <f t="shared" si="35"/>
        <v>0</v>
      </c>
      <c r="O709">
        <v>0.26637084007196837</v>
      </c>
      <c r="P709" s="8">
        <f>VLOOKUP(F709,Hoja2!$A$2:$C$274,3,TRUE)</f>
        <v>6.3091482649842269E-3</v>
      </c>
      <c r="Q709" s="10">
        <f>VLOOKUP(F709,Hoja2!$A$2:$C$274,2,TRUE)</f>
        <v>8</v>
      </c>
    </row>
    <row r="710" spans="1:17" x14ac:dyDescent="0.25">
      <c r="A710" s="1">
        <v>708</v>
      </c>
      <c r="B710">
        <v>0</v>
      </c>
      <c r="C710" t="s">
        <v>1195</v>
      </c>
      <c r="D710" s="3">
        <f t="shared" si="33"/>
        <v>43174</v>
      </c>
      <c r="E710" t="s">
        <v>345</v>
      </c>
      <c r="F710" t="s">
        <v>346</v>
      </c>
      <c r="G710">
        <v>5415</v>
      </c>
      <c r="I710" s="2">
        <v>41153.952569444453</v>
      </c>
      <c r="J710" t="s">
        <v>1199</v>
      </c>
      <c r="K710">
        <v>1</v>
      </c>
      <c r="L710">
        <f t="shared" si="34"/>
        <v>1</v>
      </c>
      <c r="N710">
        <f t="shared" si="35"/>
        <v>0</v>
      </c>
      <c r="O710">
        <v>0.56423709134638278</v>
      </c>
      <c r="P710" s="8">
        <f>VLOOKUP(F710,Hoja2!$A$2:$C$274,3,TRUE)</f>
        <v>8.6750788643533125E-2</v>
      </c>
      <c r="Q710" s="10">
        <f>VLOOKUP(F710,Hoja2!$A$2:$C$274,2,TRUE)</f>
        <v>110</v>
      </c>
    </row>
    <row r="711" spans="1:17" x14ac:dyDescent="0.25">
      <c r="A711" s="1">
        <v>709</v>
      </c>
      <c r="B711">
        <v>0</v>
      </c>
      <c r="C711" t="s">
        <v>1195</v>
      </c>
      <c r="D711" s="3">
        <f t="shared" si="33"/>
        <v>43174</v>
      </c>
      <c r="E711" t="s">
        <v>26</v>
      </c>
      <c r="F711" t="s">
        <v>27</v>
      </c>
      <c r="G711">
        <v>6727</v>
      </c>
      <c r="H711" t="s">
        <v>28</v>
      </c>
      <c r="I711" s="2">
        <v>42173.346099537041</v>
      </c>
      <c r="J711" t="s">
        <v>1200</v>
      </c>
      <c r="L711">
        <f t="shared" si="34"/>
        <v>0</v>
      </c>
      <c r="M711">
        <v>1</v>
      </c>
      <c r="N711">
        <f t="shared" si="35"/>
        <v>1</v>
      </c>
      <c r="O711">
        <v>0.7641174691949818</v>
      </c>
      <c r="P711" s="8">
        <f>VLOOKUP(F711,Hoja2!$A$2:$C$274,3,TRUE)</f>
        <v>4.1009463722397478E-2</v>
      </c>
      <c r="Q711" s="10">
        <f>VLOOKUP(F711,Hoja2!$A$2:$C$274,2,TRUE)</f>
        <v>52</v>
      </c>
    </row>
    <row r="712" spans="1:17" x14ac:dyDescent="0.25">
      <c r="A712" s="1">
        <v>710</v>
      </c>
      <c r="B712">
        <v>0</v>
      </c>
      <c r="C712" t="s">
        <v>1195</v>
      </c>
      <c r="D712" s="3">
        <f t="shared" si="33"/>
        <v>43174</v>
      </c>
      <c r="E712" t="s">
        <v>12</v>
      </c>
      <c r="F712" t="s">
        <v>13</v>
      </c>
      <c r="G712">
        <v>2005</v>
      </c>
      <c r="I712" s="2">
        <v>40315.59646990741</v>
      </c>
      <c r="J712" t="s">
        <v>1201</v>
      </c>
      <c r="K712">
        <v>4</v>
      </c>
      <c r="L712">
        <f t="shared" si="34"/>
        <v>4</v>
      </c>
      <c r="M712">
        <v>6</v>
      </c>
      <c r="N712">
        <f t="shared" si="35"/>
        <v>6</v>
      </c>
      <c r="O712">
        <v>0.76657427279082957</v>
      </c>
      <c r="P712" s="8">
        <f>VLOOKUP(F712,Hoja2!$A$2:$C$274,3,TRUE)</f>
        <v>6.5457413249211352E-2</v>
      </c>
      <c r="Q712" s="10">
        <f>VLOOKUP(F712,Hoja2!$A$2:$C$274,2,TRUE)</f>
        <v>83</v>
      </c>
    </row>
    <row r="713" spans="1:17" x14ac:dyDescent="0.25">
      <c r="A713" s="1">
        <v>711</v>
      </c>
      <c r="B713">
        <v>0</v>
      </c>
      <c r="C713" t="s">
        <v>1195</v>
      </c>
      <c r="D713" s="3">
        <f t="shared" si="33"/>
        <v>43174</v>
      </c>
      <c r="E713" t="s">
        <v>72</v>
      </c>
      <c r="F713" t="s">
        <v>73</v>
      </c>
      <c r="G713">
        <v>108</v>
      </c>
      <c r="H713" t="s">
        <v>74</v>
      </c>
      <c r="I713" s="2">
        <v>42292.771585648137</v>
      </c>
      <c r="J713" t="s">
        <v>1202</v>
      </c>
      <c r="L713">
        <f t="shared" si="34"/>
        <v>0</v>
      </c>
      <c r="N713">
        <f t="shared" si="35"/>
        <v>0</v>
      </c>
      <c r="O713">
        <v>0.82607120888217589</v>
      </c>
      <c r="P713" s="8">
        <f>VLOOKUP(F713,Hoja2!$A$2:$C$274,3,TRUE)</f>
        <v>5.5205047318611991E-3</v>
      </c>
      <c r="Q713" s="10">
        <f>VLOOKUP(F713,Hoja2!$A$2:$C$274,2,TRUE)</f>
        <v>7</v>
      </c>
    </row>
    <row r="714" spans="1:17" x14ac:dyDescent="0.25">
      <c r="A714" s="1">
        <v>712</v>
      </c>
      <c r="B714">
        <v>0</v>
      </c>
      <c r="C714" t="s">
        <v>1195</v>
      </c>
      <c r="D714" s="3">
        <f t="shared" si="33"/>
        <v>43174</v>
      </c>
      <c r="E714" t="s">
        <v>754</v>
      </c>
      <c r="F714" t="s">
        <v>755</v>
      </c>
      <c r="G714">
        <v>775</v>
      </c>
      <c r="H714" t="s">
        <v>87</v>
      </c>
      <c r="I714" s="2">
        <v>40930.515185185177</v>
      </c>
      <c r="J714" t="s">
        <v>1203</v>
      </c>
      <c r="L714">
        <f t="shared" si="34"/>
        <v>0</v>
      </c>
      <c r="N714">
        <f t="shared" si="35"/>
        <v>0</v>
      </c>
      <c r="O714">
        <v>0.74016206834248555</v>
      </c>
      <c r="P714" s="8">
        <f>VLOOKUP(F714,Hoja2!$A$2:$C$274,3,TRUE)</f>
        <v>6.3091482649842269E-3</v>
      </c>
      <c r="Q714" s="10">
        <f>VLOOKUP(F714,Hoja2!$A$2:$C$274,2,TRUE)</f>
        <v>8</v>
      </c>
    </row>
    <row r="715" spans="1:17" x14ac:dyDescent="0.25">
      <c r="A715" s="1">
        <v>713</v>
      </c>
      <c r="B715">
        <v>0</v>
      </c>
      <c r="C715" t="s">
        <v>1195</v>
      </c>
      <c r="D715" s="3">
        <f t="shared" si="33"/>
        <v>43174</v>
      </c>
      <c r="E715" t="s">
        <v>345</v>
      </c>
      <c r="F715" t="s">
        <v>346</v>
      </c>
      <c r="G715">
        <v>5415</v>
      </c>
      <c r="I715" s="2">
        <v>41153.952569444453</v>
      </c>
      <c r="J715" t="s">
        <v>1204</v>
      </c>
      <c r="L715">
        <f t="shared" si="34"/>
        <v>0</v>
      </c>
      <c r="N715">
        <f t="shared" si="35"/>
        <v>0</v>
      </c>
      <c r="O715">
        <v>0.83472448109521069</v>
      </c>
      <c r="P715" s="8">
        <f>VLOOKUP(F715,Hoja2!$A$2:$C$274,3,TRUE)</f>
        <v>8.6750788643533125E-2</v>
      </c>
      <c r="Q715" s="10">
        <f>VLOOKUP(F715,Hoja2!$A$2:$C$274,2,TRUE)</f>
        <v>110</v>
      </c>
    </row>
    <row r="716" spans="1:17" x14ac:dyDescent="0.25">
      <c r="A716" s="1">
        <v>714</v>
      </c>
      <c r="B716">
        <v>0</v>
      </c>
      <c r="C716" t="s">
        <v>1195</v>
      </c>
      <c r="D716" s="3">
        <f t="shared" si="33"/>
        <v>43174</v>
      </c>
      <c r="E716" t="s">
        <v>477</v>
      </c>
      <c r="F716" t="s">
        <v>478</v>
      </c>
      <c r="G716">
        <v>4658</v>
      </c>
      <c r="H716" t="s">
        <v>479</v>
      </c>
      <c r="I716" s="2">
        <v>40809.452627314808</v>
      </c>
      <c r="J716" t="s">
        <v>1205</v>
      </c>
      <c r="K716">
        <v>10</v>
      </c>
      <c r="L716">
        <f t="shared" si="34"/>
        <v>10</v>
      </c>
      <c r="M716">
        <v>14</v>
      </c>
      <c r="N716">
        <f t="shared" si="35"/>
        <v>14</v>
      </c>
      <c r="O716">
        <v>0.5279747233302583</v>
      </c>
      <c r="P716" s="8">
        <f>VLOOKUP(F716,Hoja2!$A$2:$C$274,3,TRUE)</f>
        <v>3.0757097791798107E-2</v>
      </c>
      <c r="Q716" s="10">
        <f>VLOOKUP(F716,Hoja2!$A$2:$C$274,2,TRUE)</f>
        <v>39</v>
      </c>
    </row>
    <row r="717" spans="1:17" x14ac:dyDescent="0.25">
      <c r="A717" s="1">
        <v>715</v>
      </c>
      <c r="B717">
        <v>0</v>
      </c>
      <c r="C717" t="s">
        <v>1195</v>
      </c>
      <c r="D717" s="3">
        <f t="shared" si="33"/>
        <v>43174</v>
      </c>
      <c r="E717" t="s">
        <v>477</v>
      </c>
      <c r="F717" t="s">
        <v>478</v>
      </c>
      <c r="G717">
        <v>4658</v>
      </c>
      <c r="H717" t="s">
        <v>479</v>
      </c>
      <c r="I717" s="2">
        <v>40809.452627314808</v>
      </c>
      <c r="J717" t="s">
        <v>1206</v>
      </c>
      <c r="K717">
        <v>9</v>
      </c>
      <c r="L717">
        <f t="shared" si="34"/>
        <v>9</v>
      </c>
      <c r="M717">
        <v>11</v>
      </c>
      <c r="N717">
        <f t="shared" si="35"/>
        <v>11</v>
      </c>
      <c r="O717">
        <v>0.69986478810382591</v>
      </c>
      <c r="P717" s="8">
        <f>VLOOKUP(F717,Hoja2!$A$2:$C$274,3,TRUE)</f>
        <v>3.0757097791798107E-2</v>
      </c>
      <c r="Q717" s="10">
        <f>VLOOKUP(F717,Hoja2!$A$2:$C$274,2,TRUE)</f>
        <v>39</v>
      </c>
    </row>
    <row r="718" spans="1:17" x14ac:dyDescent="0.25">
      <c r="A718" s="1">
        <v>716</v>
      </c>
      <c r="B718">
        <v>0</v>
      </c>
      <c r="C718" t="s">
        <v>1195</v>
      </c>
      <c r="D718" s="3">
        <f t="shared" si="33"/>
        <v>43174</v>
      </c>
      <c r="E718" t="s">
        <v>477</v>
      </c>
      <c r="F718" t="s">
        <v>478</v>
      </c>
      <c r="G718">
        <v>4658</v>
      </c>
      <c r="H718" t="s">
        <v>479</v>
      </c>
      <c r="I718" s="2">
        <v>40809.452627314808</v>
      </c>
      <c r="J718" t="s">
        <v>1207</v>
      </c>
      <c r="K718">
        <v>13</v>
      </c>
      <c r="L718">
        <f t="shared" si="34"/>
        <v>13</v>
      </c>
      <c r="M718">
        <v>19</v>
      </c>
      <c r="N718">
        <f t="shared" si="35"/>
        <v>19</v>
      </c>
      <c r="O718">
        <v>0.24700644545269029</v>
      </c>
      <c r="P718" s="8">
        <f>VLOOKUP(F718,Hoja2!$A$2:$C$274,3,TRUE)</f>
        <v>3.0757097791798107E-2</v>
      </c>
      <c r="Q718" s="10">
        <f>VLOOKUP(F718,Hoja2!$A$2:$C$274,2,TRUE)</f>
        <v>39</v>
      </c>
    </row>
    <row r="719" spans="1:17" x14ac:dyDescent="0.25">
      <c r="A719" s="1">
        <v>717</v>
      </c>
      <c r="B719">
        <v>0</v>
      </c>
      <c r="C719" t="s">
        <v>1195</v>
      </c>
      <c r="D719" s="3">
        <f t="shared" si="33"/>
        <v>43174</v>
      </c>
      <c r="E719" t="s">
        <v>380</v>
      </c>
      <c r="F719" t="s">
        <v>381</v>
      </c>
      <c r="G719">
        <v>545</v>
      </c>
      <c r="H719" t="s">
        <v>87</v>
      </c>
      <c r="I719" s="2">
        <v>42036.776747685188</v>
      </c>
      <c r="J719" t="s">
        <v>1208</v>
      </c>
      <c r="K719">
        <v>6</v>
      </c>
      <c r="L719">
        <f t="shared" si="34"/>
        <v>6</v>
      </c>
      <c r="M719">
        <v>6</v>
      </c>
      <c r="N719">
        <f t="shared" si="35"/>
        <v>6</v>
      </c>
      <c r="O719">
        <v>0.46177965258047982</v>
      </c>
      <c r="P719" s="8">
        <f>VLOOKUP(F719,Hoja2!$A$2:$C$274,3,TRUE)</f>
        <v>4.7318611987381704E-3</v>
      </c>
      <c r="Q719" s="10">
        <f>VLOOKUP(F719,Hoja2!$A$2:$C$274,2,TRUE)</f>
        <v>6</v>
      </c>
    </row>
    <row r="720" spans="1:17" x14ac:dyDescent="0.25">
      <c r="A720" s="1">
        <v>718</v>
      </c>
      <c r="B720">
        <v>0</v>
      </c>
      <c r="C720" t="s">
        <v>1195</v>
      </c>
      <c r="D720" s="3">
        <f t="shared" si="33"/>
        <v>43174</v>
      </c>
      <c r="E720" t="s">
        <v>12</v>
      </c>
      <c r="F720" t="s">
        <v>13</v>
      </c>
      <c r="G720">
        <v>2005</v>
      </c>
      <c r="I720" s="2">
        <v>40315.59646990741</v>
      </c>
      <c r="J720" t="s">
        <v>1209</v>
      </c>
      <c r="K720">
        <v>7</v>
      </c>
      <c r="L720">
        <f t="shared" si="34"/>
        <v>7</v>
      </c>
      <c r="M720">
        <v>8</v>
      </c>
      <c r="N720">
        <f t="shared" si="35"/>
        <v>8</v>
      </c>
      <c r="O720">
        <v>0.83871841789104651</v>
      </c>
      <c r="P720" s="8">
        <f>VLOOKUP(F720,Hoja2!$A$2:$C$274,3,TRUE)</f>
        <v>6.5457413249211352E-2</v>
      </c>
      <c r="Q720" s="10">
        <f>VLOOKUP(F720,Hoja2!$A$2:$C$274,2,TRUE)</f>
        <v>83</v>
      </c>
    </row>
    <row r="721" spans="1:17" x14ac:dyDescent="0.25">
      <c r="A721" s="1">
        <v>719</v>
      </c>
      <c r="B721">
        <v>0</v>
      </c>
      <c r="C721" t="s">
        <v>1195</v>
      </c>
      <c r="D721" s="3">
        <f t="shared" si="33"/>
        <v>43174</v>
      </c>
      <c r="E721" t="s">
        <v>1126</v>
      </c>
      <c r="F721" t="s">
        <v>1127</v>
      </c>
      <c r="G721">
        <v>3061</v>
      </c>
      <c r="H721" t="s">
        <v>456</v>
      </c>
      <c r="I721" s="2">
        <v>40321.624722222223</v>
      </c>
      <c r="J721" t="s">
        <v>1210</v>
      </c>
      <c r="K721">
        <v>1</v>
      </c>
      <c r="L721">
        <f t="shared" si="34"/>
        <v>1</v>
      </c>
      <c r="M721">
        <v>2</v>
      </c>
      <c r="N721">
        <f t="shared" si="35"/>
        <v>2</v>
      </c>
      <c r="O721">
        <v>0.63815895944043954</v>
      </c>
      <c r="P721" s="8">
        <f>VLOOKUP(F721,Hoja2!$A$2:$C$274,3,TRUE)</f>
        <v>1.5772870662460567E-3</v>
      </c>
      <c r="Q721" s="10">
        <f>VLOOKUP(F721,Hoja2!$A$2:$C$274,2,TRUE)</f>
        <v>2</v>
      </c>
    </row>
    <row r="722" spans="1:17" x14ac:dyDescent="0.25">
      <c r="A722" s="1">
        <v>720</v>
      </c>
      <c r="B722">
        <v>0</v>
      </c>
      <c r="C722" t="s">
        <v>1195</v>
      </c>
      <c r="D722" s="3">
        <f t="shared" si="33"/>
        <v>43174</v>
      </c>
      <c r="E722" t="s">
        <v>180</v>
      </c>
      <c r="F722" t="s">
        <v>181</v>
      </c>
      <c r="G722">
        <v>3912</v>
      </c>
      <c r="H722" t="s">
        <v>18</v>
      </c>
      <c r="I722" s="2">
        <v>40296.447766203702</v>
      </c>
      <c r="J722" t="s">
        <v>1211</v>
      </c>
      <c r="K722">
        <v>3</v>
      </c>
      <c r="L722">
        <f t="shared" si="34"/>
        <v>3</v>
      </c>
      <c r="M722">
        <v>5</v>
      </c>
      <c r="N722">
        <f t="shared" si="35"/>
        <v>5</v>
      </c>
      <c r="O722">
        <v>0.46033622540309582</v>
      </c>
      <c r="P722" s="8">
        <f>VLOOKUP(F722,Hoja2!$A$2:$C$274,3,TRUE)</f>
        <v>1.8138801261829655E-2</v>
      </c>
      <c r="Q722" s="10">
        <f>VLOOKUP(F722,Hoja2!$A$2:$C$274,2,TRUE)</f>
        <v>23</v>
      </c>
    </row>
    <row r="723" spans="1:17" x14ac:dyDescent="0.25">
      <c r="A723" s="1">
        <v>721</v>
      </c>
      <c r="B723">
        <v>0</v>
      </c>
      <c r="C723" t="s">
        <v>1195</v>
      </c>
      <c r="D723" s="3">
        <f t="shared" si="33"/>
        <v>43174</v>
      </c>
      <c r="E723" t="s">
        <v>180</v>
      </c>
      <c r="F723" t="s">
        <v>181</v>
      </c>
      <c r="G723">
        <v>3912</v>
      </c>
      <c r="H723" t="s">
        <v>18</v>
      </c>
      <c r="I723" s="2">
        <v>40296.447766203702</v>
      </c>
      <c r="J723" t="s">
        <v>1212</v>
      </c>
      <c r="K723">
        <v>2</v>
      </c>
      <c r="L723">
        <f t="shared" si="34"/>
        <v>2</v>
      </c>
      <c r="M723">
        <v>5</v>
      </c>
      <c r="N723">
        <f t="shared" si="35"/>
        <v>5</v>
      </c>
      <c r="O723">
        <v>0.74475226462164812</v>
      </c>
      <c r="P723" s="8">
        <f>VLOOKUP(F723,Hoja2!$A$2:$C$274,3,TRUE)</f>
        <v>1.8138801261829655E-2</v>
      </c>
      <c r="Q723" s="10">
        <f>VLOOKUP(F723,Hoja2!$A$2:$C$274,2,TRUE)</f>
        <v>23</v>
      </c>
    </row>
    <row r="724" spans="1:17" x14ac:dyDescent="0.25">
      <c r="A724" s="1">
        <v>722</v>
      </c>
      <c r="B724">
        <v>0</v>
      </c>
      <c r="C724" t="s">
        <v>1195</v>
      </c>
      <c r="D724" s="3">
        <f t="shared" si="33"/>
        <v>43174</v>
      </c>
      <c r="E724" t="s">
        <v>180</v>
      </c>
      <c r="F724" t="s">
        <v>181</v>
      </c>
      <c r="G724">
        <v>3912</v>
      </c>
      <c r="H724" t="s">
        <v>18</v>
      </c>
      <c r="I724" s="2">
        <v>40296.447766203702</v>
      </c>
      <c r="J724" t="s">
        <v>1213</v>
      </c>
      <c r="K724">
        <v>4</v>
      </c>
      <c r="L724">
        <f t="shared" si="34"/>
        <v>4</v>
      </c>
      <c r="M724">
        <v>9</v>
      </c>
      <c r="N724">
        <f t="shared" si="35"/>
        <v>9</v>
      </c>
      <c r="O724">
        <v>0.65204459214341359</v>
      </c>
      <c r="P724" s="8">
        <f>VLOOKUP(F724,Hoja2!$A$2:$C$274,3,TRUE)</f>
        <v>1.8138801261829655E-2</v>
      </c>
      <c r="Q724" s="10">
        <f>VLOOKUP(F724,Hoja2!$A$2:$C$274,2,TRUE)</f>
        <v>23</v>
      </c>
    </row>
    <row r="725" spans="1:17" x14ac:dyDescent="0.25">
      <c r="A725" s="1">
        <v>723</v>
      </c>
      <c r="B725">
        <v>0</v>
      </c>
      <c r="C725" t="s">
        <v>1195</v>
      </c>
      <c r="D725" s="3">
        <f t="shared" si="33"/>
        <v>43174</v>
      </c>
      <c r="E725" t="s">
        <v>708</v>
      </c>
      <c r="F725" t="s">
        <v>709</v>
      </c>
      <c r="G725">
        <v>1588</v>
      </c>
      <c r="H725" t="s">
        <v>18</v>
      </c>
      <c r="I725" s="2">
        <v>40602.726481481477</v>
      </c>
      <c r="J725" t="s">
        <v>1214</v>
      </c>
      <c r="K725">
        <v>2</v>
      </c>
      <c r="L725">
        <f t="shared" si="34"/>
        <v>2</v>
      </c>
      <c r="M725">
        <v>3</v>
      </c>
      <c r="N725">
        <f t="shared" si="35"/>
        <v>3</v>
      </c>
      <c r="O725">
        <v>0.67736161484210045</v>
      </c>
      <c r="P725" s="8">
        <f>VLOOKUP(F725,Hoja2!$A$2:$C$274,3,TRUE)</f>
        <v>7.0977917981072556E-3</v>
      </c>
      <c r="Q725" s="10">
        <f>VLOOKUP(F725,Hoja2!$A$2:$C$274,2,TRUE)</f>
        <v>9</v>
      </c>
    </row>
    <row r="726" spans="1:17" x14ac:dyDescent="0.25">
      <c r="A726" s="1">
        <v>724</v>
      </c>
      <c r="B726">
        <v>0</v>
      </c>
      <c r="C726" t="s">
        <v>1195</v>
      </c>
      <c r="D726" s="3">
        <f t="shared" si="33"/>
        <v>43174</v>
      </c>
      <c r="E726" t="s">
        <v>21</v>
      </c>
      <c r="F726" t="s">
        <v>69</v>
      </c>
      <c r="G726">
        <v>85</v>
      </c>
      <c r="H726" t="s">
        <v>70</v>
      </c>
      <c r="I726" s="2">
        <v>42735.453831018523</v>
      </c>
      <c r="J726" t="s">
        <v>1215</v>
      </c>
      <c r="L726">
        <f t="shared" si="34"/>
        <v>0</v>
      </c>
      <c r="N726">
        <f t="shared" si="35"/>
        <v>0</v>
      </c>
      <c r="O726">
        <v>0.76696248757263374</v>
      </c>
      <c r="P726" s="8">
        <f>VLOOKUP(F726,Hoja2!$A$2:$C$274,3,TRUE)</f>
        <v>2.9179810725552049E-2</v>
      </c>
      <c r="Q726" s="10">
        <f>VLOOKUP(F726,Hoja2!$A$2:$C$274,2,TRUE)</f>
        <v>37</v>
      </c>
    </row>
    <row r="727" spans="1:17" x14ac:dyDescent="0.25">
      <c r="A727" s="1">
        <v>725</v>
      </c>
      <c r="B727">
        <v>0</v>
      </c>
      <c r="C727" t="s">
        <v>1195</v>
      </c>
      <c r="D727" s="3">
        <f t="shared" si="33"/>
        <v>43174</v>
      </c>
      <c r="E727" t="s">
        <v>345</v>
      </c>
      <c r="F727" t="s">
        <v>346</v>
      </c>
      <c r="G727">
        <v>5415</v>
      </c>
      <c r="I727" s="2">
        <v>41153.952569444453</v>
      </c>
      <c r="J727" t="s">
        <v>1216</v>
      </c>
      <c r="L727">
        <f t="shared" si="34"/>
        <v>0</v>
      </c>
      <c r="N727">
        <f t="shared" si="35"/>
        <v>0</v>
      </c>
      <c r="O727">
        <v>0.75196089576346714</v>
      </c>
      <c r="P727" s="8">
        <f>VLOOKUP(F727,Hoja2!$A$2:$C$274,3,TRUE)</f>
        <v>8.6750788643533125E-2</v>
      </c>
      <c r="Q727" s="10">
        <f>VLOOKUP(F727,Hoja2!$A$2:$C$274,2,TRUE)</f>
        <v>110</v>
      </c>
    </row>
    <row r="728" spans="1:17" x14ac:dyDescent="0.25">
      <c r="A728" s="1">
        <v>726</v>
      </c>
      <c r="B728">
        <v>0</v>
      </c>
      <c r="C728" t="s">
        <v>1195</v>
      </c>
      <c r="D728" s="3">
        <f t="shared" si="33"/>
        <v>43174</v>
      </c>
      <c r="E728" t="s">
        <v>1217</v>
      </c>
      <c r="F728" t="s">
        <v>1218</v>
      </c>
      <c r="G728">
        <v>57</v>
      </c>
      <c r="I728" s="2">
        <v>40401.876921296287</v>
      </c>
      <c r="J728" t="s">
        <v>1219</v>
      </c>
      <c r="L728">
        <f t="shared" si="34"/>
        <v>0</v>
      </c>
      <c r="N728">
        <f t="shared" si="35"/>
        <v>0</v>
      </c>
      <c r="O728">
        <v>0.83622453025520727</v>
      </c>
      <c r="P728" s="8">
        <f>VLOOKUP(F728,Hoja2!$A$2:$C$274,3,TRUE)</f>
        <v>7.8864353312302837E-4</v>
      </c>
      <c r="Q728" s="10">
        <f>VLOOKUP(F728,Hoja2!$A$2:$C$274,2,TRUE)</f>
        <v>1</v>
      </c>
    </row>
    <row r="729" spans="1:17" x14ac:dyDescent="0.25">
      <c r="A729" s="1">
        <v>727</v>
      </c>
      <c r="B729">
        <v>0</v>
      </c>
      <c r="C729" t="s">
        <v>1195</v>
      </c>
      <c r="D729" s="3">
        <f t="shared" si="33"/>
        <v>43174</v>
      </c>
      <c r="E729" t="s">
        <v>1183</v>
      </c>
      <c r="F729" t="s">
        <v>1184</v>
      </c>
      <c r="G729">
        <v>2481</v>
      </c>
      <c r="H729" t="s">
        <v>28</v>
      </c>
      <c r="I729" s="2">
        <v>42057.944085648152</v>
      </c>
      <c r="J729" t="s">
        <v>1220</v>
      </c>
      <c r="K729">
        <v>1</v>
      </c>
      <c r="L729">
        <f t="shared" si="34"/>
        <v>1</v>
      </c>
      <c r="M729">
        <v>3</v>
      </c>
      <c r="N729">
        <f t="shared" si="35"/>
        <v>3</v>
      </c>
      <c r="O729">
        <v>0.8985667620915575</v>
      </c>
      <c r="P729" s="8">
        <f>VLOOKUP(F729,Hoja2!$A$2:$C$274,3,TRUE)</f>
        <v>7.8864353312302835E-3</v>
      </c>
      <c r="Q729" s="10">
        <f>VLOOKUP(F729,Hoja2!$A$2:$C$274,2,TRUE)</f>
        <v>10</v>
      </c>
    </row>
    <row r="730" spans="1:17" x14ac:dyDescent="0.25">
      <c r="A730" s="1">
        <v>728</v>
      </c>
      <c r="B730">
        <v>0</v>
      </c>
      <c r="C730" t="s">
        <v>1195</v>
      </c>
      <c r="D730" s="3">
        <f t="shared" si="33"/>
        <v>43174</v>
      </c>
      <c r="E730" t="s">
        <v>405</v>
      </c>
      <c r="F730" t="s">
        <v>406</v>
      </c>
      <c r="G730">
        <v>149</v>
      </c>
      <c r="H730" t="s">
        <v>18</v>
      </c>
      <c r="I730" s="2">
        <v>40681.737395833326</v>
      </c>
      <c r="J730" t="s">
        <v>1221</v>
      </c>
      <c r="K730">
        <v>2</v>
      </c>
      <c r="L730">
        <f t="shared" si="34"/>
        <v>2</v>
      </c>
      <c r="M730">
        <v>4</v>
      </c>
      <c r="N730">
        <f t="shared" si="35"/>
        <v>4</v>
      </c>
      <c r="O730">
        <v>0.39428899171351872</v>
      </c>
      <c r="P730" s="8">
        <f>VLOOKUP(F730,Hoja2!$A$2:$C$274,3,TRUE)</f>
        <v>1.3406940063091483E-2</v>
      </c>
      <c r="Q730" s="10">
        <f>VLOOKUP(F730,Hoja2!$A$2:$C$274,2,TRUE)</f>
        <v>17</v>
      </c>
    </row>
    <row r="731" spans="1:17" x14ac:dyDescent="0.25">
      <c r="A731" s="1">
        <v>729</v>
      </c>
      <c r="B731">
        <v>0</v>
      </c>
      <c r="C731" t="s">
        <v>1195</v>
      </c>
      <c r="D731" s="3">
        <f t="shared" si="33"/>
        <v>43174</v>
      </c>
      <c r="E731" t="s">
        <v>1222</v>
      </c>
      <c r="F731" t="s">
        <v>1223</v>
      </c>
      <c r="G731">
        <v>1210</v>
      </c>
      <c r="H731" t="s">
        <v>362</v>
      </c>
      <c r="I731" s="2">
        <v>40437.400821759264</v>
      </c>
      <c r="J731" t="s">
        <v>1224</v>
      </c>
      <c r="K731">
        <v>9</v>
      </c>
      <c r="L731">
        <f t="shared" si="34"/>
        <v>9</v>
      </c>
      <c r="M731">
        <v>7</v>
      </c>
      <c r="N731">
        <f t="shared" si="35"/>
        <v>7</v>
      </c>
      <c r="O731">
        <v>0.89756286739127111</v>
      </c>
      <c r="P731" s="8">
        <f>VLOOKUP(F731,Hoja2!$A$2:$C$274,3,TRUE)</f>
        <v>3.1545741324921135E-3</v>
      </c>
      <c r="Q731" s="10">
        <f>VLOOKUP(F731,Hoja2!$A$2:$C$274,2,TRUE)</f>
        <v>4</v>
      </c>
    </row>
    <row r="732" spans="1:17" x14ac:dyDescent="0.25">
      <c r="A732" s="1">
        <v>730</v>
      </c>
      <c r="B732">
        <v>0</v>
      </c>
      <c r="C732" t="s">
        <v>1195</v>
      </c>
      <c r="D732" s="3">
        <f t="shared" si="33"/>
        <v>43174</v>
      </c>
      <c r="E732" t="s">
        <v>405</v>
      </c>
      <c r="F732" t="s">
        <v>406</v>
      </c>
      <c r="G732">
        <v>149</v>
      </c>
      <c r="H732" t="s">
        <v>18</v>
      </c>
      <c r="I732" s="2">
        <v>40681.737395833326</v>
      </c>
      <c r="J732" t="s">
        <v>1225</v>
      </c>
      <c r="K732">
        <v>2</v>
      </c>
      <c r="L732">
        <f t="shared" si="34"/>
        <v>2</v>
      </c>
      <c r="M732">
        <v>3</v>
      </c>
      <c r="N732">
        <f t="shared" si="35"/>
        <v>3</v>
      </c>
      <c r="O732">
        <v>0.73979642072528107</v>
      </c>
      <c r="P732" s="8">
        <f>VLOOKUP(F732,Hoja2!$A$2:$C$274,3,TRUE)</f>
        <v>1.3406940063091483E-2</v>
      </c>
      <c r="Q732" s="10">
        <f>VLOOKUP(F732,Hoja2!$A$2:$C$274,2,TRUE)</f>
        <v>17</v>
      </c>
    </row>
    <row r="733" spans="1:17" x14ac:dyDescent="0.25">
      <c r="A733" s="1">
        <v>731</v>
      </c>
      <c r="B733">
        <v>0</v>
      </c>
      <c r="C733" t="s">
        <v>1226</v>
      </c>
      <c r="D733" s="3">
        <f t="shared" si="33"/>
        <v>43175</v>
      </c>
      <c r="E733" t="s">
        <v>345</v>
      </c>
      <c r="F733" t="s">
        <v>346</v>
      </c>
      <c r="G733">
        <v>5415</v>
      </c>
      <c r="I733" s="2">
        <v>41153.952569444453</v>
      </c>
      <c r="J733" t="s">
        <v>1227</v>
      </c>
      <c r="K733">
        <v>30</v>
      </c>
      <c r="L733">
        <f t="shared" si="34"/>
        <v>30</v>
      </c>
      <c r="M733">
        <v>25</v>
      </c>
      <c r="N733">
        <f t="shared" si="35"/>
        <v>25</v>
      </c>
      <c r="O733">
        <v>0.75773955684474492</v>
      </c>
      <c r="P733" s="8">
        <f>VLOOKUP(F733,Hoja2!$A$2:$C$274,3,TRUE)</f>
        <v>8.6750788643533125E-2</v>
      </c>
      <c r="Q733" s="10">
        <f>VLOOKUP(F733,Hoja2!$A$2:$C$274,2,TRUE)</f>
        <v>110</v>
      </c>
    </row>
    <row r="734" spans="1:17" x14ac:dyDescent="0.25">
      <c r="A734" s="1">
        <v>732</v>
      </c>
      <c r="B734">
        <v>0</v>
      </c>
      <c r="C734" t="s">
        <v>1226</v>
      </c>
      <c r="D734" s="3">
        <f t="shared" si="33"/>
        <v>43175</v>
      </c>
      <c r="E734" t="s">
        <v>12</v>
      </c>
      <c r="F734" t="s">
        <v>13</v>
      </c>
      <c r="G734">
        <v>2005</v>
      </c>
      <c r="I734" s="2">
        <v>40315.59646990741</v>
      </c>
      <c r="J734" t="s">
        <v>1228</v>
      </c>
      <c r="K734">
        <v>12</v>
      </c>
      <c r="L734">
        <f t="shared" si="34"/>
        <v>12</v>
      </c>
      <c r="M734">
        <v>14</v>
      </c>
      <c r="N734">
        <f t="shared" si="35"/>
        <v>14</v>
      </c>
      <c r="O734">
        <v>0.7253792857391983</v>
      </c>
      <c r="P734" s="8">
        <f>VLOOKUP(F734,Hoja2!$A$2:$C$274,3,TRUE)</f>
        <v>6.5457413249211352E-2</v>
      </c>
      <c r="Q734" s="10">
        <f>VLOOKUP(F734,Hoja2!$A$2:$C$274,2,TRUE)</f>
        <v>83</v>
      </c>
    </row>
    <row r="735" spans="1:17" x14ac:dyDescent="0.25">
      <c r="A735" s="1">
        <v>733</v>
      </c>
      <c r="B735">
        <v>0</v>
      </c>
      <c r="C735" t="s">
        <v>1226</v>
      </c>
      <c r="D735" s="3">
        <f t="shared" si="33"/>
        <v>43175</v>
      </c>
      <c r="E735" t="s">
        <v>280</v>
      </c>
      <c r="F735" t="s">
        <v>281</v>
      </c>
      <c r="G735">
        <v>647</v>
      </c>
      <c r="H735" t="s">
        <v>87</v>
      </c>
      <c r="I735" s="2">
        <v>40439.462245370371</v>
      </c>
      <c r="J735" t="s">
        <v>1229</v>
      </c>
      <c r="K735">
        <v>2</v>
      </c>
      <c r="L735">
        <f t="shared" si="34"/>
        <v>2</v>
      </c>
      <c r="M735">
        <v>10</v>
      </c>
      <c r="N735">
        <f t="shared" si="35"/>
        <v>10</v>
      </c>
      <c r="O735">
        <v>0.80424158776325461</v>
      </c>
      <c r="P735" s="8">
        <f>VLOOKUP(F735,Hoja2!$A$2:$C$274,3,TRUE)</f>
        <v>4.7318611987381704E-3</v>
      </c>
      <c r="Q735" s="10">
        <f>VLOOKUP(F735,Hoja2!$A$2:$C$274,2,TRUE)</f>
        <v>6</v>
      </c>
    </row>
    <row r="736" spans="1:17" x14ac:dyDescent="0.25">
      <c r="A736" s="1">
        <v>734</v>
      </c>
      <c r="B736">
        <v>0</v>
      </c>
      <c r="C736" t="s">
        <v>1226</v>
      </c>
      <c r="D736" s="3">
        <f t="shared" si="33"/>
        <v>43175</v>
      </c>
      <c r="E736" t="s">
        <v>477</v>
      </c>
      <c r="F736" t="s">
        <v>478</v>
      </c>
      <c r="G736">
        <v>4658</v>
      </c>
      <c r="H736" t="s">
        <v>479</v>
      </c>
      <c r="I736" s="2">
        <v>40809.452627314808</v>
      </c>
      <c r="J736" t="s">
        <v>1230</v>
      </c>
      <c r="K736">
        <v>22</v>
      </c>
      <c r="L736">
        <f t="shared" si="34"/>
        <v>22</v>
      </c>
      <c r="M736">
        <v>26</v>
      </c>
      <c r="N736">
        <f t="shared" si="35"/>
        <v>26</v>
      </c>
      <c r="O736">
        <v>0.71275100920080969</v>
      </c>
      <c r="P736" s="8">
        <f>VLOOKUP(F736,Hoja2!$A$2:$C$274,3,TRUE)</f>
        <v>3.0757097791798107E-2</v>
      </c>
      <c r="Q736" s="10">
        <f>VLOOKUP(F736,Hoja2!$A$2:$C$274,2,TRUE)</f>
        <v>39</v>
      </c>
    </row>
    <row r="737" spans="1:17" x14ac:dyDescent="0.25">
      <c r="A737" s="1">
        <v>735</v>
      </c>
      <c r="B737">
        <v>0</v>
      </c>
      <c r="C737" t="s">
        <v>1226</v>
      </c>
      <c r="D737" s="3">
        <f t="shared" si="33"/>
        <v>43175</v>
      </c>
      <c r="E737" t="s">
        <v>26</v>
      </c>
      <c r="F737" t="s">
        <v>27</v>
      </c>
      <c r="G737">
        <v>6727</v>
      </c>
      <c r="H737" t="s">
        <v>28</v>
      </c>
      <c r="I737" s="2">
        <v>42173.346099537041</v>
      </c>
      <c r="J737" t="s">
        <v>1231</v>
      </c>
      <c r="K737">
        <v>5</v>
      </c>
      <c r="L737">
        <f t="shared" si="34"/>
        <v>5</v>
      </c>
      <c r="M737">
        <v>13</v>
      </c>
      <c r="N737">
        <f t="shared" si="35"/>
        <v>13</v>
      </c>
      <c r="O737">
        <v>0.73156817936111895</v>
      </c>
      <c r="P737" s="8">
        <f>VLOOKUP(F737,Hoja2!$A$2:$C$274,3,TRUE)</f>
        <v>4.1009463722397478E-2</v>
      </c>
      <c r="Q737" s="10">
        <f>VLOOKUP(F737,Hoja2!$A$2:$C$274,2,TRUE)</f>
        <v>52</v>
      </c>
    </row>
    <row r="738" spans="1:17" x14ac:dyDescent="0.25">
      <c r="A738" s="1">
        <v>736</v>
      </c>
      <c r="B738">
        <v>0</v>
      </c>
      <c r="C738" t="s">
        <v>1226</v>
      </c>
      <c r="D738" s="3">
        <f t="shared" si="33"/>
        <v>43175</v>
      </c>
      <c r="E738" t="s">
        <v>12</v>
      </c>
      <c r="F738" t="s">
        <v>13</v>
      </c>
      <c r="G738">
        <v>2005</v>
      </c>
      <c r="I738" s="2">
        <v>40315.59646990741</v>
      </c>
      <c r="J738" t="s">
        <v>1232</v>
      </c>
      <c r="K738">
        <v>13</v>
      </c>
      <c r="L738">
        <f t="shared" si="34"/>
        <v>13</v>
      </c>
      <c r="M738">
        <v>11</v>
      </c>
      <c r="N738">
        <f t="shared" si="35"/>
        <v>11</v>
      </c>
      <c r="O738">
        <v>0.73895074764948676</v>
      </c>
      <c r="P738" s="8">
        <f>VLOOKUP(F738,Hoja2!$A$2:$C$274,3,TRUE)</f>
        <v>6.5457413249211352E-2</v>
      </c>
      <c r="Q738" s="10">
        <f>VLOOKUP(F738,Hoja2!$A$2:$C$274,2,TRUE)</f>
        <v>83</v>
      </c>
    </row>
    <row r="739" spans="1:17" x14ac:dyDescent="0.25">
      <c r="A739" s="1">
        <v>737</v>
      </c>
      <c r="B739">
        <v>0</v>
      </c>
      <c r="C739" t="s">
        <v>1226</v>
      </c>
      <c r="D739" s="3">
        <f t="shared" si="33"/>
        <v>43175</v>
      </c>
      <c r="E739" t="s">
        <v>602</v>
      </c>
      <c r="F739" t="s">
        <v>603</v>
      </c>
      <c r="G739">
        <v>661</v>
      </c>
      <c r="H739" t="s">
        <v>87</v>
      </c>
      <c r="I739" s="2">
        <v>42009.828321759262</v>
      </c>
      <c r="J739" t="s">
        <v>1233</v>
      </c>
      <c r="K739">
        <v>15</v>
      </c>
      <c r="L739">
        <f t="shared" si="34"/>
        <v>15</v>
      </c>
      <c r="M739">
        <v>18</v>
      </c>
      <c r="N739">
        <f t="shared" si="35"/>
        <v>18</v>
      </c>
      <c r="O739">
        <v>0.70242634245491142</v>
      </c>
      <c r="P739" s="8">
        <f>VLOOKUP(F739,Hoja2!$A$2:$C$274,3,TRUE)</f>
        <v>5.5205047318611991E-3</v>
      </c>
      <c r="Q739" s="10">
        <f>VLOOKUP(F739,Hoja2!$A$2:$C$274,2,TRUE)</f>
        <v>7</v>
      </c>
    </row>
    <row r="740" spans="1:17" x14ac:dyDescent="0.25">
      <c r="A740" s="1">
        <v>738</v>
      </c>
      <c r="B740">
        <v>0</v>
      </c>
      <c r="C740" t="s">
        <v>1226</v>
      </c>
      <c r="D740" s="3">
        <f t="shared" si="33"/>
        <v>43175</v>
      </c>
      <c r="E740" t="s">
        <v>1222</v>
      </c>
      <c r="F740" t="s">
        <v>1223</v>
      </c>
      <c r="G740">
        <v>1210</v>
      </c>
      <c r="H740" t="s">
        <v>362</v>
      </c>
      <c r="I740" s="2">
        <v>40437.400821759264</v>
      </c>
      <c r="J740" t="s">
        <v>1234</v>
      </c>
      <c r="K740">
        <v>4</v>
      </c>
      <c r="L740">
        <f t="shared" si="34"/>
        <v>4</v>
      </c>
      <c r="M740">
        <v>8</v>
      </c>
      <c r="N740">
        <f t="shared" si="35"/>
        <v>8</v>
      </c>
      <c r="O740">
        <v>0.77379197192339044</v>
      </c>
      <c r="P740" s="8">
        <f>VLOOKUP(F740,Hoja2!$A$2:$C$274,3,TRUE)</f>
        <v>3.1545741324921135E-3</v>
      </c>
      <c r="Q740" s="10">
        <f>VLOOKUP(F740,Hoja2!$A$2:$C$274,2,TRUE)</f>
        <v>4</v>
      </c>
    </row>
    <row r="741" spans="1:17" x14ac:dyDescent="0.25">
      <c r="A741" s="1">
        <v>739</v>
      </c>
      <c r="B741">
        <v>0</v>
      </c>
      <c r="C741" t="s">
        <v>1226</v>
      </c>
      <c r="D741" s="3">
        <f t="shared" si="33"/>
        <v>43175</v>
      </c>
      <c r="E741" t="s">
        <v>1235</v>
      </c>
      <c r="F741" t="s">
        <v>1236</v>
      </c>
      <c r="G741">
        <v>783</v>
      </c>
      <c r="H741" t="s">
        <v>53</v>
      </c>
      <c r="I741" s="2">
        <v>42257.393391203703</v>
      </c>
      <c r="J741" t="s">
        <v>1237</v>
      </c>
      <c r="K741">
        <v>18</v>
      </c>
      <c r="L741">
        <f t="shared" si="34"/>
        <v>18</v>
      </c>
      <c r="M741">
        <v>30</v>
      </c>
      <c r="N741">
        <f t="shared" si="35"/>
        <v>30</v>
      </c>
      <c r="O741">
        <v>0.72239525921672065</v>
      </c>
      <c r="P741" s="8">
        <f>VLOOKUP(F741,Hoja2!$A$2:$C$274,3,TRUE)</f>
        <v>1.5772870662460567E-3</v>
      </c>
      <c r="Q741" s="10">
        <f>VLOOKUP(F741,Hoja2!$A$2:$C$274,2,TRUE)</f>
        <v>2</v>
      </c>
    </row>
    <row r="742" spans="1:17" x14ac:dyDescent="0.25">
      <c r="A742" s="1">
        <v>740</v>
      </c>
      <c r="B742">
        <v>0</v>
      </c>
      <c r="C742" t="s">
        <v>1226</v>
      </c>
      <c r="D742" s="3">
        <f t="shared" si="33"/>
        <v>43175</v>
      </c>
      <c r="E742" t="s">
        <v>12</v>
      </c>
      <c r="F742" t="s">
        <v>13</v>
      </c>
      <c r="G742">
        <v>2005</v>
      </c>
      <c r="I742" s="2">
        <v>40315.59646990741</v>
      </c>
      <c r="J742" t="s">
        <v>1238</v>
      </c>
      <c r="K742">
        <v>12</v>
      </c>
      <c r="L742">
        <f t="shared" si="34"/>
        <v>12</v>
      </c>
      <c r="M742">
        <v>17</v>
      </c>
      <c r="N742">
        <f t="shared" si="35"/>
        <v>17</v>
      </c>
      <c r="O742">
        <v>0.54267833794723952</v>
      </c>
      <c r="P742" s="8">
        <f>VLOOKUP(F742,Hoja2!$A$2:$C$274,3,TRUE)</f>
        <v>6.5457413249211352E-2</v>
      </c>
      <c r="Q742" s="10">
        <f>VLOOKUP(F742,Hoja2!$A$2:$C$274,2,TRUE)</f>
        <v>83</v>
      </c>
    </row>
    <row r="743" spans="1:17" x14ac:dyDescent="0.25">
      <c r="A743" s="1">
        <v>741</v>
      </c>
      <c r="B743">
        <v>0</v>
      </c>
      <c r="C743" t="s">
        <v>1226</v>
      </c>
      <c r="D743" s="3">
        <f t="shared" si="33"/>
        <v>43175</v>
      </c>
      <c r="E743" t="s">
        <v>708</v>
      </c>
      <c r="F743" t="s">
        <v>709</v>
      </c>
      <c r="G743">
        <v>1588</v>
      </c>
      <c r="H743" t="s">
        <v>18</v>
      </c>
      <c r="I743" s="2">
        <v>40602.726481481477</v>
      </c>
      <c r="J743" t="s">
        <v>1239</v>
      </c>
      <c r="K743">
        <v>6</v>
      </c>
      <c r="L743">
        <f t="shared" si="34"/>
        <v>6</v>
      </c>
      <c r="M743">
        <v>8</v>
      </c>
      <c r="N743">
        <f t="shared" si="35"/>
        <v>8</v>
      </c>
      <c r="O743">
        <v>0.81013957202428222</v>
      </c>
      <c r="P743" s="8">
        <f>VLOOKUP(F743,Hoja2!$A$2:$C$274,3,TRUE)</f>
        <v>7.0977917981072556E-3</v>
      </c>
      <c r="Q743" s="10">
        <f>VLOOKUP(F743,Hoja2!$A$2:$C$274,2,TRUE)</f>
        <v>9</v>
      </c>
    </row>
    <row r="744" spans="1:17" x14ac:dyDescent="0.25">
      <c r="A744" s="1">
        <v>742</v>
      </c>
      <c r="B744">
        <v>0</v>
      </c>
      <c r="C744" t="s">
        <v>1226</v>
      </c>
      <c r="D744" s="3">
        <f t="shared" si="33"/>
        <v>43175</v>
      </c>
      <c r="E744" t="s">
        <v>682</v>
      </c>
      <c r="F744" t="s">
        <v>683</v>
      </c>
      <c r="G744">
        <v>715</v>
      </c>
      <c r="H744" t="s">
        <v>18</v>
      </c>
      <c r="I744" s="2">
        <v>40661.710844907408</v>
      </c>
      <c r="J744" t="s">
        <v>1240</v>
      </c>
      <c r="K744">
        <v>20</v>
      </c>
      <c r="L744">
        <f t="shared" si="34"/>
        <v>20</v>
      </c>
      <c r="M744">
        <v>29</v>
      </c>
      <c r="N744">
        <f t="shared" si="35"/>
        <v>29</v>
      </c>
      <c r="O744">
        <v>0.85331840962649463</v>
      </c>
      <c r="P744" s="8">
        <f>VLOOKUP(F744,Hoja2!$A$2:$C$274,3,TRUE)</f>
        <v>7.8864353312302835E-3</v>
      </c>
      <c r="Q744" s="10">
        <f>VLOOKUP(F744,Hoja2!$A$2:$C$274,2,TRUE)</f>
        <v>10</v>
      </c>
    </row>
    <row r="745" spans="1:17" x14ac:dyDescent="0.25">
      <c r="A745" s="1">
        <v>743</v>
      </c>
      <c r="B745">
        <v>0</v>
      </c>
      <c r="C745" t="s">
        <v>1226</v>
      </c>
      <c r="D745" s="3">
        <f t="shared" si="33"/>
        <v>43175</v>
      </c>
      <c r="E745" t="s">
        <v>1174</v>
      </c>
      <c r="F745" t="s">
        <v>1175</v>
      </c>
      <c r="G745">
        <v>1040</v>
      </c>
      <c r="H745" t="s">
        <v>1176</v>
      </c>
      <c r="I745" s="2">
        <v>42333.425127314818</v>
      </c>
      <c r="J745" t="s">
        <v>1241</v>
      </c>
      <c r="K745">
        <v>15</v>
      </c>
      <c r="L745">
        <f t="shared" si="34"/>
        <v>15</v>
      </c>
      <c r="M745">
        <v>14</v>
      </c>
      <c r="N745">
        <f t="shared" si="35"/>
        <v>14</v>
      </c>
      <c r="O745">
        <v>0.57310783403495058</v>
      </c>
      <c r="P745" s="8">
        <f>VLOOKUP(F745,Hoja2!$A$2:$C$274,3,TRUE)</f>
        <v>1.5772870662460567E-3</v>
      </c>
      <c r="Q745" s="10">
        <f>VLOOKUP(F745,Hoja2!$A$2:$C$274,2,TRUE)</f>
        <v>2</v>
      </c>
    </row>
    <row r="746" spans="1:17" x14ac:dyDescent="0.25">
      <c r="A746" s="1">
        <v>744</v>
      </c>
      <c r="B746">
        <v>0</v>
      </c>
      <c r="C746" t="s">
        <v>1226</v>
      </c>
      <c r="D746" s="3">
        <f t="shared" si="33"/>
        <v>43175</v>
      </c>
      <c r="E746" t="s">
        <v>1222</v>
      </c>
      <c r="F746" t="s">
        <v>1223</v>
      </c>
      <c r="G746">
        <v>1210</v>
      </c>
      <c r="H746" t="s">
        <v>362</v>
      </c>
      <c r="I746" s="2">
        <v>40437.400821759264</v>
      </c>
      <c r="J746" t="s">
        <v>1242</v>
      </c>
      <c r="K746">
        <v>17</v>
      </c>
      <c r="L746">
        <f t="shared" si="34"/>
        <v>17</v>
      </c>
      <c r="M746">
        <v>18</v>
      </c>
      <c r="N746">
        <f t="shared" si="35"/>
        <v>18</v>
      </c>
      <c r="O746">
        <v>0.65060327951377273</v>
      </c>
      <c r="P746" s="8">
        <f>VLOOKUP(F746,Hoja2!$A$2:$C$274,3,TRUE)</f>
        <v>3.1545741324921135E-3</v>
      </c>
      <c r="Q746" s="10">
        <f>VLOOKUP(F746,Hoja2!$A$2:$C$274,2,TRUE)</f>
        <v>4</v>
      </c>
    </row>
    <row r="747" spans="1:17" x14ac:dyDescent="0.25">
      <c r="A747" s="1">
        <v>745</v>
      </c>
      <c r="B747">
        <v>0</v>
      </c>
      <c r="C747" t="s">
        <v>1226</v>
      </c>
      <c r="D747" s="3">
        <f t="shared" si="33"/>
        <v>43175</v>
      </c>
      <c r="E747" t="s">
        <v>708</v>
      </c>
      <c r="F747" t="s">
        <v>709</v>
      </c>
      <c r="G747">
        <v>1588</v>
      </c>
      <c r="H747" t="s">
        <v>18</v>
      </c>
      <c r="I747" s="2">
        <v>40602.726481481477</v>
      </c>
      <c r="J747" t="s">
        <v>1243</v>
      </c>
      <c r="K747">
        <v>19</v>
      </c>
      <c r="L747">
        <f t="shared" si="34"/>
        <v>19</v>
      </c>
      <c r="M747">
        <v>22</v>
      </c>
      <c r="N747">
        <f t="shared" si="35"/>
        <v>22</v>
      </c>
      <c r="O747">
        <v>0.8277107247218457</v>
      </c>
      <c r="P747" s="8">
        <f>VLOOKUP(F747,Hoja2!$A$2:$C$274,3,TRUE)</f>
        <v>7.0977917981072556E-3</v>
      </c>
      <c r="Q747" s="10">
        <f>VLOOKUP(F747,Hoja2!$A$2:$C$274,2,TRUE)</f>
        <v>9</v>
      </c>
    </row>
    <row r="748" spans="1:17" x14ac:dyDescent="0.25">
      <c r="A748" s="1">
        <v>746</v>
      </c>
      <c r="B748">
        <v>0</v>
      </c>
      <c r="C748" t="s">
        <v>1226</v>
      </c>
      <c r="D748" s="3">
        <f t="shared" si="33"/>
        <v>43175</v>
      </c>
      <c r="E748" t="s">
        <v>21</v>
      </c>
      <c r="F748" t="s">
        <v>1080</v>
      </c>
      <c r="G748">
        <v>2508</v>
      </c>
      <c r="H748" t="s">
        <v>87</v>
      </c>
      <c r="I748" s="2">
        <v>40907.378703703696</v>
      </c>
      <c r="J748" t="s">
        <v>1244</v>
      </c>
      <c r="K748">
        <v>18</v>
      </c>
      <c r="L748">
        <f t="shared" si="34"/>
        <v>18</v>
      </c>
      <c r="M748">
        <v>12</v>
      </c>
      <c r="N748">
        <f t="shared" si="35"/>
        <v>12</v>
      </c>
      <c r="O748">
        <v>0.89209217162827226</v>
      </c>
      <c r="P748" s="8">
        <f>VLOOKUP(F748,Hoja2!$A$2:$C$274,3,TRUE)</f>
        <v>6.3091482649842269E-3</v>
      </c>
      <c r="Q748" s="10">
        <f>VLOOKUP(F748,Hoja2!$A$2:$C$274,2,TRUE)</f>
        <v>8</v>
      </c>
    </row>
    <row r="749" spans="1:17" x14ac:dyDescent="0.25">
      <c r="A749" s="1">
        <v>747</v>
      </c>
      <c r="B749">
        <v>0</v>
      </c>
      <c r="C749" t="s">
        <v>1226</v>
      </c>
      <c r="D749" s="3">
        <f t="shared" si="33"/>
        <v>43175</v>
      </c>
      <c r="E749" t="s">
        <v>307</v>
      </c>
      <c r="F749" t="s">
        <v>308</v>
      </c>
      <c r="G749">
        <v>542</v>
      </c>
      <c r="H749" t="s">
        <v>28</v>
      </c>
      <c r="I749" s="2">
        <v>42465.311111111107</v>
      </c>
      <c r="J749" t="s">
        <v>1245</v>
      </c>
      <c r="K749">
        <v>11</v>
      </c>
      <c r="L749">
        <f t="shared" si="34"/>
        <v>11</v>
      </c>
      <c r="M749">
        <v>10</v>
      </c>
      <c r="N749">
        <f t="shared" si="35"/>
        <v>10</v>
      </c>
      <c r="O749">
        <v>0.92252296814161838</v>
      </c>
      <c r="P749" s="8">
        <f>VLOOKUP(F749,Hoja2!$A$2:$C$274,3,TRUE)</f>
        <v>2.6025236593059938E-2</v>
      </c>
      <c r="Q749" s="10">
        <f>VLOOKUP(F749,Hoja2!$A$2:$C$274,2,TRUE)</f>
        <v>33</v>
      </c>
    </row>
    <row r="750" spans="1:17" x14ac:dyDescent="0.25">
      <c r="A750" s="1">
        <v>748</v>
      </c>
      <c r="B750">
        <v>0</v>
      </c>
      <c r="C750" t="s">
        <v>1226</v>
      </c>
      <c r="D750" s="3">
        <f t="shared" si="33"/>
        <v>43175</v>
      </c>
      <c r="E750" t="s">
        <v>345</v>
      </c>
      <c r="F750" t="s">
        <v>346</v>
      </c>
      <c r="G750">
        <v>5415</v>
      </c>
      <c r="I750" s="2">
        <v>41153.952569444453</v>
      </c>
      <c r="J750" t="s">
        <v>1246</v>
      </c>
      <c r="K750">
        <v>14</v>
      </c>
      <c r="L750">
        <f t="shared" si="34"/>
        <v>14</v>
      </c>
      <c r="M750">
        <v>13</v>
      </c>
      <c r="N750">
        <f t="shared" si="35"/>
        <v>13</v>
      </c>
      <c r="O750">
        <v>0.67732908810512571</v>
      </c>
      <c r="P750" s="8">
        <f>VLOOKUP(F750,Hoja2!$A$2:$C$274,3,TRUE)</f>
        <v>8.6750788643533125E-2</v>
      </c>
      <c r="Q750" s="10">
        <f>VLOOKUP(F750,Hoja2!$A$2:$C$274,2,TRUE)</f>
        <v>110</v>
      </c>
    </row>
    <row r="751" spans="1:17" x14ac:dyDescent="0.25">
      <c r="A751" s="1">
        <v>749</v>
      </c>
      <c r="B751">
        <v>0</v>
      </c>
      <c r="C751" t="s">
        <v>1226</v>
      </c>
      <c r="D751" s="3">
        <f t="shared" si="33"/>
        <v>43175</v>
      </c>
      <c r="E751" t="s">
        <v>477</v>
      </c>
      <c r="F751" t="s">
        <v>478</v>
      </c>
      <c r="G751">
        <v>4658</v>
      </c>
      <c r="H751" t="s">
        <v>479</v>
      </c>
      <c r="I751" s="2">
        <v>40809.452627314808</v>
      </c>
      <c r="J751" t="s">
        <v>1247</v>
      </c>
      <c r="K751">
        <v>24</v>
      </c>
      <c r="L751">
        <f t="shared" si="34"/>
        <v>24</v>
      </c>
      <c r="M751">
        <v>26</v>
      </c>
      <c r="N751">
        <f t="shared" si="35"/>
        <v>26</v>
      </c>
      <c r="O751">
        <v>0.82202305972961964</v>
      </c>
      <c r="P751" s="8">
        <f>VLOOKUP(F751,Hoja2!$A$2:$C$274,3,TRUE)</f>
        <v>3.0757097791798107E-2</v>
      </c>
      <c r="Q751" s="10">
        <f>VLOOKUP(F751,Hoja2!$A$2:$C$274,2,TRUE)</f>
        <v>39</v>
      </c>
    </row>
    <row r="752" spans="1:17" x14ac:dyDescent="0.25">
      <c r="A752" s="1">
        <v>750</v>
      </c>
      <c r="B752">
        <v>0</v>
      </c>
      <c r="C752" t="s">
        <v>1226</v>
      </c>
      <c r="D752" s="3">
        <f t="shared" si="33"/>
        <v>43175</v>
      </c>
      <c r="E752" t="s">
        <v>682</v>
      </c>
      <c r="F752" t="s">
        <v>683</v>
      </c>
      <c r="G752">
        <v>715</v>
      </c>
      <c r="H752" t="s">
        <v>18</v>
      </c>
      <c r="I752" s="2">
        <v>40661.710844907408</v>
      </c>
      <c r="J752" t="s">
        <v>1248</v>
      </c>
      <c r="K752">
        <v>7</v>
      </c>
      <c r="L752">
        <f t="shared" si="34"/>
        <v>7</v>
      </c>
      <c r="M752">
        <v>13</v>
      </c>
      <c r="N752">
        <f t="shared" si="35"/>
        <v>13</v>
      </c>
      <c r="O752">
        <v>0.8113448499441368</v>
      </c>
      <c r="P752" s="8">
        <f>VLOOKUP(F752,Hoja2!$A$2:$C$274,3,TRUE)</f>
        <v>7.8864353312302835E-3</v>
      </c>
      <c r="Q752" s="10">
        <f>VLOOKUP(F752,Hoja2!$A$2:$C$274,2,TRUE)</f>
        <v>10</v>
      </c>
    </row>
    <row r="753" spans="1:17" x14ac:dyDescent="0.25">
      <c r="A753" s="1">
        <v>751</v>
      </c>
      <c r="B753">
        <v>0</v>
      </c>
      <c r="C753" t="s">
        <v>1226</v>
      </c>
      <c r="D753" s="3">
        <f t="shared" si="33"/>
        <v>43175</v>
      </c>
      <c r="E753" t="s">
        <v>723</v>
      </c>
      <c r="F753" t="s">
        <v>724</v>
      </c>
      <c r="G753">
        <v>374</v>
      </c>
      <c r="I753" s="2">
        <v>41773.623935185176</v>
      </c>
      <c r="J753" t="s">
        <v>1249</v>
      </c>
      <c r="K753">
        <v>3</v>
      </c>
      <c r="L753">
        <f t="shared" si="34"/>
        <v>3</v>
      </c>
      <c r="M753">
        <v>4</v>
      </c>
      <c r="N753">
        <f t="shared" si="35"/>
        <v>4</v>
      </c>
      <c r="O753">
        <v>0.71289348644543604</v>
      </c>
      <c r="P753" s="8">
        <f>VLOOKUP(F753,Hoja2!$A$2:$C$274,3,TRUE)</f>
        <v>1.5772870662460567E-3</v>
      </c>
      <c r="Q753" s="10">
        <f>VLOOKUP(F753,Hoja2!$A$2:$C$274,2,TRUE)</f>
        <v>2</v>
      </c>
    </row>
    <row r="754" spans="1:17" x14ac:dyDescent="0.25">
      <c r="A754" s="1">
        <v>752</v>
      </c>
      <c r="B754">
        <v>0</v>
      </c>
      <c r="C754" t="s">
        <v>1226</v>
      </c>
      <c r="D754" s="3">
        <f t="shared" si="33"/>
        <v>43175</v>
      </c>
      <c r="E754" t="s">
        <v>380</v>
      </c>
      <c r="F754" t="s">
        <v>381</v>
      </c>
      <c r="G754">
        <v>545</v>
      </c>
      <c r="H754" t="s">
        <v>87</v>
      </c>
      <c r="I754" s="2">
        <v>42036.776747685188</v>
      </c>
      <c r="J754" t="s">
        <v>1250</v>
      </c>
      <c r="K754">
        <v>4</v>
      </c>
      <c r="L754">
        <f t="shared" si="34"/>
        <v>4</v>
      </c>
      <c r="M754">
        <v>8</v>
      </c>
      <c r="N754">
        <f t="shared" si="35"/>
        <v>8</v>
      </c>
      <c r="O754">
        <v>0.60667408837970449</v>
      </c>
      <c r="P754" s="8">
        <f>VLOOKUP(F754,Hoja2!$A$2:$C$274,3,TRUE)</f>
        <v>4.7318611987381704E-3</v>
      </c>
      <c r="Q754" s="10">
        <f>VLOOKUP(F754,Hoja2!$A$2:$C$274,2,TRUE)</f>
        <v>6</v>
      </c>
    </row>
    <row r="755" spans="1:17" x14ac:dyDescent="0.25">
      <c r="A755" s="1">
        <v>753</v>
      </c>
      <c r="B755">
        <v>0</v>
      </c>
      <c r="C755" t="s">
        <v>1226</v>
      </c>
      <c r="D755" s="3">
        <f t="shared" si="33"/>
        <v>43175</v>
      </c>
      <c r="E755" t="s">
        <v>1251</v>
      </c>
      <c r="F755" t="s">
        <v>1252</v>
      </c>
      <c r="G755">
        <v>827</v>
      </c>
      <c r="I755" s="2">
        <v>40669.367951388893</v>
      </c>
      <c r="J755" t="s">
        <v>1253</v>
      </c>
      <c r="K755">
        <v>5</v>
      </c>
      <c r="L755">
        <f t="shared" si="34"/>
        <v>5</v>
      </c>
      <c r="M755">
        <v>5</v>
      </c>
      <c r="N755">
        <f t="shared" si="35"/>
        <v>5</v>
      </c>
      <c r="O755">
        <v>0.79685551815736932</v>
      </c>
      <c r="P755" s="8">
        <f>VLOOKUP(F755,Hoja2!$A$2:$C$274,3,TRUE)</f>
        <v>7.8864353312302837E-4</v>
      </c>
      <c r="Q755" s="10">
        <f>VLOOKUP(F755,Hoja2!$A$2:$C$274,2,TRUE)</f>
        <v>1</v>
      </c>
    </row>
    <row r="756" spans="1:17" x14ac:dyDescent="0.25">
      <c r="A756" s="1">
        <v>754</v>
      </c>
      <c r="B756">
        <v>0</v>
      </c>
      <c r="C756" t="s">
        <v>1226</v>
      </c>
      <c r="D756" s="3">
        <f t="shared" si="33"/>
        <v>43175</v>
      </c>
      <c r="E756" t="s">
        <v>1254</v>
      </c>
      <c r="F756" t="s">
        <v>1255</v>
      </c>
      <c r="G756">
        <v>246</v>
      </c>
      <c r="H756" t="s">
        <v>1256</v>
      </c>
      <c r="I756" s="2">
        <v>41129.936296296299</v>
      </c>
      <c r="J756" t="s">
        <v>1257</v>
      </c>
      <c r="K756">
        <v>13</v>
      </c>
      <c r="L756">
        <f t="shared" si="34"/>
        <v>13</v>
      </c>
      <c r="M756">
        <v>4</v>
      </c>
      <c r="N756">
        <f t="shared" si="35"/>
        <v>4</v>
      </c>
      <c r="O756">
        <v>0.76626779481208329</v>
      </c>
      <c r="P756" s="8">
        <f>VLOOKUP(F756,Hoja2!$A$2:$C$274,3,TRUE)</f>
        <v>7.8864353312302837E-4</v>
      </c>
      <c r="Q756" s="10">
        <f>VLOOKUP(F756,Hoja2!$A$2:$C$274,2,TRUE)</f>
        <v>1</v>
      </c>
    </row>
    <row r="757" spans="1:17" x14ac:dyDescent="0.25">
      <c r="A757" s="1">
        <v>755</v>
      </c>
      <c r="B757">
        <v>0</v>
      </c>
      <c r="C757" t="s">
        <v>1226</v>
      </c>
      <c r="D757" s="3">
        <f t="shared" si="33"/>
        <v>43175</v>
      </c>
      <c r="E757" t="s">
        <v>1258</v>
      </c>
      <c r="F757" t="s">
        <v>1259</v>
      </c>
      <c r="G757">
        <v>755</v>
      </c>
      <c r="H757" t="s">
        <v>538</v>
      </c>
      <c r="I757" s="2">
        <v>40810.338819444441</v>
      </c>
      <c r="J757" t="s">
        <v>1260</v>
      </c>
      <c r="K757">
        <v>2</v>
      </c>
      <c r="L757">
        <f t="shared" si="34"/>
        <v>2</v>
      </c>
      <c r="M757">
        <v>3</v>
      </c>
      <c r="N757">
        <f t="shared" si="35"/>
        <v>3</v>
      </c>
      <c r="O757">
        <v>0.92193978905145713</v>
      </c>
      <c r="P757" s="8">
        <f>VLOOKUP(F757,Hoja2!$A$2:$C$274,3,TRUE)</f>
        <v>7.8864353312302837E-4</v>
      </c>
      <c r="Q757" s="10">
        <f>VLOOKUP(F757,Hoja2!$A$2:$C$274,2,TRUE)</f>
        <v>1</v>
      </c>
    </row>
    <row r="758" spans="1:17" x14ac:dyDescent="0.25">
      <c r="A758" s="1">
        <v>756</v>
      </c>
      <c r="B758">
        <v>0</v>
      </c>
      <c r="C758" t="s">
        <v>1226</v>
      </c>
      <c r="D758" s="3">
        <f t="shared" si="33"/>
        <v>43175</v>
      </c>
      <c r="E758" t="s">
        <v>21</v>
      </c>
      <c r="F758" t="s">
        <v>390</v>
      </c>
      <c r="G758">
        <v>3490</v>
      </c>
      <c r="H758" t="s">
        <v>391</v>
      </c>
      <c r="I758" s="2">
        <v>39996.947685185187</v>
      </c>
      <c r="J758" t="s">
        <v>1261</v>
      </c>
      <c r="K758">
        <v>2</v>
      </c>
      <c r="L758">
        <f t="shared" si="34"/>
        <v>2</v>
      </c>
      <c r="M758">
        <v>2</v>
      </c>
      <c r="N758">
        <f t="shared" si="35"/>
        <v>2</v>
      </c>
      <c r="O758">
        <v>0.82856471205741167</v>
      </c>
      <c r="P758" s="8">
        <f>VLOOKUP(F758,Hoja2!$A$2:$C$274,3,TRUE)</f>
        <v>1.3406940063091483E-2</v>
      </c>
      <c r="Q758" s="10">
        <f>VLOOKUP(F758,Hoja2!$A$2:$C$274,2,TRUE)</f>
        <v>17</v>
      </c>
    </row>
    <row r="759" spans="1:17" x14ac:dyDescent="0.25">
      <c r="A759" s="1">
        <v>757</v>
      </c>
      <c r="B759">
        <v>0</v>
      </c>
      <c r="C759" t="s">
        <v>1226</v>
      </c>
      <c r="D759" s="3">
        <f t="shared" si="33"/>
        <v>43175</v>
      </c>
      <c r="E759" t="s">
        <v>1183</v>
      </c>
      <c r="F759" t="s">
        <v>1184</v>
      </c>
      <c r="G759">
        <v>2481</v>
      </c>
      <c r="H759" t="s">
        <v>28</v>
      </c>
      <c r="I759" s="2">
        <v>42057.944085648152</v>
      </c>
      <c r="J759" t="s">
        <v>1262</v>
      </c>
      <c r="K759">
        <v>3</v>
      </c>
      <c r="L759">
        <f t="shared" si="34"/>
        <v>3</v>
      </c>
      <c r="M759">
        <v>2</v>
      </c>
      <c r="N759">
        <f t="shared" si="35"/>
        <v>2</v>
      </c>
      <c r="O759">
        <v>0.90980953633966122</v>
      </c>
      <c r="P759" s="8">
        <f>VLOOKUP(F759,Hoja2!$A$2:$C$274,3,TRUE)</f>
        <v>7.8864353312302835E-3</v>
      </c>
      <c r="Q759" s="10">
        <f>VLOOKUP(F759,Hoja2!$A$2:$C$274,2,TRUE)</f>
        <v>10</v>
      </c>
    </row>
    <row r="760" spans="1:17" x14ac:dyDescent="0.25">
      <c r="A760" s="1">
        <v>758</v>
      </c>
      <c r="B760">
        <v>0</v>
      </c>
      <c r="C760" t="s">
        <v>1226</v>
      </c>
      <c r="D760" s="3">
        <f t="shared" si="33"/>
        <v>43175</v>
      </c>
      <c r="E760" t="s">
        <v>1263</v>
      </c>
      <c r="F760" t="s">
        <v>1264</v>
      </c>
      <c r="G760">
        <v>1489</v>
      </c>
      <c r="I760" s="2">
        <v>40971.49009259259</v>
      </c>
      <c r="J760" t="s">
        <v>1265</v>
      </c>
      <c r="K760">
        <v>1</v>
      </c>
      <c r="L760">
        <f t="shared" si="34"/>
        <v>1</v>
      </c>
      <c r="M760">
        <v>4</v>
      </c>
      <c r="N760">
        <f t="shared" si="35"/>
        <v>4</v>
      </c>
      <c r="O760">
        <v>0.94428726002857344</v>
      </c>
      <c r="P760" s="8">
        <f>VLOOKUP(F760,Hoja2!$A$2:$C$274,3,TRUE)</f>
        <v>1.5772870662460567E-3</v>
      </c>
      <c r="Q760" s="10">
        <f>VLOOKUP(F760,Hoja2!$A$2:$C$274,2,TRUE)</f>
        <v>2</v>
      </c>
    </row>
    <row r="761" spans="1:17" x14ac:dyDescent="0.25">
      <c r="A761" s="1">
        <v>759</v>
      </c>
      <c r="B761">
        <v>0</v>
      </c>
      <c r="C761" t="s">
        <v>1226</v>
      </c>
      <c r="D761" s="3">
        <f t="shared" si="33"/>
        <v>43175</v>
      </c>
      <c r="E761" t="s">
        <v>516</v>
      </c>
      <c r="F761" t="s">
        <v>517</v>
      </c>
      <c r="G761">
        <v>6205</v>
      </c>
      <c r="H761" t="s">
        <v>87</v>
      </c>
      <c r="I761" s="2">
        <v>40954.39335648148</v>
      </c>
      <c r="J761" t="s">
        <v>1266</v>
      </c>
      <c r="K761">
        <v>2</v>
      </c>
      <c r="L761">
        <f t="shared" si="34"/>
        <v>2</v>
      </c>
      <c r="M761">
        <v>3</v>
      </c>
      <c r="N761">
        <f t="shared" si="35"/>
        <v>3</v>
      </c>
      <c r="O761">
        <v>0.87797593403499963</v>
      </c>
      <c r="P761" s="8">
        <f>VLOOKUP(F761,Hoja2!$A$2:$C$274,3,TRUE)</f>
        <v>3.1545741324921135E-3</v>
      </c>
      <c r="Q761" s="10">
        <f>VLOOKUP(F761,Hoja2!$A$2:$C$274,2,TRUE)</f>
        <v>4</v>
      </c>
    </row>
    <row r="762" spans="1:17" x14ac:dyDescent="0.25">
      <c r="A762" s="1">
        <v>760</v>
      </c>
      <c r="B762">
        <v>0</v>
      </c>
      <c r="C762" t="s">
        <v>1226</v>
      </c>
      <c r="D762" s="3">
        <f t="shared" si="33"/>
        <v>43175</v>
      </c>
      <c r="E762" t="s">
        <v>307</v>
      </c>
      <c r="F762" t="s">
        <v>308</v>
      </c>
      <c r="G762">
        <v>542</v>
      </c>
      <c r="H762" t="s">
        <v>28</v>
      </c>
      <c r="I762" s="2">
        <v>42465.311111111107</v>
      </c>
      <c r="J762" t="s">
        <v>1267</v>
      </c>
      <c r="K762">
        <v>3</v>
      </c>
      <c r="L762">
        <f t="shared" si="34"/>
        <v>3</v>
      </c>
      <c r="M762">
        <v>4</v>
      </c>
      <c r="N762">
        <f t="shared" si="35"/>
        <v>4</v>
      </c>
      <c r="O762">
        <v>0.88359874470321775</v>
      </c>
      <c r="P762" s="8">
        <f>VLOOKUP(F762,Hoja2!$A$2:$C$274,3,TRUE)</f>
        <v>2.6025236593059938E-2</v>
      </c>
      <c r="Q762" s="10">
        <f>VLOOKUP(F762,Hoja2!$A$2:$C$274,2,TRUE)</f>
        <v>33</v>
      </c>
    </row>
    <row r="763" spans="1:17" x14ac:dyDescent="0.25">
      <c r="A763" s="1">
        <v>761</v>
      </c>
      <c r="B763">
        <v>0</v>
      </c>
      <c r="C763" t="s">
        <v>1226</v>
      </c>
      <c r="D763" s="3">
        <f t="shared" si="33"/>
        <v>43175</v>
      </c>
      <c r="E763" t="s">
        <v>76</v>
      </c>
      <c r="F763" t="s">
        <v>77</v>
      </c>
      <c r="G763">
        <v>1726</v>
      </c>
      <c r="H763" t="s">
        <v>78</v>
      </c>
      <c r="I763" s="2">
        <v>40679.561111111107</v>
      </c>
      <c r="J763" t="s">
        <v>1268</v>
      </c>
      <c r="K763">
        <v>4</v>
      </c>
      <c r="L763">
        <f t="shared" si="34"/>
        <v>4</v>
      </c>
      <c r="M763">
        <v>14</v>
      </c>
      <c r="N763">
        <f t="shared" si="35"/>
        <v>14</v>
      </c>
      <c r="O763">
        <v>0.8357718046821484</v>
      </c>
      <c r="P763" s="8">
        <f>VLOOKUP(F763,Hoja2!$A$2:$C$274,3,TRUE)</f>
        <v>1.5772870662460567E-2</v>
      </c>
      <c r="Q763" s="10">
        <f>VLOOKUP(F763,Hoja2!$A$2:$C$274,2,TRUE)</f>
        <v>20</v>
      </c>
    </row>
    <row r="764" spans="1:17" x14ac:dyDescent="0.25">
      <c r="A764" s="1">
        <v>762</v>
      </c>
      <c r="B764">
        <v>0</v>
      </c>
      <c r="C764" t="s">
        <v>1226</v>
      </c>
      <c r="D764" s="3">
        <f t="shared" si="33"/>
        <v>43175</v>
      </c>
      <c r="E764" t="s">
        <v>21</v>
      </c>
      <c r="F764" t="s">
        <v>1080</v>
      </c>
      <c r="G764">
        <v>2508</v>
      </c>
      <c r="H764" t="s">
        <v>87</v>
      </c>
      <c r="I764" s="2">
        <v>40907.378703703696</v>
      </c>
      <c r="J764" t="s">
        <v>1269</v>
      </c>
      <c r="K764">
        <v>5</v>
      </c>
      <c r="L764">
        <f t="shared" si="34"/>
        <v>5</v>
      </c>
      <c r="M764">
        <v>6</v>
      </c>
      <c r="N764">
        <f t="shared" si="35"/>
        <v>6</v>
      </c>
      <c r="O764">
        <v>0.73606056984215151</v>
      </c>
      <c r="P764" s="8">
        <f>VLOOKUP(F764,Hoja2!$A$2:$C$274,3,TRUE)</f>
        <v>6.3091482649842269E-3</v>
      </c>
      <c r="Q764" s="10">
        <f>VLOOKUP(F764,Hoja2!$A$2:$C$274,2,TRUE)</f>
        <v>8</v>
      </c>
    </row>
    <row r="765" spans="1:17" x14ac:dyDescent="0.25">
      <c r="A765" s="1">
        <v>763</v>
      </c>
      <c r="B765">
        <v>0</v>
      </c>
      <c r="C765" t="s">
        <v>1226</v>
      </c>
      <c r="D765" s="3">
        <f t="shared" si="33"/>
        <v>43175</v>
      </c>
      <c r="E765" t="s">
        <v>21</v>
      </c>
      <c r="F765" t="s">
        <v>441</v>
      </c>
      <c r="G765">
        <v>2011</v>
      </c>
      <c r="H765" t="s">
        <v>442</v>
      </c>
      <c r="I765" s="2">
        <v>41008.685752314806</v>
      </c>
      <c r="J765" t="s">
        <v>1270</v>
      </c>
      <c r="K765">
        <v>5</v>
      </c>
      <c r="L765">
        <f t="shared" si="34"/>
        <v>5</v>
      </c>
      <c r="M765">
        <v>5</v>
      </c>
      <c r="N765">
        <f t="shared" si="35"/>
        <v>5</v>
      </c>
      <c r="O765">
        <v>0.83983923176071318</v>
      </c>
      <c r="P765" s="8">
        <f>VLOOKUP(F765,Hoja2!$A$2:$C$274,3,TRUE)</f>
        <v>3.9432176656151417E-3</v>
      </c>
      <c r="Q765" s="10">
        <f>VLOOKUP(F765,Hoja2!$A$2:$C$274,2,TRUE)</f>
        <v>5</v>
      </c>
    </row>
    <row r="766" spans="1:17" x14ac:dyDescent="0.25">
      <c r="A766" s="1">
        <v>764</v>
      </c>
      <c r="B766">
        <v>0</v>
      </c>
      <c r="C766" t="s">
        <v>1226</v>
      </c>
      <c r="D766" s="3">
        <f t="shared" si="33"/>
        <v>43175</v>
      </c>
      <c r="E766" t="s">
        <v>895</v>
      </c>
      <c r="F766" t="s">
        <v>896</v>
      </c>
      <c r="G766">
        <v>1084</v>
      </c>
      <c r="H766" t="s">
        <v>87</v>
      </c>
      <c r="I766" s="2">
        <v>40579.866099537037</v>
      </c>
      <c r="J766" t="s">
        <v>1271</v>
      </c>
      <c r="K766">
        <v>3</v>
      </c>
      <c r="L766">
        <f t="shared" si="34"/>
        <v>3</v>
      </c>
      <c r="M766">
        <v>6</v>
      </c>
      <c r="N766">
        <f t="shared" si="35"/>
        <v>6</v>
      </c>
      <c r="O766">
        <v>0.78312985961045878</v>
      </c>
      <c r="P766" s="8">
        <f>VLOOKUP(F766,Hoja2!$A$2:$C$274,3,TRUE)</f>
        <v>4.7318611987381704E-3</v>
      </c>
      <c r="Q766" s="10">
        <f>VLOOKUP(F766,Hoja2!$A$2:$C$274,2,TRUE)</f>
        <v>6</v>
      </c>
    </row>
    <row r="767" spans="1:17" x14ac:dyDescent="0.25">
      <c r="A767" s="1">
        <v>765</v>
      </c>
      <c r="B767">
        <v>0</v>
      </c>
      <c r="C767" t="s">
        <v>1226</v>
      </c>
      <c r="D767" s="3">
        <f t="shared" si="33"/>
        <v>43175</v>
      </c>
      <c r="E767" t="s">
        <v>1222</v>
      </c>
      <c r="F767" t="s">
        <v>1223</v>
      </c>
      <c r="G767">
        <v>1210</v>
      </c>
      <c r="H767" t="s">
        <v>362</v>
      </c>
      <c r="I767" s="2">
        <v>40437.400821759264</v>
      </c>
      <c r="J767" t="s">
        <v>1272</v>
      </c>
      <c r="K767">
        <v>4</v>
      </c>
      <c r="L767">
        <f t="shared" si="34"/>
        <v>4</v>
      </c>
      <c r="M767">
        <v>4</v>
      </c>
      <c r="N767">
        <f t="shared" si="35"/>
        <v>4</v>
      </c>
      <c r="O767">
        <v>0.55157238641662942</v>
      </c>
      <c r="P767" s="8">
        <f>VLOOKUP(F767,Hoja2!$A$2:$C$274,3,TRUE)</f>
        <v>3.1545741324921135E-3</v>
      </c>
      <c r="Q767" s="10">
        <f>VLOOKUP(F767,Hoja2!$A$2:$C$274,2,TRUE)</f>
        <v>4</v>
      </c>
    </row>
    <row r="768" spans="1:17" x14ac:dyDescent="0.25">
      <c r="A768" s="1">
        <v>766</v>
      </c>
      <c r="B768">
        <v>0</v>
      </c>
      <c r="C768" t="s">
        <v>1226</v>
      </c>
      <c r="D768" s="3">
        <f t="shared" si="33"/>
        <v>43175</v>
      </c>
      <c r="E768" t="s">
        <v>250</v>
      </c>
      <c r="F768" t="s">
        <v>251</v>
      </c>
      <c r="G768">
        <v>544</v>
      </c>
      <c r="H768" t="s">
        <v>159</v>
      </c>
      <c r="I768" s="2">
        <v>41534.744131944448</v>
      </c>
      <c r="J768" t="s">
        <v>1273</v>
      </c>
      <c r="K768">
        <v>5</v>
      </c>
      <c r="L768">
        <f t="shared" si="34"/>
        <v>5</v>
      </c>
      <c r="M768">
        <v>4</v>
      </c>
      <c r="N768">
        <f t="shared" si="35"/>
        <v>4</v>
      </c>
      <c r="O768">
        <v>0.68677610402469713</v>
      </c>
      <c r="P768" s="8">
        <f>VLOOKUP(F768,Hoja2!$A$2:$C$274,3,TRUE)</f>
        <v>9.4637223974763408E-3</v>
      </c>
      <c r="Q768" s="10">
        <f>VLOOKUP(F768,Hoja2!$A$2:$C$274,2,TRUE)</f>
        <v>12</v>
      </c>
    </row>
    <row r="769" spans="1:17" x14ac:dyDescent="0.25">
      <c r="A769" s="1">
        <v>767</v>
      </c>
      <c r="B769">
        <v>0</v>
      </c>
      <c r="C769" t="s">
        <v>1226</v>
      </c>
      <c r="D769" s="3">
        <f t="shared" si="33"/>
        <v>43175</v>
      </c>
      <c r="E769" t="s">
        <v>971</v>
      </c>
      <c r="F769" t="s">
        <v>972</v>
      </c>
      <c r="G769">
        <v>6190</v>
      </c>
      <c r="H769" t="s">
        <v>973</v>
      </c>
      <c r="I769" s="2">
        <v>40725.768333333333</v>
      </c>
      <c r="J769" t="s">
        <v>1274</v>
      </c>
      <c r="K769">
        <v>6</v>
      </c>
      <c r="L769">
        <f t="shared" si="34"/>
        <v>6</v>
      </c>
      <c r="M769">
        <v>5</v>
      </c>
      <c r="N769">
        <f t="shared" si="35"/>
        <v>5</v>
      </c>
      <c r="O769">
        <v>0.75938221912184845</v>
      </c>
      <c r="P769" s="8">
        <f>VLOOKUP(F769,Hoja2!$A$2:$C$274,3,TRUE)</f>
        <v>4.7318611987381704E-3</v>
      </c>
      <c r="Q769" s="10">
        <f>VLOOKUP(F769,Hoja2!$A$2:$C$274,2,TRUE)</f>
        <v>6</v>
      </c>
    </row>
    <row r="770" spans="1:17" x14ac:dyDescent="0.25">
      <c r="A770" s="1">
        <v>768</v>
      </c>
      <c r="B770">
        <v>0</v>
      </c>
      <c r="C770" t="s">
        <v>1226</v>
      </c>
      <c r="D770" s="3">
        <f t="shared" si="33"/>
        <v>43175</v>
      </c>
      <c r="E770" t="s">
        <v>26</v>
      </c>
      <c r="F770" t="s">
        <v>27</v>
      </c>
      <c r="G770">
        <v>6727</v>
      </c>
      <c r="H770" t="s">
        <v>28</v>
      </c>
      <c r="I770" s="2">
        <v>42173.346099537041</v>
      </c>
      <c r="J770" t="s">
        <v>1275</v>
      </c>
      <c r="K770">
        <v>11</v>
      </c>
      <c r="L770">
        <f t="shared" si="34"/>
        <v>11</v>
      </c>
      <c r="M770">
        <v>10</v>
      </c>
      <c r="N770">
        <f t="shared" si="35"/>
        <v>10</v>
      </c>
      <c r="O770">
        <v>0.9332240958312169</v>
      </c>
      <c r="P770" s="8">
        <f>VLOOKUP(F770,Hoja2!$A$2:$C$274,3,TRUE)</f>
        <v>4.1009463722397478E-2</v>
      </c>
      <c r="Q770" s="10">
        <f>VLOOKUP(F770,Hoja2!$A$2:$C$274,2,TRUE)</f>
        <v>52</v>
      </c>
    </row>
    <row r="771" spans="1:17" x14ac:dyDescent="0.25">
      <c r="A771" s="1">
        <v>769</v>
      </c>
      <c r="B771">
        <v>0</v>
      </c>
      <c r="C771" t="s">
        <v>1226</v>
      </c>
      <c r="D771" s="3">
        <f t="shared" ref="D771:D834" si="36">DATE(2018,MONTH(1&amp;LEFT(RIGHT(C771,4),3)),LEFT(C771,2))</f>
        <v>43175</v>
      </c>
      <c r="E771" t="s">
        <v>21</v>
      </c>
      <c r="F771" t="s">
        <v>776</v>
      </c>
      <c r="G771">
        <v>16</v>
      </c>
      <c r="H771" t="s">
        <v>53</v>
      </c>
      <c r="I771" s="2">
        <v>42652.035243055558</v>
      </c>
      <c r="J771" t="s">
        <v>1276</v>
      </c>
      <c r="K771">
        <v>4</v>
      </c>
      <c r="L771">
        <f t="shared" ref="L771:L834" si="37">IF(K771&gt;0,K771,0)</f>
        <v>4</v>
      </c>
      <c r="M771">
        <v>3</v>
      </c>
      <c r="N771">
        <f t="shared" ref="N771:N834" si="38">IF(M771&gt;0,M771,0)</f>
        <v>3</v>
      </c>
      <c r="O771">
        <v>0.9054943875044833</v>
      </c>
      <c r="P771" s="8">
        <f>VLOOKUP(F771,Hoja2!$A$2:$C$274,3,TRUE)</f>
        <v>3.9432176656151417E-3</v>
      </c>
      <c r="Q771" s="10">
        <f>VLOOKUP(F771,Hoja2!$A$2:$C$274,2,TRUE)</f>
        <v>5</v>
      </c>
    </row>
    <row r="772" spans="1:17" x14ac:dyDescent="0.25">
      <c r="A772" s="1">
        <v>770</v>
      </c>
      <c r="B772">
        <v>0</v>
      </c>
      <c r="C772" t="s">
        <v>1226</v>
      </c>
      <c r="D772" s="3">
        <f t="shared" si="36"/>
        <v>43175</v>
      </c>
      <c r="E772" t="s">
        <v>76</v>
      </c>
      <c r="F772" t="s">
        <v>77</v>
      </c>
      <c r="G772">
        <v>1726</v>
      </c>
      <c r="H772" t="s">
        <v>78</v>
      </c>
      <c r="I772" s="2">
        <v>40679.561111111107</v>
      </c>
      <c r="J772" t="s">
        <v>1277</v>
      </c>
      <c r="K772">
        <v>3</v>
      </c>
      <c r="L772">
        <f t="shared" si="37"/>
        <v>3</v>
      </c>
      <c r="M772">
        <v>13</v>
      </c>
      <c r="N772">
        <f t="shared" si="38"/>
        <v>13</v>
      </c>
      <c r="O772">
        <v>0.66393279981529651</v>
      </c>
      <c r="P772" s="8">
        <f>VLOOKUP(F772,Hoja2!$A$2:$C$274,3,TRUE)</f>
        <v>1.5772870662460567E-2</v>
      </c>
      <c r="Q772" s="10">
        <f>VLOOKUP(F772,Hoja2!$A$2:$C$274,2,TRUE)</f>
        <v>20</v>
      </c>
    </row>
    <row r="773" spans="1:17" x14ac:dyDescent="0.25">
      <c r="A773" s="1">
        <v>771</v>
      </c>
      <c r="B773">
        <v>0</v>
      </c>
      <c r="C773" t="s">
        <v>1226</v>
      </c>
      <c r="D773" s="3">
        <f t="shared" si="36"/>
        <v>43175</v>
      </c>
      <c r="E773" t="s">
        <v>12</v>
      </c>
      <c r="F773" t="s">
        <v>13</v>
      </c>
      <c r="G773">
        <v>2005</v>
      </c>
      <c r="I773" s="2">
        <v>40315.59646990741</v>
      </c>
      <c r="J773" t="s">
        <v>1278</v>
      </c>
      <c r="K773">
        <v>13</v>
      </c>
      <c r="L773">
        <f t="shared" si="37"/>
        <v>13</v>
      </c>
      <c r="M773">
        <v>14</v>
      </c>
      <c r="N773">
        <f t="shared" si="38"/>
        <v>14</v>
      </c>
      <c r="O773">
        <v>0.66667377873753519</v>
      </c>
      <c r="P773" s="8">
        <f>VLOOKUP(F773,Hoja2!$A$2:$C$274,3,TRUE)</f>
        <v>6.5457413249211352E-2</v>
      </c>
      <c r="Q773" s="10">
        <f>VLOOKUP(F773,Hoja2!$A$2:$C$274,2,TRUE)</f>
        <v>83</v>
      </c>
    </row>
    <row r="774" spans="1:17" x14ac:dyDescent="0.25">
      <c r="A774" s="1">
        <v>772</v>
      </c>
      <c r="B774">
        <v>0</v>
      </c>
      <c r="C774" t="s">
        <v>1279</v>
      </c>
      <c r="D774" s="3">
        <f t="shared" si="36"/>
        <v>43176</v>
      </c>
      <c r="E774" t="s">
        <v>982</v>
      </c>
      <c r="F774" t="s">
        <v>983</v>
      </c>
      <c r="G774">
        <v>863</v>
      </c>
      <c r="H774" t="s">
        <v>53</v>
      </c>
      <c r="I774" s="2">
        <v>40697.377256944441</v>
      </c>
      <c r="J774" t="s">
        <v>1280</v>
      </c>
      <c r="L774">
        <f t="shared" si="37"/>
        <v>0</v>
      </c>
      <c r="M774">
        <v>1</v>
      </c>
      <c r="N774">
        <f t="shared" si="38"/>
        <v>1</v>
      </c>
      <c r="O774">
        <v>0.70339334254326702</v>
      </c>
      <c r="P774" s="8">
        <f>VLOOKUP(F774,Hoja2!$A$2:$C$274,3,TRUE)</f>
        <v>1.1829652996845425E-2</v>
      </c>
      <c r="Q774" s="10">
        <f>VLOOKUP(F774,Hoja2!$A$2:$C$274,2,TRUE)</f>
        <v>15</v>
      </c>
    </row>
    <row r="775" spans="1:17" x14ac:dyDescent="0.25">
      <c r="A775" s="1">
        <v>773</v>
      </c>
      <c r="B775">
        <v>0</v>
      </c>
      <c r="C775" t="s">
        <v>1279</v>
      </c>
      <c r="D775" s="3">
        <f t="shared" si="36"/>
        <v>43176</v>
      </c>
      <c r="E775" t="s">
        <v>12</v>
      </c>
      <c r="F775" t="s">
        <v>13</v>
      </c>
      <c r="G775">
        <v>2005</v>
      </c>
      <c r="I775" s="2">
        <v>40315.59646990741</v>
      </c>
      <c r="J775" t="s">
        <v>1281</v>
      </c>
      <c r="K775">
        <v>8</v>
      </c>
      <c r="L775">
        <f t="shared" si="37"/>
        <v>8</v>
      </c>
      <c r="M775">
        <v>8</v>
      </c>
      <c r="N775">
        <f t="shared" si="38"/>
        <v>8</v>
      </c>
      <c r="O775">
        <v>0.38757170650155209</v>
      </c>
      <c r="P775" s="8">
        <f>VLOOKUP(F775,Hoja2!$A$2:$C$274,3,TRUE)</f>
        <v>6.5457413249211352E-2</v>
      </c>
      <c r="Q775" s="10">
        <f>VLOOKUP(F775,Hoja2!$A$2:$C$274,2,TRUE)</f>
        <v>83</v>
      </c>
    </row>
    <row r="776" spans="1:17" x14ac:dyDescent="0.25">
      <c r="A776" s="1">
        <v>774</v>
      </c>
      <c r="B776">
        <v>0</v>
      </c>
      <c r="C776" t="s">
        <v>1279</v>
      </c>
      <c r="D776" s="3">
        <f t="shared" si="36"/>
        <v>43176</v>
      </c>
      <c r="E776" t="s">
        <v>477</v>
      </c>
      <c r="F776" t="s">
        <v>478</v>
      </c>
      <c r="G776">
        <v>4658</v>
      </c>
      <c r="H776" t="s">
        <v>479</v>
      </c>
      <c r="I776" s="2">
        <v>40809.452627314808</v>
      </c>
      <c r="J776" t="s">
        <v>1282</v>
      </c>
      <c r="K776">
        <v>10</v>
      </c>
      <c r="L776">
        <f t="shared" si="37"/>
        <v>10</v>
      </c>
      <c r="M776">
        <v>10</v>
      </c>
      <c r="N776">
        <f t="shared" si="38"/>
        <v>10</v>
      </c>
      <c r="O776">
        <v>0.7103959381459144</v>
      </c>
      <c r="P776" s="8">
        <f>VLOOKUP(F776,Hoja2!$A$2:$C$274,3,TRUE)</f>
        <v>3.0757097791798107E-2</v>
      </c>
      <c r="Q776" s="10">
        <f>VLOOKUP(F776,Hoja2!$A$2:$C$274,2,TRUE)</f>
        <v>39</v>
      </c>
    </row>
    <row r="777" spans="1:17" x14ac:dyDescent="0.25">
      <c r="A777" s="1">
        <v>775</v>
      </c>
      <c r="B777">
        <v>0</v>
      </c>
      <c r="C777" t="s">
        <v>1279</v>
      </c>
      <c r="D777" s="3">
        <f t="shared" si="36"/>
        <v>43176</v>
      </c>
      <c r="E777" t="s">
        <v>1283</v>
      </c>
      <c r="F777" t="s">
        <v>1284</v>
      </c>
      <c r="G777">
        <v>7950</v>
      </c>
      <c r="I777" s="2">
        <v>40540.711562500001</v>
      </c>
      <c r="J777" t="s">
        <v>1285</v>
      </c>
      <c r="K777">
        <v>17</v>
      </c>
      <c r="L777">
        <f t="shared" si="37"/>
        <v>17</v>
      </c>
      <c r="M777">
        <v>13</v>
      </c>
      <c r="N777">
        <f t="shared" si="38"/>
        <v>13</v>
      </c>
      <c r="O777">
        <v>0.60756991405035066</v>
      </c>
      <c r="P777" s="8">
        <f>VLOOKUP(F777,Hoja2!$A$2:$C$274,3,TRUE)</f>
        <v>3.1545741324921135E-3</v>
      </c>
      <c r="Q777" s="10">
        <f>VLOOKUP(F777,Hoja2!$A$2:$C$274,2,TRUE)</f>
        <v>4</v>
      </c>
    </row>
    <row r="778" spans="1:17" x14ac:dyDescent="0.25">
      <c r="A778" s="1">
        <v>776</v>
      </c>
      <c r="B778">
        <v>0</v>
      </c>
      <c r="C778" t="s">
        <v>1279</v>
      </c>
      <c r="D778" s="3">
        <f t="shared" si="36"/>
        <v>43176</v>
      </c>
      <c r="E778" t="s">
        <v>345</v>
      </c>
      <c r="F778" t="s">
        <v>346</v>
      </c>
      <c r="G778">
        <v>5415</v>
      </c>
      <c r="I778" s="2">
        <v>41153.952569444453</v>
      </c>
      <c r="J778" t="s">
        <v>1286</v>
      </c>
      <c r="L778">
        <f t="shared" si="37"/>
        <v>0</v>
      </c>
      <c r="N778">
        <f t="shared" si="38"/>
        <v>0</v>
      </c>
      <c r="O778">
        <v>0.82749580572579895</v>
      </c>
      <c r="P778" s="8">
        <f>VLOOKUP(F778,Hoja2!$A$2:$C$274,3,TRUE)</f>
        <v>8.6750788643533125E-2</v>
      </c>
      <c r="Q778" s="10">
        <f>VLOOKUP(F778,Hoja2!$A$2:$C$274,2,TRUE)</f>
        <v>110</v>
      </c>
    </row>
    <row r="779" spans="1:17" x14ac:dyDescent="0.25">
      <c r="A779" s="1">
        <v>777</v>
      </c>
      <c r="B779">
        <v>0</v>
      </c>
      <c r="C779" t="s">
        <v>1279</v>
      </c>
      <c r="D779" s="3">
        <f t="shared" si="36"/>
        <v>43176</v>
      </c>
      <c r="E779" t="s">
        <v>822</v>
      </c>
      <c r="F779" t="s">
        <v>823</v>
      </c>
      <c r="G779">
        <v>541</v>
      </c>
      <c r="I779" s="2">
        <v>40905.721875000003</v>
      </c>
      <c r="J779" t="s">
        <v>1287</v>
      </c>
      <c r="L779">
        <f t="shared" si="37"/>
        <v>0</v>
      </c>
      <c r="M779">
        <v>3</v>
      </c>
      <c r="N779">
        <f t="shared" si="38"/>
        <v>3</v>
      </c>
      <c r="O779">
        <v>0.76100922934522697</v>
      </c>
      <c r="P779" s="8">
        <f>VLOOKUP(F779,Hoja2!$A$2:$C$274,3,TRUE)</f>
        <v>6.3091482649842269E-3</v>
      </c>
      <c r="Q779" s="10">
        <f>VLOOKUP(F779,Hoja2!$A$2:$C$274,2,TRUE)</f>
        <v>8</v>
      </c>
    </row>
    <row r="780" spans="1:17" x14ac:dyDescent="0.25">
      <c r="A780" s="1">
        <v>778</v>
      </c>
      <c r="B780">
        <v>0</v>
      </c>
      <c r="C780" t="s">
        <v>1279</v>
      </c>
      <c r="D780" s="3">
        <f t="shared" si="36"/>
        <v>43176</v>
      </c>
      <c r="E780" t="s">
        <v>180</v>
      </c>
      <c r="F780" t="s">
        <v>181</v>
      </c>
      <c r="G780">
        <v>3912</v>
      </c>
      <c r="H780" t="s">
        <v>18</v>
      </c>
      <c r="I780" s="2">
        <v>40296.447766203702</v>
      </c>
      <c r="J780" t="s">
        <v>1288</v>
      </c>
      <c r="K780">
        <v>2</v>
      </c>
      <c r="L780">
        <f t="shared" si="37"/>
        <v>2</v>
      </c>
      <c r="M780">
        <v>1</v>
      </c>
      <c r="N780">
        <f t="shared" si="38"/>
        <v>1</v>
      </c>
      <c r="O780">
        <v>0.84027750516207556</v>
      </c>
      <c r="P780" s="8">
        <f>VLOOKUP(F780,Hoja2!$A$2:$C$274,3,TRUE)</f>
        <v>1.8138801261829655E-2</v>
      </c>
      <c r="Q780" s="10">
        <f>VLOOKUP(F780,Hoja2!$A$2:$C$274,2,TRUE)</f>
        <v>23</v>
      </c>
    </row>
    <row r="781" spans="1:17" x14ac:dyDescent="0.25">
      <c r="A781" s="1">
        <v>779</v>
      </c>
      <c r="B781">
        <v>0</v>
      </c>
      <c r="C781" t="s">
        <v>1279</v>
      </c>
      <c r="D781" s="3">
        <f t="shared" si="36"/>
        <v>43176</v>
      </c>
      <c r="E781" t="s">
        <v>416</v>
      </c>
      <c r="F781" t="s">
        <v>417</v>
      </c>
      <c r="G781">
        <v>327</v>
      </c>
      <c r="H781" t="s">
        <v>418</v>
      </c>
      <c r="I781" s="2">
        <v>40393.908738425933</v>
      </c>
      <c r="J781" t="s">
        <v>1289</v>
      </c>
      <c r="L781">
        <f t="shared" si="37"/>
        <v>0</v>
      </c>
      <c r="N781">
        <f t="shared" si="38"/>
        <v>0</v>
      </c>
      <c r="O781">
        <v>0.59123976821248614</v>
      </c>
      <c r="P781" s="8">
        <f>VLOOKUP(F781,Hoja2!$A$2:$C$274,3,TRUE)</f>
        <v>8.6750788643533121E-3</v>
      </c>
      <c r="Q781" s="10">
        <f>VLOOKUP(F781,Hoja2!$A$2:$C$274,2,TRUE)</f>
        <v>11</v>
      </c>
    </row>
    <row r="782" spans="1:17" x14ac:dyDescent="0.25">
      <c r="A782" s="1">
        <v>780</v>
      </c>
      <c r="B782">
        <v>0</v>
      </c>
      <c r="C782" t="s">
        <v>1279</v>
      </c>
      <c r="D782" s="3">
        <f t="shared" si="36"/>
        <v>43176</v>
      </c>
      <c r="E782" t="s">
        <v>1263</v>
      </c>
      <c r="F782" t="s">
        <v>1264</v>
      </c>
      <c r="G782">
        <v>1489</v>
      </c>
      <c r="I782" s="2">
        <v>40971.49009259259</v>
      </c>
      <c r="J782" t="s">
        <v>1290</v>
      </c>
      <c r="L782">
        <f t="shared" si="37"/>
        <v>0</v>
      </c>
      <c r="M782">
        <v>1</v>
      </c>
      <c r="N782">
        <f t="shared" si="38"/>
        <v>1</v>
      </c>
      <c r="O782">
        <v>0.38661283755039411</v>
      </c>
      <c r="P782" s="8">
        <f>VLOOKUP(F782,Hoja2!$A$2:$C$274,3,TRUE)</f>
        <v>1.5772870662460567E-3</v>
      </c>
      <c r="Q782" s="10">
        <f>VLOOKUP(F782,Hoja2!$A$2:$C$274,2,TRUE)</f>
        <v>2</v>
      </c>
    </row>
    <row r="783" spans="1:17" x14ac:dyDescent="0.25">
      <c r="A783" s="1">
        <v>781</v>
      </c>
      <c r="B783">
        <v>0</v>
      </c>
      <c r="C783" t="s">
        <v>1279</v>
      </c>
      <c r="D783" s="3">
        <f t="shared" si="36"/>
        <v>43176</v>
      </c>
      <c r="E783" t="s">
        <v>21</v>
      </c>
      <c r="F783" t="s">
        <v>1080</v>
      </c>
      <c r="G783">
        <v>2508</v>
      </c>
      <c r="H783" t="s">
        <v>87</v>
      </c>
      <c r="I783" s="2">
        <v>40907.378703703696</v>
      </c>
      <c r="J783" t="s">
        <v>1291</v>
      </c>
      <c r="K783">
        <v>9</v>
      </c>
      <c r="L783">
        <f t="shared" si="37"/>
        <v>9</v>
      </c>
      <c r="M783">
        <v>8</v>
      </c>
      <c r="N783">
        <f t="shared" si="38"/>
        <v>8</v>
      </c>
      <c r="O783">
        <v>0.86570619371223334</v>
      </c>
      <c r="P783" s="8">
        <f>VLOOKUP(F783,Hoja2!$A$2:$C$274,3,TRUE)</f>
        <v>6.3091482649842269E-3</v>
      </c>
      <c r="Q783" s="10">
        <f>VLOOKUP(F783,Hoja2!$A$2:$C$274,2,TRUE)</f>
        <v>8</v>
      </c>
    </row>
    <row r="784" spans="1:17" x14ac:dyDescent="0.25">
      <c r="A784" s="1">
        <v>782</v>
      </c>
      <c r="B784">
        <v>0</v>
      </c>
      <c r="C784" t="s">
        <v>1279</v>
      </c>
      <c r="D784" s="3">
        <f t="shared" si="36"/>
        <v>43176</v>
      </c>
      <c r="E784" t="s">
        <v>21</v>
      </c>
      <c r="F784" t="s">
        <v>69</v>
      </c>
      <c r="G784">
        <v>85</v>
      </c>
      <c r="H784" t="s">
        <v>70</v>
      </c>
      <c r="I784" s="2">
        <v>42735.453831018523</v>
      </c>
      <c r="J784" t="s">
        <v>1292</v>
      </c>
      <c r="L784">
        <f t="shared" si="37"/>
        <v>0</v>
      </c>
      <c r="N784">
        <f t="shared" si="38"/>
        <v>0</v>
      </c>
      <c r="O784">
        <v>0.63811945590610342</v>
      </c>
      <c r="P784" s="8">
        <f>VLOOKUP(F784,Hoja2!$A$2:$C$274,3,TRUE)</f>
        <v>2.9179810725552049E-2</v>
      </c>
      <c r="Q784" s="10">
        <f>VLOOKUP(F784,Hoja2!$A$2:$C$274,2,TRUE)</f>
        <v>37</v>
      </c>
    </row>
    <row r="785" spans="1:17" x14ac:dyDescent="0.25">
      <c r="A785" s="1">
        <v>783</v>
      </c>
      <c r="B785">
        <v>0</v>
      </c>
      <c r="C785" t="s">
        <v>1279</v>
      </c>
      <c r="D785" s="3">
        <f t="shared" si="36"/>
        <v>43176</v>
      </c>
      <c r="E785" t="s">
        <v>1293</v>
      </c>
      <c r="F785" t="s">
        <v>1294</v>
      </c>
      <c r="G785">
        <v>92</v>
      </c>
      <c r="I785" s="2">
        <v>41839.55673611111</v>
      </c>
      <c r="J785" t="s">
        <v>1295</v>
      </c>
      <c r="K785">
        <v>3</v>
      </c>
      <c r="L785">
        <f t="shared" si="37"/>
        <v>3</v>
      </c>
      <c r="N785">
        <f t="shared" si="38"/>
        <v>0</v>
      </c>
      <c r="O785">
        <v>0.7227136850060325</v>
      </c>
      <c r="P785" s="8">
        <f>VLOOKUP(F785,Hoja2!$A$2:$C$274,3,TRUE)</f>
        <v>7.8864353312302837E-4</v>
      </c>
      <c r="Q785" s="10">
        <f>VLOOKUP(F785,Hoja2!$A$2:$C$274,2,TRUE)</f>
        <v>1</v>
      </c>
    </row>
    <row r="786" spans="1:17" x14ac:dyDescent="0.25">
      <c r="A786" s="1">
        <v>784</v>
      </c>
      <c r="B786">
        <v>0</v>
      </c>
      <c r="C786" t="s">
        <v>1279</v>
      </c>
      <c r="D786" s="3">
        <f t="shared" si="36"/>
        <v>43176</v>
      </c>
      <c r="E786" t="s">
        <v>1296</v>
      </c>
      <c r="F786" t="s">
        <v>1297</v>
      </c>
      <c r="G786">
        <v>1257</v>
      </c>
      <c r="H786" t="s">
        <v>1298</v>
      </c>
      <c r="I786" s="2">
        <v>40262.635115740741</v>
      </c>
      <c r="J786" t="s">
        <v>1299</v>
      </c>
      <c r="L786">
        <f t="shared" si="37"/>
        <v>0</v>
      </c>
      <c r="N786">
        <f t="shared" si="38"/>
        <v>0</v>
      </c>
      <c r="O786">
        <v>0.6839737627307263</v>
      </c>
      <c r="P786" s="8">
        <f>VLOOKUP(F786,Hoja2!$A$2:$C$274,3,TRUE)</f>
        <v>7.8864353312302837E-4</v>
      </c>
      <c r="Q786" s="10">
        <f>VLOOKUP(F786,Hoja2!$A$2:$C$274,2,TRUE)</f>
        <v>1</v>
      </c>
    </row>
    <row r="787" spans="1:17" x14ac:dyDescent="0.25">
      <c r="A787" s="1">
        <v>785</v>
      </c>
      <c r="B787">
        <v>0</v>
      </c>
      <c r="C787" t="s">
        <v>1279</v>
      </c>
      <c r="D787" s="3">
        <f t="shared" si="36"/>
        <v>43176</v>
      </c>
      <c r="E787" t="s">
        <v>345</v>
      </c>
      <c r="F787" t="s">
        <v>346</v>
      </c>
      <c r="G787">
        <v>5415</v>
      </c>
      <c r="I787" s="2">
        <v>41153.952569444453</v>
      </c>
      <c r="J787" t="s">
        <v>1300</v>
      </c>
      <c r="K787">
        <v>3</v>
      </c>
      <c r="L787">
        <f t="shared" si="37"/>
        <v>3</v>
      </c>
      <c r="M787">
        <v>2</v>
      </c>
      <c r="N787">
        <f t="shared" si="38"/>
        <v>2</v>
      </c>
      <c r="O787">
        <v>0.71831952271898225</v>
      </c>
      <c r="P787" s="8">
        <f>VLOOKUP(F787,Hoja2!$A$2:$C$274,3,TRUE)</f>
        <v>8.6750788643533125E-2</v>
      </c>
      <c r="Q787" s="10">
        <f>VLOOKUP(F787,Hoja2!$A$2:$C$274,2,TRUE)</f>
        <v>110</v>
      </c>
    </row>
    <row r="788" spans="1:17" x14ac:dyDescent="0.25">
      <c r="A788" s="1">
        <v>786</v>
      </c>
      <c r="B788">
        <v>0</v>
      </c>
      <c r="C788" t="s">
        <v>1279</v>
      </c>
      <c r="D788" s="3">
        <f t="shared" si="36"/>
        <v>43176</v>
      </c>
      <c r="E788" t="s">
        <v>250</v>
      </c>
      <c r="F788" t="s">
        <v>251</v>
      </c>
      <c r="G788">
        <v>544</v>
      </c>
      <c r="H788" t="s">
        <v>159</v>
      </c>
      <c r="I788" s="2">
        <v>41534.744131944448</v>
      </c>
      <c r="J788" t="s">
        <v>1301</v>
      </c>
      <c r="L788">
        <f t="shared" si="37"/>
        <v>0</v>
      </c>
      <c r="M788">
        <v>1</v>
      </c>
      <c r="N788">
        <f t="shared" si="38"/>
        <v>1</v>
      </c>
      <c r="O788">
        <v>0.81697268708364312</v>
      </c>
      <c r="P788" s="8">
        <f>VLOOKUP(F788,Hoja2!$A$2:$C$274,3,TRUE)</f>
        <v>9.4637223974763408E-3</v>
      </c>
      <c r="Q788" s="10">
        <f>VLOOKUP(F788,Hoja2!$A$2:$C$274,2,TRUE)</f>
        <v>12</v>
      </c>
    </row>
    <row r="789" spans="1:17" x14ac:dyDescent="0.25">
      <c r="A789" s="1">
        <v>787</v>
      </c>
      <c r="B789">
        <v>0</v>
      </c>
      <c r="C789" t="s">
        <v>1279</v>
      </c>
      <c r="D789" s="3">
        <f t="shared" si="36"/>
        <v>43176</v>
      </c>
      <c r="E789" t="s">
        <v>469</v>
      </c>
      <c r="F789" t="s">
        <v>470</v>
      </c>
      <c r="G789">
        <v>1791</v>
      </c>
      <c r="H789" t="s">
        <v>471</v>
      </c>
      <c r="I789" s="2">
        <v>42675.856736111113</v>
      </c>
      <c r="J789" t="s">
        <v>1302</v>
      </c>
      <c r="K789">
        <v>1</v>
      </c>
      <c r="L789">
        <f t="shared" si="37"/>
        <v>1</v>
      </c>
      <c r="M789">
        <v>3</v>
      </c>
      <c r="N789">
        <f t="shared" si="38"/>
        <v>3</v>
      </c>
      <c r="O789">
        <v>0.68236784770131587</v>
      </c>
      <c r="P789" s="8">
        <f>VLOOKUP(F789,Hoja2!$A$2:$C$274,3,TRUE)</f>
        <v>1.025236593059937E-2</v>
      </c>
      <c r="Q789" s="10">
        <f>VLOOKUP(F789,Hoja2!$A$2:$C$274,2,TRUE)</f>
        <v>13</v>
      </c>
    </row>
    <row r="790" spans="1:17" x14ac:dyDescent="0.25">
      <c r="A790" s="1">
        <v>788</v>
      </c>
      <c r="B790">
        <v>0</v>
      </c>
      <c r="C790" t="s">
        <v>1279</v>
      </c>
      <c r="D790" s="3">
        <f t="shared" si="36"/>
        <v>43176</v>
      </c>
      <c r="E790" t="s">
        <v>224</v>
      </c>
      <c r="F790" t="s">
        <v>225</v>
      </c>
      <c r="G790">
        <v>55</v>
      </c>
      <c r="H790" t="s">
        <v>87</v>
      </c>
      <c r="I790" s="2">
        <v>40717.82471064815</v>
      </c>
      <c r="J790" t="s">
        <v>1303</v>
      </c>
      <c r="K790">
        <v>3</v>
      </c>
      <c r="L790">
        <f t="shared" si="37"/>
        <v>3</v>
      </c>
      <c r="M790">
        <v>3</v>
      </c>
      <c r="N790">
        <f t="shared" si="38"/>
        <v>3</v>
      </c>
      <c r="O790">
        <v>0.68946082932322839</v>
      </c>
      <c r="P790" s="8">
        <f>VLOOKUP(F790,Hoja2!$A$2:$C$274,3,TRUE)</f>
        <v>1.5772870662460567E-3</v>
      </c>
      <c r="Q790" s="10">
        <f>VLOOKUP(F790,Hoja2!$A$2:$C$274,2,TRUE)</f>
        <v>2</v>
      </c>
    </row>
    <row r="791" spans="1:17" x14ac:dyDescent="0.25">
      <c r="A791" s="1">
        <v>789</v>
      </c>
      <c r="B791">
        <v>0</v>
      </c>
      <c r="C791" t="s">
        <v>1279</v>
      </c>
      <c r="D791" s="3">
        <f t="shared" si="36"/>
        <v>43176</v>
      </c>
      <c r="E791" t="s">
        <v>82</v>
      </c>
      <c r="F791" t="s">
        <v>83</v>
      </c>
      <c r="G791">
        <v>644</v>
      </c>
      <c r="I791" s="2">
        <v>40648.882615740738</v>
      </c>
      <c r="J791" t="s">
        <v>1304</v>
      </c>
      <c r="K791">
        <v>7</v>
      </c>
      <c r="L791">
        <f t="shared" si="37"/>
        <v>7</v>
      </c>
      <c r="M791">
        <v>11</v>
      </c>
      <c r="N791">
        <f t="shared" si="38"/>
        <v>11</v>
      </c>
      <c r="O791">
        <v>0.75130209737432341</v>
      </c>
      <c r="P791" s="8">
        <f>VLOOKUP(F791,Hoja2!$A$2:$C$274,3,TRUE)</f>
        <v>3.1545741324921135E-3</v>
      </c>
      <c r="Q791" s="10">
        <f>VLOOKUP(F791,Hoja2!$A$2:$C$274,2,TRUE)</f>
        <v>4</v>
      </c>
    </row>
    <row r="792" spans="1:17" x14ac:dyDescent="0.25">
      <c r="A792" s="1">
        <v>790</v>
      </c>
      <c r="B792">
        <v>0</v>
      </c>
      <c r="C792" t="s">
        <v>1279</v>
      </c>
      <c r="D792" s="3">
        <f t="shared" si="36"/>
        <v>43176</v>
      </c>
      <c r="E792" t="s">
        <v>586</v>
      </c>
      <c r="F792" t="s">
        <v>587</v>
      </c>
      <c r="G792">
        <v>7</v>
      </c>
      <c r="I792" s="2">
        <v>42534.852037037039</v>
      </c>
      <c r="J792" t="s">
        <v>1305</v>
      </c>
      <c r="L792">
        <f t="shared" si="37"/>
        <v>0</v>
      </c>
      <c r="M792">
        <v>1</v>
      </c>
      <c r="N792">
        <f t="shared" si="38"/>
        <v>1</v>
      </c>
      <c r="O792">
        <v>0.56571759149796808</v>
      </c>
      <c r="P792" s="8">
        <f>VLOOKUP(F792,Hoja2!$A$2:$C$274,3,TRUE)</f>
        <v>1.1041009463722398E-2</v>
      </c>
      <c r="Q792" s="10">
        <f>VLOOKUP(F792,Hoja2!$A$2:$C$274,2,TRUE)</f>
        <v>14</v>
      </c>
    </row>
    <row r="793" spans="1:17" x14ac:dyDescent="0.25">
      <c r="A793" s="1">
        <v>791</v>
      </c>
      <c r="B793">
        <v>0</v>
      </c>
      <c r="C793" t="s">
        <v>1279</v>
      </c>
      <c r="D793" s="3">
        <f t="shared" si="36"/>
        <v>43176</v>
      </c>
      <c r="E793" t="s">
        <v>1016</v>
      </c>
      <c r="F793" t="s">
        <v>1017</v>
      </c>
      <c r="G793">
        <v>47</v>
      </c>
      <c r="H793" t="s">
        <v>53</v>
      </c>
      <c r="I793" s="2">
        <v>43112.879328703697</v>
      </c>
      <c r="J793" t="s">
        <v>1306</v>
      </c>
      <c r="K793">
        <v>2</v>
      </c>
      <c r="L793">
        <f t="shared" si="37"/>
        <v>2</v>
      </c>
      <c r="M793">
        <v>4</v>
      </c>
      <c r="N793">
        <f t="shared" si="38"/>
        <v>4</v>
      </c>
      <c r="O793">
        <v>0.29245866573836321</v>
      </c>
      <c r="P793" s="8">
        <f>VLOOKUP(F793,Hoja2!$A$2:$C$274,3,TRUE)</f>
        <v>2.3659305993690852E-3</v>
      </c>
      <c r="Q793" s="10">
        <f>VLOOKUP(F793,Hoja2!$A$2:$C$274,2,TRUE)</f>
        <v>3</v>
      </c>
    </row>
    <row r="794" spans="1:17" x14ac:dyDescent="0.25">
      <c r="A794" s="1">
        <v>792</v>
      </c>
      <c r="B794">
        <v>0</v>
      </c>
      <c r="C794" t="s">
        <v>1279</v>
      </c>
      <c r="D794" s="3">
        <f t="shared" si="36"/>
        <v>43176</v>
      </c>
      <c r="E794" t="s">
        <v>1307</v>
      </c>
      <c r="F794" t="s">
        <v>1308</v>
      </c>
      <c r="G794">
        <v>171</v>
      </c>
      <c r="H794" t="s">
        <v>1309</v>
      </c>
      <c r="I794" s="2">
        <v>43169.829432870371</v>
      </c>
      <c r="J794" t="s">
        <v>1310</v>
      </c>
      <c r="L794">
        <f t="shared" si="37"/>
        <v>0</v>
      </c>
      <c r="N794">
        <f t="shared" si="38"/>
        <v>0</v>
      </c>
      <c r="O794">
        <v>0.57315896642781072</v>
      </c>
      <c r="P794" s="8">
        <f>VLOOKUP(F794,Hoja2!$A$2:$C$274,3,TRUE)</f>
        <v>5.5205047318611991E-3</v>
      </c>
      <c r="Q794" s="10">
        <f>VLOOKUP(F794,Hoja2!$A$2:$C$274,2,TRUE)</f>
        <v>7</v>
      </c>
    </row>
    <row r="795" spans="1:17" x14ac:dyDescent="0.25">
      <c r="A795" s="1">
        <v>793</v>
      </c>
      <c r="B795">
        <v>0</v>
      </c>
      <c r="C795" t="s">
        <v>1279</v>
      </c>
      <c r="D795" s="3">
        <f t="shared" si="36"/>
        <v>43176</v>
      </c>
      <c r="E795" t="s">
        <v>586</v>
      </c>
      <c r="F795" t="s">
        <v>587</v>
      </c>
      <c r="G795">
        <v>7</v>
      </c>
      <c r="I795" s="2">
        <v>42534.852037037039</v>
      </c>
      <c r="J795" t="s">
        <v>1311</v>
      </c>
      <c r="L795">
        <f t="shared" si="37"/>
        <v>0</v>
      </c>
      <c r="M795">
        <v>1</v>
      </c>
      <c r="N795">
        <f t="shared" si="38"/>
        <v>1</v>
      </c>
      <c r="O795">
        <v>0.30395618385611017</v>
      </c>
      <c r="P795" s="8">
        <f>VLOOKUP(F795,Hoja2!$A$2:$C$274,3,TRUE)</f>
        <v>1.1041009463722398E-2</v>
      </c>
      <c r="Q795" s="10">
        <f>VLOOKUP(F795,Hoja2!$A$2:$C$274,2,TRUE)</f>
        <v>14</v>
      </c>
    </row>
    <row r="796" spans="1:17" x14ac:dyDescent="0.25">
      <c r="A796" s="1">
        <v>794</v>
      </c>
      <c r="B796">
        <v>0</v>
      </c>
      <c r="C796" t="s">
        <v>1279</v>
      </c>
      <c r="D796" s="3">
        <f t="shared" si="36"/>
        <v>43176</v>
      </c>
      <c r="E796" t="s">
        <v>1312</v>
      </c>
      <c r="F796" t="s">
        <v>1313</v>
      </c>
      <c r="G796">
        <v>1441</v>
      </c>
      <c r="H796" t="s">
        <v>53</v>
      </c>
      <c r="I796" s="2">
        <v>42647.610891203702</v>
      </c>
      <c r="J796" t="s">
        <v>1314</v>
      </c>
      <c r="K796">
        <v>2</v>
      </c>
      <c r="L796">
        <f t="shared" si="37"/>
        <v>2</v>
      </c>
      <c r="M796">
        <v>3</v>
      </c>
      <c r="N796">
        <f t="shared" si="38"/>
        <v>3</v>
      </c>
      <c r="O796">
        <v>0.78786015979617963</v>
      </c>
      <c r="P796" s="8">
        <f>VLOOKUP(F796,Hoja2!$A$2:$C$274,3,TRUE)</f>
        <v>7.8864353312302837E-4</v>
      </c>
      <c r="Q796" s="10">
        <f>VLOOKUP(F796,Hoja2!$A$2:$C$274,2,TRUE)</f>
        <v>1</v>
      </c>
    </row>
    <row r="797" spans="1:17" x14ac:dyDescent="0.25">
      <c r="A797" s="1">
        <v>795</v>
      </c>
      <c r="B797">
        <v>0</v>
      </c>
      <c r="C797" t="s">
        <v>1279</v>
      </c>
      <c r="D797" s="3">
        <f t="shared" si="36"/>
        <v>43176</v>
      </c>
      <c r="E797" t="s">
        <v>1315</v>
      </c>
      <c r="F797" t="s">
        <v>1316</v>
      </c>
      <c r="G797">
        <v>12881</v>
      </c>
      <c r="I797" s="2">
        <v>39836.392314814817</v>
      </c>
      <c r="J797" t="s">
        <v>1317</v>
      </c>
      <c r="L797">
        <f t="shared" si="37"/>
        <v>0</v>
      </c>
      <c r="N797">
        <f t="shared" si="38"/>
        <v>0</v>
      </c>
      <c r="O797">
        <v>0.62910716241685749</v>
      </c>
      <c r="P797" s="8">
        <f>VLOOKUP(F797,Hoja2!$A$2:$C$274,3,TRUE)</f>
        <v>7.8864353312302837E-4</v>
      </c>
      <c r="Q797" s="10">
        <f>VLOOKUP(F797,Hoja2!$A$2:$C$274,2,TRUE)</f>
        <v>1</v>
      </c>
    </row>
    <row r="798" spans="1:17" x14ac:dyDescent="0.25">
      <c r="A798" s="1">
        <v>796</v>
      </c>
      <c r="B798">
        <v>0</v>
      </c>
      <c r="C798" t="s">
        <v>1279</v>
      </c>
      <c r="D798" s="3">
        <f t="shared" si="36"/>
        <v>43176</v>
      </c>
      <c r="E798" t="s">
        <v>1318</v>
      </c>
      <c r="F798" t="s">
        <v>1319</v>
      </c>
      <c r="G798">
        <v>233</v>
      </c>
      <c r="H798" t="s">
        <v>53</v>
      </c>
      <c r="I798" s="2">
        <v>41066.769745370373</v>
      </c>
      <c r="J798" t="s">
        <v>1320</v>
      </c>
      <c r="K798">
        <v>1</v>
      </c>
      <c r="L798">
        <f t="shared" si="37"/>
        <v>1</v>
      </c>
      <c r="M798">
        <v>2</v>
      </c>
      <c r="N798">
        <f t="shared" si="38"/>
        <v>2</v>
      </c>
      <c r="O798">
        <v>0.83012239119141051</v>
      </c>
      <c r="P798" s="8">
        <f>VLOOKUP(F798,Hoja2!$A$2:$C$274,3,TRUE)</f>
        <v>7.8864353312302837E-4</v>
      </c>
      <c r="Q798" s="10">
        <f>VLOOKUP(F798,Hoja2!$A$2:$C$274,2,TRUE)</f>
        <v>1</v>
      </c>
    </row>
    <row r="799" spans="1:17" x14ac:dyDescent="0.25">
      <c r="A799" s="1">
        <v>797</v>
      </c>
      <c r="B799">
        <v>0</v>
      </c>
      <c r="C799" t="s">
        <v>1279</v>
      </c>
      <c r="D799" s="3">
        <f t="shared" si="36"/>
        <v>43176</v>
      </c>
      <c r="E799" t="s">
        <v>1321</v>
      </c>
      <c r="F799" t="s">
        <v>1322</v>
      </c>
      <c r="G799">
        <v>3</v>
      </c>
      <c r="I799" s="2">
        <v>41967.540949074071</v>
      </c>
      <c r="J799" t="s">
        <v>1323</v>
      </c>
      <c r="K799">
        <v>1</v>
      </c>
      <c r="L799">
        <f t="shared" si="37"/>
        <v>1</v>
      </c>
      <c r="M799">
        <v>1</v>
      </c>
      <c r="N799">
        <f t="shared" si="38"/>
        <v>1</v>
      </c>
      <c r="O799">
        <v>0.54202297012850664</v>
      </c>
      <c r="P799" s="8">
        <f>VLOOKUP(F799,Hoja2!$A$2:$C$274,3,TRUE)</f>
        <v>2.3659305993690852E-3</v>
      </c>
      <c r="Q799" s="10">
        <f>VLOOKUP(F799,Hoja2!$A$2:$C$274,2,TRUE)</f>
        <v>3</v>
      </c>
    </row>
    <row r="800" spans="1:17" x14ac:dyDescent="0.25">
      <c r="A800" s="1">
        <v>798</v>
      </c>
      <c r="B800">
        <v>0</v>
      </c>
      <c r="C800" t="s">
        <v>1324</v>
      </c>
      <c r="D800" s="3">
        <f t="shared" si="36"/>
        <v>43177</v>
      </c>
      <c r="E800" t="s">
        <v>21</v>
      </c>
      <c r="F800" t="s">
        <v>776</v>
      </c>
      <c r="G800">
        <v>16</v>
      </c>
      <c r="H800" t="s">
        <v>53</v>
      </c>
      <c r="I800" s="2">
        <v>42652.035243055558</v>
      </c>
      <c r="J800" t="s">
        <v>1325</v>
      </c>
      <c r="L800">
        <f t="shared" si="37"/>
        <v>0</v>
      </c>
      <c r="N800">
        <f t="shared" si="38"/>
        <v>0</v>
      </c>
      <c r="O800">
        <v>0.59243817982826319</v>
      </c>
      <c r="P800" s="8">
        <f>VLOOKUP(F800,Hoja2!$A$2:$C$274,3,TRUE)</f>
        <v>3.9432176656151417E-3</v>
      </c>
      <c r="Q800" s="10">
        <f>VLOOKUP(F800,Hoja2!$A$2:$C$274,2,TRUE)</f>
        <v>5</v>
      </c>
    </row>
    <row r="801" spans="1:17" x14ac:dyDescent="0.25">
      <c r="A801" s="1">
        <v>799</v>
      </c>
      <c r="B801">
        <v>0</v>
      </c>
      <c r="C801" t="s">
        <v>1324</v>
      </c>
      <c r="D801" s="3">
        <f t="shared" si="36"/>
        <v>43177</v>
      </c>
      <c r="E801" t="s">
        <v>1326</v>
      </c>
      <c r="F801" t="s">
        <v>1327</v>
      </c>
      <c r="G801">
        <v>504</v>
      </c>
      <c r="H801" t="s">
        <v>1328</v>
      </c>
      <c r="I801" s="2">
        <v>40059.614710648151</v>
      </c>
      <c r="J801" t="s">
        <v>1329</v>
      </c>
      <c r="K801">
        <v>2</v>
      </c>
      <c r="L801">
        <f t="shared" si="37"/>
        <v>2</v>
      </c>
      <c r="M801">
        <v>1</v>
      </c>
      <c r="N801">
        <f t="shared" si="38"/>
        <v>1</v>
      </c>
      <c r="O801">
        <v>0.82720561516396141</v>
      </c>
      <c r="P801" s="8">
        <f>VLOOKUP(F801,Hoja2!$A$2:$C$274,3,TRUE)</f>
        <v>1.5772870662460567E-3</v>
      </c>
      <c r="Q801" s="10">
        <f>VLOOKUP(F801,Hoja2!$A$2:$C$274,2,TRUE)</f>
        <v>2</v>
      </c>
    </row>
    <row r="802" spans="1:17" x14ac:dyDescent="0.25">
      <c r="A802" s="1">
        <v>800</v>
      </c>
      <c r="B802">
        <v>0</v>
      </c>
      <c r="C802" t="s">
        <v>1324</v>
      </c>
      <c r="D802" s="3">
        <f t="shared" si="36"/>
        <v>43177</v>
      </c>
      <c r="E802" t="s">
        <v>12</v>
      </c>
      <c r="F802" t="s">
        <v>13</v>
      </c>
      <c r="G802">
        <v>2005</v>
      </c>
      <c r="I802" s="2">
        <v>40315.59646990741</v>
      </c>
      <c r="J802" t="s">
        <v>1330</v>
      </c>
      <c r="K802">
        <v>11</v>
      </c>
      <c r="L802">
        <f t="shared" si="37"/>
        <v>11</v>
      </c>
      <c r="M802">
        <v>12</v>
      </c>
      <c r="N802">
        <f t="shared" si="38"/>
        <v>12</v>
      </c>
      <c r="O802">
        <v>0.62112266451656883</v>
      </c>
      <c r="P802" s="8">
        <f>VLOOKUP(F802,Hoja2!$A$2:$C$274,3,TRUE)</f>
        <v>6.5457413249211352E-2</v>
      </c>
      <c r="Q802" s="10">
        <f>VLOOKUP(F802,Hoja2!$A$2:$C$274,2,TRUE)</f>
        <v>83</v>
      </c>
    </row>
    <row r="803" spans="1:17" x14ac:dyDescent="0.25">
      <c r="A803" s="1">
        <v>801</v>
      </c>
      <c r="B803">
        <v>0</v>
      </c>
      <c r="C803" t="s">
        <v>1324</v>
      </c>
      <c r="D803" s="3">
        <f t="shared" si="36"/>
        <v>43177</v>
      </c>
      <c r="E803" t="s">
        <v>12</v>
      </c>
      <c r="F803" t="s">
        <v>13</v>
      </c>
      <c r="G803">
        <v>2005</v>
      </c>
      <c r="I803" s="2">
        <v>40315.59646990741</v>
      </c>
      <c r="J803" t="s">
        <v>1331</v>
      </c>
      <c r="K803">
        <v>12</v>
      </c>
      <c r="L803">
        <f t="shared" si="37"/>
        <v>12</v>
      </c>
      <c r="M803">
        <v>9</v>
      </c>
      <c r="N803">
        <f t="shared" si="38"/>
        <v>9</v>
      </c>
      <c r="O803">
        <v>0.70637359258735999</v>
      </c>
      <c r="P803" s="8">
        <f>VLOOKUP(F803,Hoja2!$A$2:$C$274,3,TRUE)</f>
        <v>6.5457413249211352E-2</v>
      </c>
      <c r="Q803" s="10">
        <f>VLOOKUP(F803,Hoja2!$A$2:$C$274,2,TRUE)</f>
        <v>83</v>
      </c>
    </row>
    <row r="804" spans="1:17" x14ac:dyDescent="0.25">
      <c r="A804" s="1">
        <v>802</v>
      </c>
      <c r="B804">
        <v>0</v>
      </c>
      <c r="C804" t="s">
        <v>1324</v>
      </c>
      <c r="D804" s="3">
        <f t="shared" si="36"/>
        <v>43177</v>
      </c>
      <c r="E804" t="s">
        <v>1283</v>
      </c>
      <c r="F804" t="s">
        <v>1284</v>
      </c>
      <c r="G804">
        <v>7950</v>
      </c>
      <c r="I804" s="2">
        <v>40540.711562500001</v>
      </c>
      <c r="J804" t="s">
        <v>1332</v>
      </c>
      <c r="K804">
        <v>5</v>
      </c>
      <c r="L804">
        <f t="shared" si="37"/>
        <v>5</v>
      </c>
      <c r="M804">
        <v>3</v>
      </c>
      <c r="N804">
        <f t="shared" si="38"/>
        <v>3</v>
      </c>
      <c r="O804">
        <v>0.52075550122563463</v>
      </c>
      <c r="P804" s="8">
        <f>VLOOKUP(F804,Hoja2!$A$2:$C$274,3,TRUE)</f>
        <v>3.1545741324921135E-3</v>
      </c>
      <c r="Q804" s="10">
        <f>VLOOKUP(F804,Hoja2!$A$2:$C$274,2,TRUE)</f>
        <v>4</v>
      </c>
    </row>
    <row r="805" spans="1:17" x14ac:dyDescent="0.25">
      <c r="A805" s="1">
        <v>803</v>
      </c>
      <c r="B805">
        <v>0</v>
      </c>
      <c r="C805" t="s">
        <v>1324</v>
      </c>
      <c r="D805" s="3">
        <f t="shared" si="36"/>
        <v>43177</v>
      </c>
      <c r="E805" t="s">
        <v>26</v>
      </c>
      <c r="F805" t="s">
        <v>27</v>
      </c>
      <c r="G805">
        <v>6727</v>
      </c>
      <c r="H805" t="s">
        <v>28</v>
      </c>
      <c r="I805" s="2">
        <v>42173.346099537041</v>
      </c>
      <c r="J805" t="s">
        <v>1333</v>
      </c>
      <c r="L805">
        <f t="shared" si="37"/>
        <v>0</v>
      </c>
      <c r="N805">
        <f t="shared" si="38"/>
        <v>0</v>
      </c>
      <c r="O805">
        <v>0.56891261976014718</v>
      </c>
      <c r="P805" s="8">
        <f>VLOOKUP(F805,Hoja2!$A$2:$C$274,3,TRUE)</f>
        <v>4.1009463722397478E-2</v>
      </c>
      <c r="Q805" s="10">
        <f>VLOOKUP(F805,Hoja2!$A$2:$C$274,2,TRUE)</f>
        <v>52</v>
      </c>
    </row>
    <row r="806" spans="1:17" x14ac:dyDescent="0.25">
      <c r="A806" s="1">
        <v>804</v>
      </c>
      <c r="B806">
        <v>0</v>
      </c>
      <c r="C806" t="s">
        <v>1334</v>
      </c>
      <c r="D806" s="3">
        <f t="shared" si="36"/>
        <v>43178</v>
      </c>
      <c r="E806" t="s">
        <v>1183</v>
      </c>
      <c r="F806" t="s">
        <v>1184</v>
      </c>
      <c r="G806">
        <v>2481</v>
      </c>
      <c r="H806" t="s">
        <v>28</v>
      </c>
      <c r="I806" s="2">
        <v>42057.944085648152</v>
      </c>
      <c r="J806" t="s">
        <v>1335</v>
      </c>
      <c r="K806">
        <v>2</v>
      </c>
      <c r="L806">
        <f t="shared" si="37"/>
        <v>2</v>
      </c>
      <c r="M806">
        <v>1</v>
      </c>
      <c r="N806">
        <f t="shared" si="38"/>
        <v>1</v>
      </c>
      <c r="O806">
        <v>0.52997015299203909</v>
      </c>
      <c r="P806" s="8">
        <f>VLOOKUP(F806,Hoja2!$A$2:$C$274,3,TRUE)</f>
        <v>7.8864353312302835E-3</v>
      </c>
      <c r="Q806" s="10">
        <f>VLOOKUP(F806,Hoja2!$A$2:$C$274,2,TRUE)</f>
        <v>10</v>
      </c>
    </row>
    <row r="807" spans="1:17" x14ac:dyDescent="0.25">
      <c r="A807" s="1">
        <v>805</v>
      </c>
      <c r="B807">
        <v>0</v>
      </c>
      <c r="C807" t="s">
        <v>1334</v>
      </c>
      <c r="D807" s="3">
        <f t="shared" si="36"/>
        <v>43178</v>
      </c>
      <c r="E807" t="s">
        <v>220</v>
      </c>
      <c r="F807" t="s">
        <v>221</v>
      </c>
      <c r="G807">
        <v>88</v>
      </c>
      <c r="H807" t="s">
        <v>87</v>
      </c>
      <c r="I807" s="2">
        <v>40905.940763888888</v>
      </c>
      <c r="J807" t="s">
        <v>1336</v>
      </c>
      <c r="L807">
        <f t="shared" si="37"/>
        <v>0</v>
      </c>
      <c r="N807">
        <f t="shared" si="38"/>
        <v>0</v>
      </c>
      <c r="O807">
        <v>0.30914218668151028</v>
      </c>
      <c r="P807" s="8">
        <f>VLOOKUP(F807,Hoja2!$A$2:$C$274,3,TRUE)</f>
        <v>4.7318611987381704E-3</v>
      </c>
      <c r="Q807" s="10">
        <f>VLOOKUP(F807,Hoja2!$A$2:$C$274,2,TRUE)</f>
        <v>6</v>
      </c>
    </row>
    <row r="808" spans="1:17" x14ac:dyDescent="0.25">
      <c r="A808" s="1">
        <v>806</v>
      </c>
      <c r="B808">
        <v>0</v>
      </c>
      <c r="C808" t="s">
        <v>1334</v>
      </c>
      <c r="D808" s="3">
        <f t="shared" si="36"/>
        <v>43178</v>
      </c>
      <c r="E808" t="s">
        <v>220</v>
      </c>
      <c r="F808" t="s">
        <v>221</v>
      </c>
      <c r="G808">
        <v>88</v>
      </c>
      <c r="H808" t="s">
        <v>87</v>
      </c>
      <c r="I808" s="2">
        <v>40905.940763888888</v>
      </c>
      <c r="J808" t="s">
        <v>1337</v>
      </c>
      <c r="K808">
        <v>5</v>
      </c>
      <c r="L808">
        <f t="shared" si="37"/>
        <v>5</v>
      </c>
      <c r="M808">
        <v>3</v>
      </c>
      <c r="N808">
        <f t="shared" si="38"/>
        <v>3</v>
      </c>
      <c r="O808">
        <v>0.1577610607297657</v>
      </c>
      <c r="P808" s="8">
        <f>VLOOKUP(F808,Hoja2!$A$2:$C$274,3,TRUE)</f>
        <v>4.7318611987381704E-3</v>
      </c>
      <c r="Q808" s="10">
        <f>VLOOKUP(F808,Hoja2!$A$2:$C$274,2,TRUE)</f>
        <v>6</v>
      </c>
    </row>
    <row r="809" spans="1:17" x14ac:dyDescent="0.25">
      <c r="A809" s="1">
        <v>807</v>
      </c>
      <c r="B809">
        <v>0</v>
      </c>
      <c r="C809" t="s">
        <v>1334</v>
      </c>
      <c r="D809" s="3">
        <f t="shared" si="36"/>
        <v>43178</v>
      </c>
      <c r="E809" t="s">
        <v>345</v>
      </c>
      <c r="F809" t="s">
        <v>346</v>
      </c>
      <c r="G809">
        <v>5415</v>
      </c>
      <c r="I809" s="2">
        <v>41153.952569444453</v>
      </c>
      <c r="J809" t="s">
        <v>1338</v>
      </c>
      <c r="L809">
        <f t="shared" si="37"/>
        <v>0</v>
      </c>
      <c r="M809">
        <v>2</v>
      </c>
      <c r="N809">
        <f t="shared" si="38"/>
        <v>2</v>
      </c>
      <c r="O809">
        <v>0.86952596506124924</v>
      </c>
      <c r="P809" s="8">
        <f>VLOOKUP(F809,Hoja2!$A$2:$C$274,3,TRUE)</f>
        <v>8.6750788643533125E-2</v>
      </c>
      <c r="Q809" s="10">
        <f>VLOOKUP(F809,Hoja2!$A$2:$C$274,2,TRUE)</f>
        <v>110</v>
      </c>
    </row>
    <row r="810" spans="1:17" x14ac:dyDescent="0.25">
      <c r="A810" s="1">
        <v>808</v>
      </c>
      <c r="B810">
        <v>0</v>
      </c>
      <c r="C810" t="s">
        <v>1334</v>
      </c>
      <c r="D810" s="3">
        <f t="shared" si="36"/>
        <v>43178</v>
      </c>
      <c r="E810" t="s">
        <v>1339</v>
      </c>
      <c r="F810" t="s">
        <v>1340</v>
      </c>
      <c r="G810">
        <v>97</v>
      </c>
      <c r="H810" t="s">
        <v>53</v>
      </c>
      <c r="I810" s="2">
        <v>42168.634675925918</v>
      </c>
      <c r="J810" t="s">
        <v>1341</v>
      </c>
      <c r="K810">
        <v>1</v>
      </c>
      <c r="L810">
        <f t="shared" si="37"/>
        <v>1</v>
      </c>
      <c r="N810">
        <f t="shared" si="38"/>
        <v>0</v>
      </c>
      <c r="O810">
        <v>0.27495336586425401</v>
      </c>
      <c r="P810" s="8">
        <f>VLOOKUP(F810,Hoja2!$A$2:$C$274,3,TRUE)</f>
        <v>7.8864353312302837E-4</v>
      </c>
      <c r="Q810" s="10">
        <f>VLOOKUP(F810,Hoja2!$A$2:$C$274,2,TRUE)</f>
        <v>1</v>
      </c>
    </row>
    <row r="811" spans="1:17" x14ac:dyDescent="0.25">
      <c r="A811" s="1">
        <v>809</v>
      </c>
      <c r="B811">
        <v>0</v>
      </c>
      <c r="C811" t="s">
        <v>1334</v>
      </c>
      <c r="D811" s="3">
        <f t="shared" si="36"/>
        <v>43178</v>
      </c>
      <c r="E811" t="s">
        <v>76</v>
      </c>
      <c r="F811" t="s">
        <v>77</v>
      </c>
      <c r="G811">
        <v>1726</v>
      </c>
      <c r="H811" t="s">
        <v>78</v>
      </c>
      <c r="I811" s="2">
        <v>40679.561111111107</v>
      </c>
      <c r="J811" t="s">
        <v>1342</v>
      </c>
      <c r="K811">
        <v>11</v>
      </c>
      <c r="L811">
        <f t="shared" si="37"/>
        <v>11</v>
      </c>
      <c r="M811">
        <v>21</v>
      </c>
      <c r="N811">
        <f t="shared" si="38"/>
        <v>21</v>
      </c>
      <c r="O811">
        <v>0.2113133353316515</v>
      </c>
      <c r="P811" s="8">
        <f>VLOOKUP(F811,Hoja2!$A$2:$C$274,3,TRUE)</f>
        <v>1.5772870662460567E-2</v>
      </c>
      <c r="Q811" s="10">
        <f>VLOOKUP(F811,Hoja2!$A$2:$C$274,2,TRUE)</f>
        <v>20</v>
      </c>
    </row>
    <row r="812" spans="1:17" x14ac:dyDescent="0.25">
      <c r="A812" s="1">
        <v>810</v>
      </c>
      <c r="B812">
        <v>0</v>
      </c>
      <c r="C812" t="s">
        <v>1343</v>
      </c>
      <c r="D812" s="3">
        <f t="shared" si="36"/>
        <v>43179</v>
      </c>
      <c r="E812" t="s">
        <v>220</v>
      </c>
      <c r="F812" t="s">
        <v>221</v>
      </c>
      <c r="G812">
        <v>88</v>
      </c>
      <c r="H812" t="s">
        <v>87</v>
      </c>
      <c r="I812" s="2">
        <v>40905.940763888888</v>
      </c>
      <c r="J812" t="s">
        <v>1344</v>
      </c>
      <c r="L812">
        <f t="shared" si="37"/>
        <v>0</v>
      </c>
      <c r="N812">
        <f t="shared" si="38"/>
        <v>0</v>
      </c>
      <c r="O812">
        <v>0.88559155013555801</v>
      </c>
      <c r="P812" s="8">
        <f>VLOOKUP(F812,Hoja2!$A$2:$C$274,3,TRUE)</f>
        <v>4.7318611987381704E-3</v>
      </c>
      <c r="Q812" s="10">
        <f>VLOOKUP(F812,Hoja2!$A$2:$C$274,2,TRUE)</f>
        <v>6</v>
      </c>
    </row>
    <row r="813" spans="1:17" x14ac:dyDescent="0.25">
      <c r="A813" s="1">
        <v>811</v>
      </c>
      <c r="B813">
        <v>0</v>
      </c>
      <c r="C813" t="s">
        <v>1343</v>
      </c>
      <c r="D813" s="3">
        <f t="shared" si="36"/>
        <v>43179</v>
      </c>
      <c r="E813" t="s">
        <v>26</v>
      </c>
      <c r="F813" t="s">
        <v>27</v>
      </c>
      <c r="G813">
        <v>6727</v>
      </c>
      <c r="H813" t="s">
        <v>28</v>
      </c>
      <c r="I813" s="2">
        <v>42173.346099537041</v>
      </c>
      <c r="J813" t="s">
        <v>1345</v>
      </c>
      <c r="L813">
        <f t="shared" si="37"/>
        <v>0</v>
      </c>
      <c r="M813">
        <v>3</v>
      </c>
      <c r="N813">
        <f t="shared" si="38"/>
        <v>3</v>
      </c>
      <c r="O813">
        <v>0.83055091816373006</v>
      </c>
      <c r="P813" s="8">
        <f>VLOOKUP(F813,Hoja2!$A$2:$C$274,3,TRUE)</f>
        <v>4.1009463722397478E-2</v>
      </c>
      <c r="Q813" s="10">
        <f>VLOOKUP(F813,Hoja2!$A$2:$C$274,2,TRUE)</f>
        <v>52</v>
      </c>
    </row>
    <row r="814" spans="1:17" x14ac:dyDescent="0.25">
      <c r="A814" s="1">
        <v>812</v>
      </c>
      <c r="B814">
        <v>0</v>
      </c>
      <c r="C814" t="s">
        <v>1343</v>
      </c>
      <c r="D814" s="3">
        <f t="shared" si="36"/>
        <v>43179</v>
      </c>
      <c r="E814" t="s">
        <v>345</v>
      </c>
      <c r="F814" t="s">
        <v>346</v>
      </c>
      <c r="G814">
        <v>5415</v>
      </c>
      <c r="I814" s="2">
        <v>41153.952569444453</v>
      </c>
      <c r="J814" t="s">
        <v>1346</v>
      </c>
      <c r="L814">
        <f t="shared" si="37"/>
        <v>0</v>
      </c>
      <c r="N814">
        <f t="shared" si="38"/>
        <v>0</v>
      </c>
      <c r="O814">
        <v>0.9034880892296121</v>
      </c>
      <c r="P814" s="8">
        <f>VLOOKUP(F814,Hoja2!$A$2:$C$274,3,TRUE)</f>
        <v>8.6750788643533125E-2</v>
      </c>
      <c r="Q814" s="10">
        <f>VLOOKUP(F814,Hoja2!$A$2:$C$274,2,TRUE)</f>
        <v>110</v>
      </c>
    </row>
    <row r="815" spans="1:17" x14ac:dyDescent="0.25">
      <c r="A815" s="1">
        <v>813</v>
      </c>
      <c r="B815">
        <v>0</v>
      </c>
      <c r="C815" t="s">
        <v>1343</v>
      </c>
      <c r="D815" s="3">
        <f t="shared" si="36"/>
        <v>43179</v>
      </c>
      <c r="E815" t="s">
        <v>345</v>
      </c>
      <c r="F815" t="s">
        <v>346</v>
      </c>
      <c r="G815">
        <v>5415</v>
      </c>
      <c r="I815" s="2">
        <v>41153.952569444453</v>
      </c>
      <c r="J815" t="s">
        <v>1347</v>
      </c>
      <c r="L815">
        <f t="shared" si="37"/>
        <v>0</v>
      </c>
      <c r="N815">
        <f t="shared" si="38"/>
        <v>0</v>
      </c>
      <c r="O815">
        <v>0.82752191432535438</v>
      </c>
      <c r="P815" s="8">
        <f>VLOOKUP(F815,Hoja2!$A$2:$C$274,3,TRUE)</f>
        <v>8.6750788643533125E-2</v>
      </c>
      <c r="Q815" s="10">
        <f>VLOOKUP(F815,Hoja2!$A$2:$C$274,2,TRUE)</f>
        <v>110</v>
      </c>
    </row>
    <row r="816" spans="1:17" x14ac:dyDescent="0.25">
      <c r="A816" s="1">
        <v>814</v>
      </c>
      <c r="B816">
        <v>0</v>
      </c>
      <c r="C816" t="s">
        <v>1343</v>
      </c>
      <c r="D816" s="3">
        <f t="shared" si="36"/>
        <v>43179</v>
      </c>
      <c r="E816" t="s">
        <v>532</v>
      </c>
      <c r="F816" t="s">
        <v>533</v>
      </c>
      <c r="G816">
        <v>305</v>
      </c>
      <c r="H816" t="s">
        <v>366</v>
      </c>
      <c r="I816" s="2">
        <v>42787.548148148147</v>
      </c>
      <c r="J816" t="s">
        <v>1348</v>
      </c>
      <c r="L816">
        <f t="shared" si="37"/>
        <v>0</v>
      </c>
      <c r="N816">
        <f t="shared" si="38"/>
        <v>0</v>
      </c>
      <c r="O816">
        <v>0.85802394432033491</v>
      </c>
      <c r="P816" s="8">
        <f>VLOOKUP(F816,Hoja2!$A$2:$C$274,3,TRUE)</f>
        <v>3.9432176656151417E-3</v>
      </c>
      <c r="Q816" s="10">
        <f>VLOOKUP(F816,Hoja2!$A$2:$C$274,2,TRUE)</f>
        <v>5</v>
      </c>
    </row>
    <row r="817" spans="1:17" x14ac:dyDescent="0.25">
      <c r="A817" s="1">
        <v>815</v>
      </c>
      <c r="B817">
        <v>0</v>
      </c>
      <c r="C817" t="s">
        <v>1343</v>
      </c>
      <c r="D817" s="3">
        <f t="shared" si="36"/>
        <v>43179</v>
      </c>
      <c r="E817" t="s">
        <v>345</v>
      </c>
      <c r="F817" t="s">
        <v>346</v>
      </c>
      <c r="G817">
        <v>5415</v>
      </c>
      <c r="I817" s="2">
        <v>41153.952569444453</v>
      </c>
      <c r="J817" t="s">
        <v>1349</v>
      </c>
      <c r="L817">
        <f t="shared" si="37"/>
        <v>0</v>
      </c>
      <c r="N817">
        <f t="shared" si="38"/>
        <v>0</v>
      </c>
      <c r="O817">
        <v>0.89432197710078154</v>
      </c>
      <c r="P817" s="8">
        <f>VLOOKUP(F817,Hoja2!$A$2:$C$274,3,TRUE)</f>
        <v>8.6750788643533125E-2</v>
      </c>
      <c r="Q817" s="10">
        <f>VLOOKUP(F817,Hoja2!$A$2:$C$274,2,TRUE)</f>
        <v>110</v>
      </c>
    </row>
    <row r="818" spans="1:17" x14ac:dyDescent="0.25">
      <c r="A818" s="1">
        <v>816</v>
      </c>
      <c r="B818">
        <v>0</v>
      </c>
      <c r="C818" t="s">
        <v>1350</v>
      </c>
      <c r="D818" s="3">
        <f t="shared" si="36"/>
        <v>43180</v>
      </c>
      <c r="E818" t="s">
        <v>137</v>
      </c>
      <c r="F818" t="s">
        <v>138</v>
      </c>
      <c r="G818">
        <v>359</v>
      </c>
      <c r="H818" t="s">
        <v>139</v>
      </c>
      <c r="I818" s="2">
        <v>39932.701979166668</v>
      </c>
      <c r="J818" t="s">
        <v>1351</v>
      </c>
      <c r="K818">
        <v>1</v>
      </c>
      <c r="L818">
        <f t="shared" si="37"/>
        <v>1</v>
      </c>
      <c r="N818">
        <f t="shared" si="38"/>
        <v>0</v>
      </c>
      <c r="O818">
        <v>0.74422072006448903</v>
      </c>
      <c r="P818" s="8">
        <f>VLOOKUP(F818,Hoja2!$A$2:$C$274,3,TRUE)</f>
        <v>8.6750788643533121E-3</v>
      </c>
      <c r="Q818" s="10">
        <f>VLOOKUP(F818,Hoja2!$A$2:$C$274,2,TRUE)</f>
        <v>11</v>
      </c>
    </row>
    <row r="819" spans="1:17" x14ac:dyDescent="0.25">
      <c r="A819" s="1">
        <v>817</v>
      </c>
      <c r="B819">
        <v>0</v>
      </c>
      <c r="C819" t="s">
        <v>1350</v>
      </c>
      <c r="D819" s="3">
        <f t="shared" si="36"/>
        <v>43180</v>
      </c>
      <c r="E819" t="s">
        <v>137</v>
      </c>
      <c r="F819" t="s">
        <v>138</v>
      </c>
      <c r="G819">
        <v>359</v>
      </c>
      <c r="H819" t="s">
        <v>139</v>
      </c>
      <c r="I819" s="2">
        <v>39932.701979166668</v>
      </c>
      <c r="J819" t="s">
        <v>1352</v>
      </c>
      <c r="K819">
        <v>2</v>
      </c>
      <c r="L819">
        <f t="shared" si="37"/>
        <v>2</v>
      </c>
      <c r="M819">
        <v>4</v>
      </c>
      <c r="N819">
        <f t="shared" si="38"/>
        <v>4</v>
      </c>
      <c r="O819">
        <v>0.84165584316360331</v>
      </c>
      <c r="P819" s="8">
        <f>VLOOKUP(F819,Hoja2!$A$2:$C$274,3,TRUE)</f>
        <v>8.6750788643533121E-3</v>
      </c>
      <c r="Q819" s="10">
        <f>VLOOKUP(F819,Hoja2!$A$2:$C$274,2,TRUE)</f>
        <v>11</v>
      </c>
    </row>
    <row r="820" spans="1:17" x14ac:dyDescent="0.25">
      <c r="A820" s="1">
        <v>818</v>
      </c>
      <c r="B820">
        <v>0</v>
      </c>
      <c r="C820" t="s">
        <v>1350</v>
      </c>
      <c r="D820" s="3">
        <f t="shared" si="36"/>
        <v>43180</v>
      </c>
      <c r="E820" t="s">
        <v>12</v>
      </c>
      <c r="F820" t="s">
        <v>13</v>
      </c>
      <c r="G820">
        <v>2005</v>
      </c>
      <c r="I820" s="2">
        <v>40315.59646990741</v>
      </c>
      <c r="J820" t="s">
        <v>1353</v>
      </c>
      <c r="K820">
        <v>7</v>
      </c>
      <c r="L820">
        <f t="shared" si="37"/>
        <v>7</v>
      </c>
      <c r="M820">
        <v>8</v>
      </c>
      <c r="N820">
        <f t="shared" si="38"/>
        <v>8</v>
      </c>
      <c r="O820">
        <v>0.92001261184134497</v>
      </c>
      <c r="P820" s="8">
        <f>VLOOKUP(F820,Hoja2!$A$2:$C$274,3,TRUE)</f>
        <v>6.5457413249211352E-2</v>
      </c>
      <c r="Q820" s="10">
        <f>VLOOKUP(F820,Hoja2!$A$2:$C$274,2,TRUE)</f>
        <v>83</v>
      </c>
    </row>
    <row r="821" spans="1:17" x14ac:dyDescent="0.25">
      <c r="A821" s="1">
        <v>819</v>
      </c>
      <c r="B821">
        <v>0</v>
      </c>
      <c r="C821" t="s">
        <v>1350</v>
      </c>
      <c r="D821" s="3">
        <f t="shared" si="36"/>
        <v>43180</v>
      </c>
      <c r="E821" t="s">
        <v>543</v>
      </c>
      <c r="F821" t="s">
        <v>544</v>
      </c>
      <c r="G821">
        <v>55</v>
      </c>
      <c r="H821" t="s">
        <v>545</v>
      </c>
      <c r="I821" s="2">
        <v>40681.791886574072</v>
      </c>
      <c r="J821" t="s">
        <v>1354</v>
      </c>
      <c r="L821">
        <f t="shared" si="37"/>
        <v>0</v>
      </c>
      <c r="N821">
        <f t="shared" si="38"/>
        <v>0</v>
      </c>
      <c r="O821">
        <v>0.66033863327991771</v>
      </c>
      <c r="P821" s="8">
        <f>VLOOKUP(F821,Hoja2!$A$2:$C$274,3,TRUE)</f>
        <v>1.3406940063091483E-2</v>
      </c>
      <c r="Q821" s="10">
        <f>VLOOKUP(F821,Hoja2!$A$2:$C$274,2,TRUE)</f>
        <v>17</v>
      </c>
    </row>
    <row r="822" spans="1:17" x14ac:dyDescent="0.25">
      <c r="A822" s="1">
        <v>820</v>
      </c>
      <c r="B822">
        <v>0</v>
      </c>
      <c r="C822" t="s">
        <v>1350</v>
      </c>
      <c r="D822" s="3">
        <f t="shared" si="36"/>
        <v>43180</v>
      </c>
      <c r="E822" t="s">
        <v>12</v>
      </c>
      <c r="F822" t="s">
        <v>13</v>
      </c>
      <c r="G822">
        <v>2005</v>
      </c>
      <c r="I822" s="2">
        <v>40315.59646990741</v>
      </c>
      <c r="J822" t="s">
        <v>1355</v>
      </c>
      <c r="K822">
        <v>5</v>
      </c>
      <c r="L822">
        <f t="shared" si="37"/>
        <v>5</v>
      </c>
      <c r="M822">
        <v>9</v>
      </c>
      <c r="N822">
        <f t="shared" si="38"/>
        <v>9</v>
      </c>
      <c r="O822">
        <v>0.90367241618692473</v>
      </c>
      <c r="P822" s="8">
        <f>VLOOKUP(F822,Hoja2!$A$2:$C$274,3,TRUE)</f>
        <v>6.5457413249211352E-2</v>
      </c>
      <c r="Q822" s="10">
        <f>VLOOKUP(F822,Hoja2!$A$2:$C$274,2,TRUE)</f>
        <v>83</v>
      </c>
    </row>
    <row r="823" spans="1:17" x14ac:dyDescent="0.25">
      <c r="A823" s="1">
        <v>821</v>
      </c>
      <c r="B823">
        <v>0</v>
      </c>
      <c r="C823" t="s">
        <v>1350</v>
      </c>
      <c r="D823" s="3">
        <f t="shared" si="36"/>
        <v>43180</v>
      </c>
      <c r="E823" t="s">
        <v>26</v>
      </c>
      <c r="F823" t="s">
        <v>27</v>
      </c>
      <c r="G823">
        <v>6727</v>
      </c>
      <c r="H823" t="s">
        <v>28</v>
      </c>
      <c r="I823" s="2">
        <v>42173.346099537041</v>
      </c>
      <c r="J823" t="s">
        <v>1356</v>
      </c>
      <c r="K823">
        <v>3</v>
      </c>
      <c r="L823">
        <f t="shared" si="37"/>
        <v>3</v>
      </c>
      <c r="M823">
        <v>1</v>
      </c>
      <c r="N823">
        <f t="shared" si="38"/>
        <v>1</v>
      </c>
      <c r="O823">
        <v>0.83469815599893671</v>
      </c>
      <c r="P823" s="8">
        <f>VLOOKUP(F823,Hoja2!$A$2:$C$274,3,TRUE)</f>
        <v>4.1009463722397478E-2</v>
      </c>
      <c r="Q823" s="10">
        <f>VLOOKUP(F823,Hoja2!$A$2:$C$274,2,TRUE)</f>
        <v>52</v>
      </c>
    </row>
    <row r="824" spans="1:17" x14ac:dyDescent="0.25">
      <c r="A824" s="1">
        <v>822</v>
      </c>
      <c r="B824">
        <v>0</v>
      </c>
      <c r="C824" t="s">
        <v>1350</v>
      </c>
      <c r="D824" s="3">
        <f t="shared" si="36"/>
        <v>43180</v>
      </c>
      <c r="E824" t="s">
        <v>12</v>
      </c>
      <c r="F824" t="s">
        <v>13</v>
      </c>
      <c r="G824">
        <v>2005</v>
      </c>
      <c r="I824" s="2">
        <v>40315.59646990741</v>
      </c>
      <c r="J824" t="s">
        <v>1357</v>
      </c>
      <c r="K824">
        <v>11</v>
      </c>
      <c r="L824">
        <f t="shared" si="37"/>
        <v>11</v>
      </c>
      <c r="M824">
        <v>11</v>
      </c>
      <c r="N824">
        <f t="shared" si="38"/>
        <v>11</v>
      </c>
      <c r="O824">
        <v>0.7319028318148233</v>
      </c>
      <c r="P824" s="8">
        <f>VLOOKUP(F824,Hoja2!$A$2:$C$274,3,TRUE)</f>
        <v>6.5457413249211352E-2</v>
      </c>
      <c r="Q824" s="10">
        <f>VLOOKUP(F824,Hoja2!$A$2:$C$274,2,TRUE)</f>
        <v>83</v>
      </c>
    </row>
    <row r="825" spans="1:17" x14ac:dyDescent="0.25">
      <c r="A825" s="1">
        <v>823</v>
      </c>
      <c r="B825">
        <v>0</v>
      </c>
      <c r="C825" t="s">
        <v>1350</v>
      </c>
      <c r="D825" s="3">
        <f t="shared" si="36"/>
        <v>43180</v>
      </c>
      <c r="E825" t="s">
        <v>85</v>
      </c>
      <c r="F825" t="s">
        <v>86</v>
      </c>
      <c r="G825">
        <v>70207</v>
      </c>
      <c r="H825" t="s">
        <v>87</v>
      </c>
      <c r="I825" s="2">
        <v>40023.339409722219</v>
      </c>
      <c r="J825" t="s">
        <v>1358</v>
      </c>
      <c r="L825">
        <f t="shared" si="37"/>
        <v>0</v>
      </c>
      <c r="M825">
        <v>3</v>
      </c>
      <c r="N825">
        <f t="shared" si="38"/>
        <v>3</v>
      </c>
      <c r="O825">
        <v>0.80761687644147628</v>
      </c>
      <c r="P825" s="8">
        <f>VLOOKUP(F825,Hoja2!$A$2:$C$274,3,TRUE)</f>
        <v>1.2618296529968454E-2</v>
      </c>
      <c r="Q825" s="10">
        <f>VLOOKUP(F825,Hoja2!$A$2:$C$274,2,TRUE)</f>
        <v>16</v>
      </c>
    </row>
    <row r="826" spans="1:17" x14ac:dyDescent="0.25">
      <c r="A826" s="1">
        <v>824</v>
      </c>
      <c r="B826">
        <v>0</v>
      </c>
      <c r="C826" t="s">
        <v>1350</v>
      </c>
      <c r="D826" s="3">
        <f t="shared" si="36"/>
        <v>43180</v>
      </c>
      <c r="E826" t="s">
        <v>1321</v>
      </c>
      <c r="F826" t="s">
        <v>1322</v>
      </c>
      <c r="G826">
        <v>3</v>
      </c>
      <c r="I826" s="2">
        <v>41967.540949074071</v>
      </c>
      <c r="J826" t="s">
        <v>1359</v>
      </c>
      <c r="K826">
        <v>1</v>
      </c>
      <c r="L826">
        <f t="shared" si="37"/>
        <v>1</v>
      </c>
      <c r="M826">
        <v>1</v>
      </c>
      <c r="N826">
        <f t="shared" si="38"/>
        <v>1</v>
      </c>
      <c r="O826">
        <v>0.79573672269356066</v>
      </c>
      <c r="P826" s="8">
        <f>VLOOKUP(F826,Hoja2!$A$2:$C$274,3,TRUE)</f>
        <v>2.3659305993690852E-3</v>
      </c>
      <c r="Q826" s="10">
        <f>VLOOKUP(F826,Hoja2!$A$2:$C$274,2,TRUE)</f>
        <v>3</v>
      </c>
    </row>
    <row r="827" spans="1:17" x14ac:dyDescent="0.25">
      <c r="A827" s="1">
        <v>825</v>
      </c>
      <c r="B827">
        <v>0</v>
      </c>
      <c r="C827" t="s">
        <v>1350</v>
      </c>
      <c r="D827" s="3">
        <f t="shared" si="36"/>
        <v>43180</v>
      </c>
      <c r="E827" t="s">
        <v>1321</v>
      </c>
      <c r="F827" t="s">
        <v>1322</v>
      </c>
      <c r="G827">
        <v>3</v>
      </c>
      <c r="I827" s="2">
        <v>41967.540949074071</v>
      </c>
      <c r="J827" t="s">
        <v>1360</v>
      </c>
      <c r="L827">
        <f t="shared" si="37"/>
        <v>0</v>
      </c>
      <c r="N827">
        <f t="shared" si="38"/>
        <v>0</v>
      </c>
      <c r="O827">
        <v>0.63212254577178595</v>
      </c>
      <c r="P827" s="8">
        <f>VLOOKUP(F827,Hoja2!$A$2:$C$274,3,TRUE)</f>
        <v>2.3659305993690852E-3</v>
      </c>
      <c r="Q827" s="10">
        <f>VLOOKUP(F827,Hoja2!$A$2:$C$274,2,TRUE)</f>
        <v>3</v>
      </c>
    </row>
    <row r="828" spans="1:17" x14ac:dyDescent="0.25">
      <c r="A828" s="1">
        <v>826</v>
      </c>
      <c r="B828">
        <v>0</v>
      </c>
      <c r="C828" t="s">
        <v>1350</v>
      </c>
      <c r="D828" s="3">
        <f t="shared" si="36"/>
        <v>43180</v>
      </c>
      <c r="E828" t="s">
        <v>137</v>
      </c>
      <c r="F828" t="s">
        <v>138</v>
      </c>
      <c r="G828">
        <v>359</v>
      </c>
      <c r="H828" t="s">
        <v>139</v>
      </c>
      <c r="I828" s="2">
        <v>39932.701979166668</v>
      </c>
      <c r="J828" t="s">
        <v>1361</v>
      </c>
      <c r="L828">
        <f t="shared" si="37"/>
        <v>0</v>
      </c>
      <c r="N828">
        <f t="shared" si="38"/>
        <v>0</v>
      </c>
      <c r="O828">
        <v>0.71949514648953405</v>
      </c>
      <c r="P828" s="8">
        <f>VLOOKUP(F828,Hoja2!$A$2:$C$274,3,TRUE)</f>
        <v>8.6750788643533121E-3</v>
      </c>
      <c r="Q828" s="10">
        <f>VLOOKUP(F828,Hoja2!$A$2:$C$274,2,TRUE)</f>
        <v>11</v>
      </c>
    </row>
    <row r="829" spans="1:17" x14ac:dyDescent="0.25">
      <c r="A829" s="1">
        <v>827</v>
      </c>
      <c r="B829">
        <v>0</v>
      </c>
      <c r="C829" t="s">
        <v>1350</v>
      </c>
      <c r="D829" s="3">
        <f t="shared" si="36"/>
        <v>43180</v>
      </c>
      <c r="E829" t="s">
        <v>405</v>
      </c>
      <c r="F829" t="s">
        <v>406</v>
      </c>
      <c r="G829">
        <v>149</v>
      </c>
      <c r="H829" t="s">
        <v>18</v>
      </c>
      <c r="I829" s="2">
        <v>40681.737395833326</v>
      </c>
      <c r="J829" t="s">
        <v>1362</v>
      </c>
      <c r="K829">
        <v>5</v>
      </c>
      <c r="L829">
        <f t="shared" si="37"/>
        <v>5</v>
      </c>
      <c r="M829">
        <v>7</v>
      </c>
      <c r="N829">
        <f t="shared" si="38"/>
        <v>7</v>
      </c>
      <c r="O829">
        <v>9.6789458948422238E-2</v>
      </c>
      <c r="P829" s="8">
        <f>VLOOKUP(F829,Hoja2!$A$2:$C$274,3,TRUE)</f>
        <v>1.3406940063091483E-2</v>
      </c>
      <c r="Q829" s="10">
        <f>VLOOKUP(F829,Hoja2!$A$2:$C$274,2,TRUE)</f>
        <v>17</v>
      </c>
    </row>
    <row r="830" spans="1:17" x14ac:dyDescent="0.25">
      <c r="A830" s="1">
        <v>828</v>
      </c>
      <c r="B830">
        <v>0</v>
      </c>
      <c r="C830" t="s">
        <v>1350</v>
      </c>
      <c r="D830" s="3">
        <f t="shared" si="36"/>
        <v>43180</v>
      </c>
      <c r="E830" t="s">
        <v>345</v>
      </c>
      <c r="F830" t="s">
        <v>346</v>
      </c>
      <c r="G830">
        <v>5415</v>
      </c>
      <c r="I830" s="2">
        <v>41153.952569444453</v>
      </c>
      <c r="J830" t="s">
        <v>1363</v>
      </c>
      <c r="K830">
        <v>2</v>
      </c>
      <c r="L830">
        <f t="shared" si="37"/>
        <v>2</v>
      </c>
      <c r="M830">
        <v>2</v>
      </c>
      <c r="N830">
        <f t="shared" si="38"/>
        <v>2</v>
      </c>
      <c r="O830">
        <v>0.6152176529783665</v>
      </c>
      <c r="P830" s="8">
        <f>VLOOKUP(F830,Hoja2!$A$2:$C$274,3,TRUE)</f>
        <v>8.6750788643533125E-2</v>
      </c>
      <c r="Q830" s="10">
        <f>VLOOKUP(F830,Hoja2!$A$2:$C$274,2,TRUE)</f>
        <v>110</v>
      </c>
    </row>
    <row r="831" spans="1:17" x14ac:dyDescent="0.25">
      <c r="A831" s="1">
        <v>829</v>
      </c>
      <c r="B831">
        <v>0</v>
      </c>
      <c r="C831" t="s">
        <v>1350</v>
      </c>
      <c r="D831" s="3">
        <f t="shared" si="36"/>
        <v>43180</v>
      </c>
      <c r="E831" t="s">
        <v>895</v>
      </c>
      <c r="F831" t="s">
        <v>896</v>
      </c>
      <c r="G831">
        <v>1084</v>
      </c>
      <c r="H831" t="s">
        <v>87</v>
      </c>
      <c r="I831" s="2">
        <v>40579.866099537037</v>
      </c>
      <c r="J831" t="s">
        <v>1364</v>
      </c>
      <c r="K831">
        <v>2</v>
      </c>
      <c r="L831">
        <f t="shared" si="37"/>
        <v>2</v>
      </c>
      <c r="M831">
        <v>1</v>
      </c>
      <c r="N831">
        <f t="shared" si="38"/>
        <v>1</v>
      </c>
      <c r="O831">
        <v>0.40908050101312182</v>
      </c>
      <c r="P831" s="8">
        <f>VLOOKUP(F831,Hoja2!$A$2:$C$274,3,TRUE)</f>
        <v>4.7318611987381704E-3</v>
      </c>
      <c r="Q831" s="10">
        <f>VLOOKUP(F831,Hoja2!$A$2:$C$274,2,TRUE)</f>
        <v>6</v>
      </c>
    </row>
    <row r="832" spans="1:17" x14ac:dyDescent="0.25">
      <c r="A832" s="1">
        <v>830</v>
      </c>
      <c r="B832">
        <v>0</v>
      </c>
      <c r="C832" t="s">
        <v>1350</v>
      </c>
      <c r="D832" s="3">
        <f t="shared" si="36"/>
        <v>43180</v>
      </c>
      <c r="E832" t="s">
        <v>773</v>
      </c>
      <c r="F832" t="s">
        <v>774</v>
      </c>
      <c r="G832">
        <v>4325</v>
      </c>
      <c r="H832" t="s">
        <v>18</v>
      </c>
      <c r="I832" s="2">
        <v>39194.941666666673</v>
      </c>
      <c r="J832" t="s">
        <v>1365</v>
      </c>
      <c r="K832">
        <v>11</v>
      </c>
      <c r="L832">
        <f t="shared" si="37"/>
        <v>11</v>
      </c>
      <c r="M832">
        <v>17</v>
      </c>
      <c r="N832">
        <f t="shared" si="38"/>
        <v>17</v>
      </c>
      <c r="O832">
        <v>0.64573104242784818</v>
      </c>
      <c r="P832" s="8">
        <f>VLOOKUP(F832,Hoja2!$A$2:$C$274,3,TRUE)</f>
        <v>3.1545741324921135E-3</v>
      </c>
      <c r="Q832" s="10">
        <f>VLOOKUP(F832,Hoja2!$A$2:$C$274,2,TRUE)</f>
        <v>4</v>
      </c>
    </row>
    <row r="833" spans="1:17" x14ac:dyDescent="0.25">
      <c r="A833" s="1">
        <v>831</v>
      </c>
      <c r="B833">
        <v>0</v>
      </c>
      <c r="C833" t="s">
        <v>1366</v>
      </c>
      <c r="D833" s="3">
        <f t="shared" si="36"/>
        <v>43181</v>
      </c>
      <c r="E833" t="s">
        <v>21</v>
      </c>
      <c r="F833" t="s">
        <v>305</v>
      </c>
      <c r="G833">
        <v>23</v>
      </c>
      <c r="I833" s="2">
        <v>42824.47252314815</v>
      </c>
      <c r="J833" t="s">
        <v>1367</v>
      </c>
      <c r="K833">
        <v>2</v>
      </c>
      <c r="L833">
        <f t="shared" si="37"/>
        <v>2</v>
      </c>
      <c r="M833">
        <v>1</v>
      </c>
      <c r="N833">
        <f t="shared" si="38"/>
        <v>1</v>
      </c>
      <c r="O833">
        <v>0.90545031320554836</v>
      </c>
      <c r="P833" s="8">
        <f>VLOOKUP(F833,Hoja2!$A$2:$C$274,3,TRUE)</f>
        <v>4.7318611987381704E-3</v>
      </c>
      <c r="Q833" s="10">
        <f>VLOOKUP(F833,Hoja2!$A$2:$C$274,2,TRUE)</f>
        <v>6</v>
      </c>
    </row>
    <row r="834" spans="1:17" x14ac:dyDescent="0.25">
      <c r="A834" s="1">
        <v>832</v>
      </c>
      <c r="B834">
        <v>0</v>
      </c>
      <c r="C834" t="s">
        <v>1366</v>
      </c>
      <c r="D834" s="3">
        <f t="shared" si="36"/>
        <v>43181</v>
      </c>
      <c r="E834" t="s">
        <v>12</v>
      </c>
      <c r="F834" t="s">
        <v>13</v>
      </c>
      <c r="G834">
        <v>2005</v>
      </c>
      <c r="I834" s="2">
        <v>40315.59646990741</v>
      </c>
      <c r="J834" t="s">
        <v>1368</v>
      </c>
      <c r="K834">
        <v>12</v>
      </c>
      <c r="L834">
        <f t="shared" si="37"/>
        <v>12</v>
      </c>
      <c r="M834">
        <v>10</v>
      </c>
      <c r="N834">
        <f t="shared" si="38"/>
        <v>10</v>
      </c>
      <c r="O834">
        <v>0.43027524898561048</v>
      </c>
      <c r="P834" s="8">
        <f>VLOOKUP(F834,Hoja2!$A$2:$C$274,3,TRUE)</f>
        <v>6.5457413249211352E-2</v>
      </c>
      <c r="Q834" s="10">
        <f>VLOOKUP(F834,Hoja2!$A$2:$C$274,2,TRUE)</f>
        <v>83</v>
      </c>
    </row>
    <row r="835" spans="1:17" x14ac:dyDescent="0.25">
      <c r="A835" s="1">
        <v>833</v>
      </c>
      <c r="B835">
        <v>0</v>
      </c>
      <c r="C835" t="s">
        <v>1366</v>
      </c>
      <c r="D835" s="3">
        <f t="shared" ref="D835:D898" si="39">DATE(2018,MONTH(1&amp;LEFT(RIGHT(C835,4),3)),LEFT(C835,2))</f>
        <v>43181</v>
      </c>
      <c r="E835" t="s">
        <v>477</v>
      </c>
      <c r="F835" t="s">
        <v>478</v>
      </c>
      <c r="G835">
        <v>4658</v>
      </c>
      <c r="H835" t="s">
        <v>479</v>
      </c>
      <c r="I835" s="2">
        <v>40809.452627314808</v>
      </c>
      <c r="J835" t="s">
        <v>1369</v>
      </c>
      <c r="K835">
        <v>12</v>
      </c>
      <c r="L835">
        <f t="shared" ref="L835:L898" si="40">IF(K835&gt;0,K835,0)</f>
        <v>12</v>
      </c>
      <c r="M835">
        <v>14</v>
      </c>
      <c r="N835">
        <f t="shared" ref="N835:N898" si="41">IF(M835&gt;0,M835,0)</f>
        <v>14</v>
      </c>
      <c r="O835">
        <v>0.76696880676536128</v>
      </c>
      <c r="P835" s="8">
        <f>VLOOKUP(F835,Hoja2!$A$2:$C$274,3,TRUE)</f>
        <v>3.0757097791798107E-2</v>
      </c>
      <c r="Q835" s="10">
        <f>VLOOKUP(F835,Hoja2!$A$2:$C$274,2,TRUE)</f>
        <v>39</v>
      </c>
    </row>
    <row r="836" spans="1:17" x14ac:dyDescent="0.25">
      <c r="A836" s="1">
        <v>834</v>
      </c>
      <c r="B836">
        <v>0</v>
      </c>
      <c r="C836" t="s">
        <v>1366</v>
      </c>
      <c r="D836" s="3">
        <f t="shared" si="39"/>
        <v>43181</v>
      </c>
      <c r="E836" t="s">
        <v>1370</v>
      </c>
      <c r="F836" t="s">
        <v>1371</v>
      </c>
      <c r="G836">
        <v>29</v>
      </c>
      <c r="H836" t="s">
        <v>53</v>
      </c>
      <c r="I836" s="2">
        <v>42892.433946759258</v>
      </c>
      <c r="J836" t="s">
        <v>1372</v>
      </c>
      <c r="K836">
        <v>1</v>
      </c>
      <c r="L836">
        <f t="shared" si="40"/>
        <v>1</v>
      </c>
      <c r="M836">
        <v>8</v>
      </c>
      <c r="N836">
        <f t="shared" si="41"/>
        <v>8</v>
      </c>
      <c r="O836">
        <v>0.43895347599206741</v>
      </c>
      <c r="P836" s="8">
        <f>VLOOKUP(F836,Hoja2!$A$2:$C$274,3,TRUE)</f>
        <v>7.8864353312302837E-4</v>
      </c>
      <c r="Q836" s="10">
        <f>VLOOKUP(F836,Hoja2!$A$2:$C$274,2,TRUE)</f>
        <v>1</v>
      </c>
    </row>
    <row r="837" spans="1:17" x14ac:dyDescent="0.25">
      <c r="A837" s="1">
        <v>835</v>
      </c>
      <c r="B837">
        <v>0</v>
      </c>
      <c r="C837" t="s">
        <v>1366</v>
      </c>
      <c r="D837" s="3">
        <f t="shared" si="39"/>
        <v>43181</v>
      </c>
      <c r="E837" t="s">
        <v>26</v>
      </c>
      <c r="F837" t="s">
        <v>27</v>
      </c>
      <c r="G837">
        <v>6727</v>
      </c>
      <c r="H837" t="s">
        <v>28</v>
      </c>
      <c r="I837" s="2">
        <v>42173.346099537041</v>
      </c>
      <c r="J837" t="s">
        <v>1373</v>
      </c>
      <c r="L837">
        <f t="shared" si="40"/>
        <v>0</v>
      </c>
      <c r="N837">
        <f t="shared" si="41"/>
        <v>0</v>
      </c>
      <c r="O837">
        <v>0.76340256438373055</v>
      </c>
      <c r="P837" s="8">
        <f>VLOOKUP(F837,Hoja2!$A$2:$C$274,3,TRUE)</f>
        <v>4.1009463722397478E-2</v>
      </c>
      <c r="Q837" s="10">
        <f>VLOOKUP(F837,Hoja2!$A$2:$C$274,2,TRUE)</f>
        <v>52</v>
      </c>
    </row>
    <row r="838" spans="1:17" x14ac:dyDescent="0.25">
      <c r="A838" s="1">
        <v>836</v>
      </c>
      <c r="B838">
        <v>0</v>
      </c>
      <c r="C838" t="s">
        <v>1366</v>
      </c>
      <c r="D838" s="3">
        <f t="shared" si="39"/>
        <v>43181</v>
      </c>
      <c r="E838" t="s">
        <v>133</v>
      </c>
      <c r="F838" t="s">
        <v>134</v>
      </c>
      <c r="G838">
        <v>53</v>
      </c>
      <c r="I838" s="2">
        <v>40190.857256944437</v>
      </c>
      <c r="J838" t="s">
        <v>1374</v>
      </c>
      <c r="L838">
        <f t="shared" si="40"/>
        <v>0</v>
      </c>
      <c r="M838">
        <v>1</v>
      </c>
      <c r="N838">
        <f t="shared" si="41"/>
        <v>1</v>
      </c>
      <c r="O838">
        <v>0.69613202837242316</v>
      </c>
      <c r="P838" s="8">
        <f>VLOOKUP(F838,Hoja2!$A$2:$C$274,3,TRUE)</f>
        <v>1.3406940063091483E-2</v>
      </c>
      <c r="Q838" s="10">
        <f>VLOOKUP(F838,Hoja2!$A$2:$C$274,2,TRUE)</f>
        <v>17</v>
      </c>
    </row>
    <row r="839" spans="1:17" x14ac:dyDescent="0.25">
      <c r="A839" s="1">
        <v>837</v>
      </c>
      <c r="B839">
        <v>0</v>
      </c>
      <c r="C839" t="s">
        <v>1366</v>
      </c>
      <c r="D839" s="3">
        <f t="shared" si="39"/>
        <v>43181</v>
      </c>
      <c r="E839" t="s">
        <v>133</v>
      </c>
      <c r="F839" t="s">
        <v>134</v>
      </c>
      <c r="G839">
        <v>53</v>
      </c>
      <c r="I839" s="2">
        <v>40190.857256944437</v>
      </c>
      <c r="J839" t="s">
        <v>1375</v>
      </c>
      <c r="K839">
        <v>1</v>
      </c>
      <c r="L839">
        <f t="shared" si="40"/>
        <v>1</v>
      </c>
      <c r="M839">
        <v>4</v>
      </c>
      <c r="N839">
        <f t="shared" si="41"/>
        <v>4</v>
      </c>
      <c r="O839">
        <v>0.64541956333286399</v>
      </c>
      <c r="P839" s="8">
        <f>VLOOKUP(F839,Hoja2!$A$2:$C$274,3,TRUE)</f>
        <v>1.3406940063091483E-2</v>
      </c>
      <c r="Q839" s="10">
        <f>VLOOKUP(F839,Hoja2!$A$2:$C$274,2,TRUE)</f>
        <v>17</v>
      </c>
    </row>
    <row r="840" spans="1:17" x14ac:dyDescent="0.25">
      <c r="A840" s="1">
        <v>838</v>
      </c>
      <c r="B840">
        <v>0</v>
      </c>
      <c r="C840" t="s">
        <v>1366</v>
      </c>
      <c r="D840" s="3">
        <f t="shared" si="39"/>
        <v>43181</v>
      </c>
      <c r="E840" t="s">
        <v>165</v>
      </c>
      <c r="F840" t="s">
        <v>166</v>
      </c>
      <c r="G840">
        <v>205</v>
      </c>
      <c r="I840" s="2">
        <v>40742.635324074072</v>
      </c>
      <c r="J840" t="s">
        <v>1376</v>
      </c>
      <c r="L840">
        <f t="shared" si="40"/>
        <v>0</v>
      </c>
      <c r="M840">
        <v>2</v>
      </c>
      <c r="N840">
        <f t="shared" si="41"/>
        <v>2</v>
      </c>
      <c r="O840">
        <v>0.19926857073648641</v>
      </c>
      <c r="P840" s="8">
        <f>VLOOKUP(F840,Hoja2!$A$2:$C$274,3,TRUE)</f>
        <v>9.4637223974763408E-3</v>
      </c>
      <c r="Q840" s="10">
        <f>VLOOKUP(F840,Hoja2!$A$2:$C$274,2,TRUE)</f>
        <v>12</v>
      </c>
    </row>
    <row r="841" spans="1:17" x14ac:dyDescent="0.25">
      <c r="A841" s="1">
        <v>839</v>
      </c>
      <c r="B841">
        <v>0</v>
      </c>
      <c r="C841" t="s">
        <v>1366</v>
      </c>
      <c r="D841" s="3">
        <f t="shared" si="39"/>
        <v>43181</v>
      </c>
      <c r="E841" t="s">
        <v>114</v>
      </c>
      <c r="F841" t="s">
        <v>115</v>
      </c>
      <c r="G841">
        <v>391</v>
      </c>
      <c r="H841" t="s">
        <v>116</v>
      </c>
      <c r="I841" s="2">
        <v>41305.853946759264</v>
      </c>
      <c r="J841" t="s">
        <v>1377</v>
      </c>
      <c r="L841">
        <f t="shared" si="40"/>
        <v>0</v>
      </c>
      <c r="M841">
        <v>1</v>
      </c>
      <c r="N841">
        <f t="shared" si="41"/>
        <v>1</v>
      </c>
      <c r="O841">
        <v>0.76556471649597957</v>
      </c>
      <c r="P841" s="8">
        <f>VLOOKUP(F841,Hoja2!$A$2:$C$274,3,TRUE)</f>
        <v>2.2870662460567823E-2</v>
      </c>
      <c r="Q841" s="10">
        <f>VLOOKUP(F841,Hoja2!$A$2:$C$274,2,TRUE)</f>
        <v>29</v>
      </c>
    </row>
    <row r="842" spans="1:17" x14ac:dyDescent="0.25">
      <c r="A842" s="1">
        <v>840</v>
      </c>
      <c r="B842">
        <v>0</v>
      </c>
      <c r="C842" t="s">
        <v>1366</v>
      </c>
      <c r="D842" s="3">
        <f t="shared" si="39"/>
        <v>43181</v>
      </c>
      <c r="E842" t="s">
        <v>605</v>
      </c>
      <c r="F842" t="s">
        <v>606</v>
      </c>
      <c r="G842">
        <v>164</v>
      </c>
      <c r="H842" t="s">
        <v>607</v>
      </c>
      <c r="I842" s="2">
        <v>40839.75854166667</v>
      </c>
      <c r="J842" t="s">
        <v>1378</v>
      </c>
      <c r="L842">
        <f t="shared" si="40"/>
        <v>0</v>
      </c>
      <c r="N842">
        <f t="shared" si="41"/>
        <v>0</v>
      </c>
      <c r="O842">
        <v>0.53959401154890385</v>
      </c>
      <c r="P842" s="8">
        <f>VLOOKUP(F842,Hoja2!$A$2:$C$274,3,TRUE)</f>
        <v>1.5772870662460567E-3</v>
      </c>
      <c r="Q842" s="10">
        <f>VLOOKUP(F842,Hoja2!$A$2:$C$274,2,TRUE)</f>
        <v>2</v>
      </c>
    </row>
    <row r="843" spans="1:17" x14ac:dyDescent="0.25">
      <c r="A843" s="1">
        <v>841</v>
      </c>
      <c r="B843">
        <v>0</v>
      </c>
      <c r="C843" t="s">
        <v>1366</v>
      </c>
      <c r="D843" s="3">
        <f t="shared" si="39"/>
        <v>43181</v>
      </c>
      <c r="E843" t="s">
        <v>1379</v>
      </c>
      <c r="F843" t="s">
        <v>1380</v>
      </c>
      <c r="G843">
        <v>1404</v>
      </c>
      <c r="H843" t="s">
        <v>1381</v>
      </c>
      <c r="I843" s="2">
        <v>40809.582939814813</v>
      </c>
      <c r="J843" t="s">
        <v>1382</v>
      </c>
      <c r="L843">
        <f t="shared" si="40"/>
        <v>0</v>
      </c>
      <c r="N843">
        <f t="shared" si="41"/>
        <v>0</v>
      </c>
      <c r="O843">
        <v>0.71734542384385414</v>
      </c>
      <c r="P843" s="8">
        <f>VLOOKUP(F843,Hoja2!$A$2:$C$274,3,TRUE)</f>
        <v>7.8864353312302837E-4</v>
      </c>
      <c r="Q843" s="10">
        <f>VLOOKUP(F843,Hoja2!$A$2:$C$274,2,TRUE)</f>
        <v>1</v>
      </c>
    </row>
    <row r="844" spans="1:17" x14ac:dyDescent="0.25">
      <c r="A844" s="1">
        <v>842</v>
      </c>
      <c r="B844">
        <v>0</v>
      </c>
      <c r="C844" t="s">
        <v>1366</v>
      </c>
      <c r="D844" s="3">
        <f t="shared" si="39"/>
        <v>43181</v>
      </c>
      <c r="E844" t="s">
        <v>569</v>
      </c>
      <c r="F844" t="s">
        <v>570</v>
      </c>
      <c r="G844">
        <v>33</v>
      </c>
      <c r="I844" s="2">
        <v>39917.70815972222</v>
      </c>
      <c r="J844" t="s">
        <v>1383</v>
      </c>
      <c r="K844">
        <v>1</v>
      </c>
      <c r="L844">
        <f t="shared" si="40"/>
        <v>1</v>
      </c>
      <c r="M844">
        <v>2</v>
      </c>
      <c r="N844">
        <f t="shared" si="41"/>
        <v>2</v>
      </c>
      <c r="O844">
        <v>0.62897432183202229</v>
      </c>
      <c r="P844" s="8">
        <f>VLOOKUP(F844,Hoja2!$A$2:$C$274,3,TRUE)</f>
        <v>1.1829652996845425E-2</v>
      </c>
      <c r="Q844" s="10">
        <f>VLOOKUP(F844,Hoja2!$A$2:$C$274,2,TRUE)</f>
        <v>15</v>
      </c>
    </row>
    <row r="845" spans="1:17" x14ac:dyDescent="0.25">
      <c r="A845" s="1">
        <v>843</v>
      </c>
      <c r="B845">
        <v>0</v>
      </c>
      <c r="C845" t="s">
        <v>1384</v>
      </c>
      <c r="D845" s="3">
        <f t="shared" si="39"/>
        <v>43182</v>
      </c>
      <c r="E845" t="s">
        <v>12</v>
      </c>
      <c r="F845" t="s">
        <v>13</v>
      </c>
      <c r="G845">
        <v>2005</v>
      </c>
      <c r="I845" s="2">
        <v>40315.59646990741</v>
      </c>
      <c r="J845" t="s">
        <v>1385</v>
      </c>
      <c r="K845">
        <v>11</v>
      </c>
      <c r="L845">
        <f t="shared" si="40"/>
        <v>11</v>
      </c>
      <c r="M845">
        <v>8</v>
      </c>
      <c r="N845">
        <f t="shared" si="41"/>
        <v>8</v>
      </c>
      <c r="O845">
        <v>0.41799493511288688</v>
      </c>
      <c r="P845" s="8">
        <f>VLOOKUP(F845,Hoja2!$A$2:$C$274,3,TRUE)</f>
        <v>6.5457413249211352E-2</v>
      </c>
      <c r="Q845" s="10">
        <f>VLOOKUP(F845,Hoja2!$A$2:$C$274,2,TRUE)</f>
        <v>83</v>
      </c>
    </row>
    <row r="846" spans="1:17" x14ac:dyDescent="0.25">
      <c r="A846" s="1">
        <v>844</v>
      </c>
      <c r="B846">
        <v>0</v>
      </c>
      <c r="C846" t="s">
        <v>1384</v>
      </c>
      <c r="D846" s="3">
        <f t="shared" si="39"/>
        <v>43182</v>
      </c>
      <c r="E846" t="s">
        <v>114</v>
      </c>
      <c r="F846" t="s">
        <v>115</v>
      </c>
      <c r="G846">
        <v>391</v>
      </c>
      <c r="H846" t="s">
        <v>116</v>
      </c>
      <c r="I846" s="2">
        <v>41305.853946759264</v>
      </c>
      <c r="J846" t="s">
        <v>1386</v>
      </c>
      <c r="K846">
        <v>1</v>
      </c>
      <c r="L846">
        <f t="shared" si="40"/>
        <v>1</v>
      </c>
      <c r="N846">
        <f t="shared" si="41"/>
        <v>0</v>
      </c>
      <c r="O846">
        <v>0.27170534904667371</v>
      </c>
      <c r="P846" s="8">
        <f>VLOOKUP(F846,Hoja2!$A$2:$C$274,3,TRUE)</f>
        <v>2.2870662460567823E-2</v>
      </c>
      <c r="Q846" s="10">
        <f>VLOOKUP(F846,Hoja2!$A$2:$C$274,2,TRUE)</f>
        <v>29</v>
      </c>
    </row>
    <row r="847" spans="1:17" x14ac:dyDescent="0.25">
      <c r="A847" s="1">
        <v>845</v>
      </c>
      <c r="B847">
        <v>0</v>
      </c>
      <c r="C847" t="s">
        <v>1384</v>
      </c>
      <c r="D847" s="3">
        <f t="shared" si="39"/>
        <v>43182</v>
      </c>
      <c r="E847" t="s">
        <v>971</v>
      </c>
      <c r="F847" t="s">
        <v>972</v>
      </c>
      <c r="G847">
        <v>6190</v>
      </c>
      <c r="H847" t="s">
        <v>973</v>
      </c>
      <c r="I847" s="2">
        <v>40725.768333333333</v>
      </c>
      <c r="J847" t="s">
        <v>1387</v>
      </c>
      <c r="K847">
        <v>5</v>
      </c>
      <c r="L847">
        <f t="shared" si="40"/>
        <v>5</v>
      </c>
      <c r="M847">
        <v>3</v>
      </c>
      <c r="N847">
        <f t="shared" si="41"/>
        <v>3</v>
      </c>
      <c r="O847">
        <v>0.82264781782747609</v>
      </c>
      <c r="P847" s="8">
        <f>VLOOKUP(F847,Hoja2!$A$2:$C$274,3,TRUE)</f>
        <v>4.7318611987381704E-3</v>
      </c>
      <c r="Q847" s="10">
        <f>VLOOKUP(F847,Hoja2!$A$2:$C$274,2,TRUE)</f>
        <v>6</v>
      </c>
    </row>
    <row r="848" spans="1:17" x14ac:dyDescent="0.25">
      <c r="A848" s="1">
        <v>846</v>
      </c>
      <c r="B848">
        <v>0</v>
      </c>
      <c r="C848" t="s">
        <v>1384</v>
      </c>
      <c r="D848" s="3">
        <f t="shared" si="39"/>
        <v>43182</v>
      </c>
      <c r="E848" t="s">
        <v>12</v>
      </c>
      <c r="F848" t="s">
        <v>13</v>
      </c>
      <c r="G848">
        <v>2005</v>
      </c>
      <c r="I848" s="2">
        <v>40315.59646990741</v>
      </c>
      <c r="J848" t="s">
        <v>1388</v>
      </c>
      <c r="K848">
        <v>8</v>
      </c>
      <c r="L848">
        <f t="shared" si="40"/>
        <v>8</v>
      </c>
      <c r="M848">
        <v>9</v>
      </c>
      <c r="N848">
        <f t="shared" si="41"/>
        <v>9</v>
      </c>
      <c r="O848">
        <v>0.64923044612204805</v>
      </c>
      <c r="P848" s="8">
        <f>VLOOKUP(F848,Hoja2!$A$2:$C$274,3,TRUE)</f>
        <v>6.5457413249211352E-2</v>
      </c>
      <c r="Q848" s="10">
        <f>VLOOKUP(F848,Hoja2!$A$2:$C$274,2,TRUE)</f>
        <v>83</v>
      </c>
    </row>
    <row r="849" spans="1:17" x14ac:dyDescent="0.25">
      <c r="A849" s="1">
        <v>847</v>
      </c>
      <c r="B849">
        <v>0</v>
      </c>
      <c r="C849" t="s">
        <v>1389</v>
      </c>
      <c r="D849" s="3">
        <f t="shared" si="39"/>
        <v>43183</v>
      </c>
      <c r="E849" t="s">
        <v>114</v>
      </c>
      <c r="F849" t="s">
        <v>115</v>
      </c>
      <c r="G849">
        <v>391</v>
      </c>
      <c r="H849" t="s">
        <v>116</v>
      </c>
      <c r="I849" s="2">
        <v>41305.853946759264</v>
      </c>
      <c r="J849" t="s">
        <v>1390</v>
      </c>
      <c r="K849">
        <v>3</v>
      </c>
      <c r="L849">
        <f t="shared" si="40"/>
        <v>3</v>
      </c>
      <c r="M849">
        <v>1</v>
      </c>
      <c r="N849">
        <f t="shared" si="41"/>
        <v>1</v>
      </c>
      <c r="O849">
        <v>0.91234156164397862</v>
      </c>
      <c r="P849" s="8">
        <f>VLOOKUP(F849,Hoja2!$A$2:$C$274,3,TRUE)</f>
        <v>2.2870662460567823E-2</v>
      </c>
      <c r="Q849" s="10">
        <f>VLOOKUP(F849,Hoja2!$A$2:$C$274,2,TRUE)</f>
        <v>29</v>
      </c>
    </row>
    <row r="850" spans="1:17" x14ac:dyDescent="0.25">
      <c r="A850" s="1">
        <v>848</v>
      </c>
      <c r="B850">
        <v>0</v>
      </c>
      <c r="C850" t="s">
        <v>1389</v>
      </c>
      <c r="D850" s="3">
        <f t="shared" si="39"/>
        <v>43183</v>
      </c>
      <c r="E850" t="s">
        <v>602</v>
      </c>
      <c r="F850" t="s">
        <v>603</v>
      </c>
      <c r="G850">
        <v>661</v>
      </c>
      <c r="H850" t="s">
        <v>87</v>
      </c>
      <c r="I850" s="2">
        <v>42009.828321759262</v>
      </c>
      <c r="J850" t="s">
        <v>1391</v>
      </c>
      <c r="K850">
        <v>14</v>
      </c>
      <c r="L850">
        <f t="shared" si="40"/>
        <v>14</v>
      </c>
      <c r="M850">
        <v>10</v>
      </c>
      <c r="N850">
        <f t="shared" si="41"/>
        <v>10</v>
      </c>
      <c r="O850">
        <v>0.25464208663436139</v>
      </c>
      <c r="P850" s="8">
        <f>VLOOKUP(F850,Hoja2!$A$2:$C$274,3,TRUE)</f>
        <v>5.5205047318611991E-3</v>
      </c>
      <c r="Q850" s="10">
        <f>VLOOKUP(F850,Hoja2!$A$2:$C$274,2,TRUE)</f>
        <v>7</v>
      </c>
    </row>
    <row r="851" spans="1:17" x14ac:dyDescent="0.25">
      <c r="A851" s="1">
        <v>849</v>
      </c>
      <c r="B851">
        <v>0</v>
      </c>
      <c r="C851" t="s">
        <v>1389</v>
      </c>
      <c r="D851" s="3">
        <f t="shared" si="39"/>
        <v>43183</v>
      </c>
      <c r="E851" t="s">
        <v>72</v>
      </c>
      <c r="F851" t="s">
        <v>73</v>
      </c>
      <c r="G851">
        <v>108</v>
      </c>
      <c r="H851" t="s">
        <v>74</v>
      </c>
      <c r="I851" s="2">
        <v>42292.771585648137</v>
      </c>
      <c r="J851" t="s">
        <v>1392</v>
      </c>
      <c r="K851">
        <v>4</v>
      </c>
      <c r="L851">
        <f t="shared" si="40"/>
        <v>4</v>
      </c>
      <c r="M851">
        <v>2</v>
      </c>
      <c r="N851">
        <f t="shared" si="41"/>
        <v>2</v>
      </c>
      <c r="O851">
        <v>0.86647589399336711</v>
      </c>
      <c r="P851" s="8">
        <f>VLOOKUP(F851,Hoja2!$A$2:$C$274,3,TRUE)</f>
        <v>5.5205047318611991E-3</v>
      </c>
      <c r="Q851" s="10">
        <f>VLOOKUP(F851,Hoja2!$A$2:$C$274,2,TRUE)</f>
        <v>7</v>
      </c>
    </row>
    <row r="852" spans="1:17" x14ac:dyDescent="0.25">
      <c r="A852" s="1">
        <v>850</v>
      </c>
      <c r="B852">
        <v>0</v>
      </c>
      <c r="C852" t="s">
        <v>1389</v>
      </c>
      <c r="D852" s="3">
        <f t="shared" si="39"/>
        <v>43183</v>
      </c>
      <c r="E852" t="s">
        <v>543</v>
      </c>
      <c r="F852" t="s">
        <v>544</v>
      </c>
      <c r="G852">
        <v>55</v>
      </c>
      <c r="H852" t="s">
        <v>545</v>
      </c>
      <c r="I852" s="2">
        <v>40681.791886574072</v>
      </c>
      <c r="J852" t="s">
        <v>1393</v>
      </c>
      <c r="L852">
        <f t="shared" si="40"/>
        <v>0</v>
      </c>
      <c r="M852">
        <v>1</v>
      </c>
      <c r="N852">
        <f t="shared" si="41"/>
        <v>1</v>
      </c>
      <c r="O852">
        <v>0.71256740634366689</v>
      </c>
      <c r="P852" s="8">
        <f>VLOOKUP(F852,Hoja2!$A$2:$C$274,3,TRUE)</f>
        <v>1.3406940063091483E-2</v>
      </c>
      <c r="Q852" s="10">
        <f>VLOOKUP(F852,Hoja2!$A$2:$C$274,2,TRUE)</f>
        <v>17</v>
      </c>
    </row>
    <row r="853" spans="1:17" x14ac:dyDescent="0.25">
      <c r="A853" s="1">
        <v>851</v>
      </c>
      <c r="B853">
        <v>0</v>
      </c>
      <c r="C853" t="s">
        <v>1389</v>
      </c>
      <c r="D853" s="3">
        <f t="shared" si="39"/>
        <v>43183</v>
      </c>
      <c r="E853" t="s">
        <v>21</v>
      </c>
      <c r="F853" t="s">
        <v>69</v>
      </c>
      <c r="G853">
        <v>85</v>
      </c>
      <c r="H853" t="s">
        <v>70</v>
      </c>
      <c r="I853" s="2">
        <v>42735.453831018523</v>
      </c>
      <c r="J853" t="s">
        <v>1394</v>
      </c>
      <c r="K853">
        <v>1</v>
      </c>
      <c r="L853">
        <f t="shared" si="40"/>
        <v>1</v>
      </c>
      <c r="M853">
        <v>1</v>
      </c>
      <c r="N853">
        <f t="shared" si="41"/>
        <v>1</v>
      </c>
      <c r="O853">
        <v>0.86157353362355427</v>
      </c>
      <c r="P853" s="8">
        <f>VLOOKUP(F853,Hoja2!$A$2:$C$274,3,TRUE)</f>
        <v>2.9179810725552049E-2</v>
      </c>
      <c r="Q853" s="10">
        <f>VLOOKUP(F853,Hoja2!$A$2:$C$274,2,TRUE)</f>
        <v>37</v>
      </c>
    </row>
    <row r="854" spans="1:17" x14ac:dyDescent="0.25">
      <c r="A854" s="1">
        <v>852</v>
      </c>
      <c r="B854">
        <v>0</v>
      </c>
      <c r="C854" t="s">
        <v>1389</v>
      </c>
      <c r="D854" s="3">
        <f t="shared" si="39"/>
        <v>43183</v>
      </c>
      <c r="E854" t="s">
        <v>26</v>
      </c>
      <c r="F854" t="s">
        <v>27</v>
      </c>
      <c r="G854">
        <v>6727</v>
      </c>
      <c r="H854" t="s">
        <v>28</v>
      </c>
      <c r="I854" s="2">
        <v>42173.346099537041</v>
      </c>
      <c r="J854" t="s">
        <v>1395</v>
      </c>
      <c r="K854">
        <v>2</v>
      </c>
      <c r="L854">
        <f t="shared" si="40"/>
        <v>2</v>
      </c>
      <c r="N854">
        <f t="shared" si="41"/>
        <v>0</v>
      </c>
      <c r="O854">
        <v>0.77107793124309465</v>
      </c>
      <c r="P854" s="8">
        <f>VLOOKUP(F854,Hoja2!$A$2:$C$274,3,TRUE)</f>
        <v>4.1009463722397478E-2</v>
      </c>
      <c r="Q854" s="10">
        <f>VLOOKUP(F854,Hoja2!$A$2:$C$274,2,TRUE)</f>
        <v>52</v>
      </c>
    </row>
    <row r="855" spans="1:17" x14ac:dyDescent="0.25">
      <c r="A855" s="1">
        <v>853</v>
      </c>
      <c r="B855">
        <v>0</v>
      </c>
      <c r="C855" t="s">
        <v>1389</v>
      </c>
      <c r="D855" s="3">
        <f t="shared" si="39"/>
        <v>43183</v>
      </c>
      <c r="E855" t="s">
        <v>21</v>
      </c>
      <c r="F855" t="s">
        <v>89</v>
      </c>
      <c r="G855">
        <v>42</v>
      </c>
      <c r="I855" s="2">
        <v>42437.5705787037</v>
      </c>
      <c r="J855" t="s">
        <v>1396</v>
      </c>
      <c r="K855">
        <v>5</v>
      </c>
      <c r="L855">
        <f t="shared" si="40"/>
        <v>5</v>
      </c>
      <c r="M855">
        <v>8</v>
      </c>
      <c r="N855">
        <f t="shared" si="41"/>
        <v>8</v>
      </c>
      <c r="O855">
        <v>0.63178443681585084</v>
      </c>
      <c r="P855" s="8">
        <f>VLOOKUP(F855,Hoja2!$A$2:$C$274,3,TRUE)</f>
        <v>3.1545741324921135E-3</v>
      </c>
      <c r="Q855" s="10">
        <f>VLOOKUP(F855,Hoja2!$A$2:$C$274,2,TRUE)</f>
        <v>4</v>
      </c>
    </row>
    <row r="856" spans="1:17" x14ac:dyDescent="0.25">
      <c r="A856" s="1">
        <v>854</v>
      </c>
      <c r="B856">
        <v>0</v>
      </c>
      <c r="C856" t="s">
        <v>1389</v>
      </c>
      <c r="D856" s="3">
        <f t="shared" si="39"/>
        <v>43183</v>
      </c>
      <c r="E856" t="s">
        <v>345</v>
      </c>
      <c r="F856" t="s">
        <v>346</v>
      </c>
      <c r="G856">
        <v>5415</v>
      </c>
      <c r="I856" s="2">
        <v>41153.952569444453</v>
      </c>
      <c r="J856" t="s">
        <v>1397</v>
      </c>
      <c r="L856">
        <f t="shared" si="40"/>
        <v>0</v>
      </c>
      <c r="N856">
        <f t="shared" si="41"/>
        <v>0</v>
      </c>
      <c r="O856">
        <v>0.77993742979549463</v>
      </c>
      <c r="P856" s="8">
        <f>VLOOKUP(F856,Hoja2!$A$2:$C$274,3,TRUE)</f>
        <v>8.6750788643533125E-2</v>
      </c>
      <c r="Q856" s="10">
        <f>VLOOKUP(F856,Hoja2!$A$2:$C$274,2,TRUE)</f>
        <v>110</v>
      </c>
    </row>
    <row r="857" spans="1:17" x14ac:dyDescent="0.25">
      <c r="A857" s="1">
        <v>855</v>
      </c>
      <c r="B857">
        <v>0</v>
      </c>
      <c r="C857" t="s">
        <v>1389</v>
      </c>
      <c r="D857" s="3">
        <f t="shared" si="39"/>
        <v>43183</v>
      </c>
      <c r="E857" t="s">
        <v>12</v>
      </c>
      <c r="F857" t="s">
        <v>13</v>
      </c>
      <c r="G857">
        <v>2005</v>
      </c>
      <c r="I857" s="2">
        <v>40315.59646990741</v>
      </c>
      <c r="J857" t="s">
        <v>1398</v>
      </c>
      <c r="K857">
        <v>15</v>
      </c>
      <c r="L857">
        <f t="shared" si="40"/>
        <v>15</v>
      </c>
      <c r="M857">
        <v>12</v>
      </c>
      <c r="N857">
        <f t="shared" si="41"/>
        <v>12</v>
      </c>
      <c r="O857">
        <v>0.78477513997209758</v>
      </c>
      <c r="P857" s="8">
        <f>VLOOKUP(F857,Hoja2!$A$2:$C$274,3,TRUE)</f>
        <v>6.5457413249211352E-2</v>
      </c>
      <c r="Q857" s="10">
        <f>VLOOKUP(F857,Hoja2!$A$2:$C$274,2,TRUE)</f>
        <v>83</v>
      </c>
    </row>
    <row r="858" spans="1:17" x14ac:dyDescent="0.25">
      <c r="A858" s="1">
        <v>856</v>
      </c>
      <c r="B858">
        <v>0</v>
      </c>
      <c r="C858" t="s">
        <v>1399</v>
      </c>
      <c r="D858" s="3">
        <f t="shared" si="39"/>
        <v>43184</v>
      </c>
      <c r="E858" t="s">
        <v>469</v>
      </c>
      <c r="F858" t="s">
        <v>470</v>
      </c>
      <c r="G858">
        <v>1791</v>
      </c>
      <c r="H858" t="s">
        <v>471</v>
      </c>
      <c r="I858" s="2">
        <v>42675.856736111113</v>
      </c>
      <c r="J858" t="s">
        <v>1400</v>
      </c>
      <c r="K858">
        <v>18</v>
      </c>
      <c r="L858">
        <f t="shared" si="40"/>
        <v>18</v>
      </c>
      <c r="M858">
        <v>22</v>
      </c>
      <c r="N858">
        <f t="shared" si="41"/>
        <v>22</v>
      </c>
      <c r="O858">
        <v>0.92139324207230133</v>
      </c>
      <c r="P858" s="8">
        <f>VLOOKUP(F858,Hoja2!$A$2:$C$274,3,TRUE)</f>
        <v>1.025236593059937E-2</v>
      </c>
      <c r="Q858" s="10">
        <f>VLOOKUP(F858,Hoja2!$A$2:$C$274,2,TRUE)</f>
        <v>13</v>
      </c>
    </row>
    <row r="859" spans="1:17" x14ac:dyDescent="0.25">
      <c r="A859" s="1">
        <v>857</v>
      </c>
      <c r="B859">
        <v>0</v>
      </c>
      <c r="C859" t="s">
        <v>1399</v>
      </c>
      <c r="D859" s="3">
        <f t="shared" si="39"/>
        <v>43184</v>
      </c>
      <c r="E859" t="s">
        <v>21</v>
      </c>
      <c r="F859" t="s">
        <v>69</v>
      </c>
      <c r="G859">
        <v>85</v>
      </c>
      <c r="H859" t="s">
        <v>70</v>
      </c>
      <c r="I859" s="2">
        <v>42735.453831018523</v>
      </c>
      <c r="J859" t="s">
        <v>1401</v>
      </c>
      <c r="K859">
        <v>1</v>
      </c>
      <c r="L859">
        <f t="shared" si="40"/>
        <v>1</v>
      </c>
      <c r="M859">
        <v>1</v>
      </c>
      <c r="N859">
        <f t="shared" si="41"/>
        <v>1</v>
      </c>
      <c r="O859">
        <v>0.1113702310878945</v>
      </c>
      <c r="P859" s="8">
        <f>VLOOKUP(F859,Hoja2!$A$2:$C$274,3,TRUE)</f>
        <v>2.9179810725552049E-2</v>
      </c>
      <c r="Q859" s="10">
        <f>VLOOKUP(F859,Hoja2!$A$2:$C$274,2,TRUE)</f>
        <v>37</v>
      </c>
    </row>
    <row r="860" spans="1:17" x14ac:dyDescent="0.25">
      <c r="A860" s="1">
        <v>858</v>
      </c>
      <c r="B860">
        <v>0</v>
      </c>
      <c r="C860" t="s">
        <v>1399</v>
      </c>
      <c r="D860" s="3">
        <f t="shared" si="39"/>
        <v>43184</v>
      </c>
      <c r="E860" t="s">
        <v>1402</v>
      </c>
      <c r="F860" t="s">
        <v>1403</v>
      </c>
      <c r="G860">
        <v>1806</v>
      </c>
      <c r="H860" t="s">
        <v>87</v>
      </c>
      <c r="I860" s="2">
        <v>40028.197951388887</v>
      </c>
      <c r="J860" t="s">
        <v>1404</v>
      </c>
      <c r="K860">
        <v>4</v>
      </c>
      <c r="L860">
        <f t="shared" si="40"/>
        <v>4</v>
      </c>
      <c r="M860">
        <v>9</v>
      </c>
      <c r="N860">
        <f t="shared" si="41"/>
        <v>9</v>
      </c>
      <c r="O860">
        <v>0.88147008894153545</v>
      </c>
      <c r="P860" s="8">
        <f>VLOOKUP(F860,Hoja2!$A$2:$C$274,3,TRUE)</f>
        <v>7.8864353312302837E-4</v>
      </c>
      <c r="Q860" s="10">
        <f>VLOOKUP(F860,Hoja2!$A$2:$C$274,2,TRUE)</f>
        <v>1</v>
      </c>
    </row>
    <row r="861" spans="1:17" x14ac:dyDescent="0.25">
      <c r="A861" s="1">
        <v>859</v>
      </c>
      <c r="B861">
        <v>0</v>
      </c>
      <c r="C861" t="s">
        <v>1399</v>
      </c>
      <c r="D861" s="3">
        <f t="shared" si="39"/>
        <v>43184</v>
      </c>
      <c r="E861" t="s">
        <v>26</v>
      </c>
      <c r="F861" t="s">
        <v>27</v>
      </c>
      <c r="G861">
        <v>6727</v>
      </c>
      <c r="H861" t="s">
        <v>28</v>
      </c>
      <c r="I861" s="2">
        <v>42173.346099537041</v>
      </c>
      <c r="J861" t="s">
        <v>1405</v>
      </c>
      <c r="L861">
        <f t="shared" si="40"/>
        <v>0</v>
      </c>
      <c r="M861">
        <v>1</v>
      </c>
      <c r="N861">
        <f t="shared" si="41"/>
        <v>1</v>
      </c>
      <c r="O861">
        <v>0.77526905219940467</v>
      </c>
      <c r="P861" s="8">
        <f>VLOOKUP(F861,Hoja2!$A$2:$C$274,3,TRUE)</f>
        <v>4.1009463722397478E-2</v>
      </c>
      <c r="Q861" s="10">
        <f>VLOOKUP(F861,Hoja2!$A$2:$C$274,2,TRUE)</f>
        <v>52</v>
      </c>
    </row>
    <row r="862" spans="1:17" x14ac:dyDescent="0.25">
      <c r="A862" s="1">
        <v>860</v>
      </c>
      <c r="B862">
        <v>0</v>
      </c>
      <c r="C862" t="s">
        <v>1406</v>
      </c>
      <c r="D862" s="3">
        <f t="shared" si="39"/>
        <v>43185</v>
      </c>
      <c r="E862" t="s">
        <v>345</v>
      </c>
      <c r="F862" t="s">
        <v>346</v>
      </c>
      <c r="G862">
        <v>5415</v>
      </c>
      <c r="I862" s="2">
        <v>41153.952569444453</v>
      </c>
      <c r="J862" t="s">
        <v>1407</v>
      </c>
      <c r="L862">
        <f t="shared" si="40"/>
        <v>0</v>
      </c>
      <c r="M862">
        <v>1</v>
      </c>
      <c r="N862">
        <f t="shared" si="41"/>
        <v>1</v>
      </c>
      <c r="O862">
        <v>0.51342465542635507</v>
      </c>
      <c r="P862" s="8">
        <f>VLOOKUP(F862,Hoja2!$A$2:$C$274,3,TRUE)</f>
        <v>8.6750788643533125E-2</v>
      </c>
      <c r="Q862" s="10">
        <f>VLOOKUP(F862,Hoja2!$A$2:$C$274,2,TRUE)</f>
        <v>110</v>
      </c>
    </row>
    <row r="863" spans="1:17" x14ac:dyDescent="0.25">
      <c r="A863" s="1">
        <v>861</v>
      </c>
      <c r="B863">
        <v>0</v>
      </c>
      <c r="C863" t="s">
        <v>1406</v>
      </c>
      <c r="D863" s="3">
        <f t="shared" si="39"/>
        <v>43185</v>
      </c>
      <c r="E863" t="s">
        <v>250</v>
      </c>
      <c r="F863" t="s">
        <v>251</v>
      </c>
      <c r="G863">
        <v>544</v>
      </c>
      <c r="H863" t="s">
        <v>159</v>
      </c>
      <c r="I863" s="2">
        <v>41534.744131944448</v>
      </c>
      <c r="J863" t="s">
        <v>1408</v>
      </c>
      <c r="K863">
        <v>2</v>
      </c>
      <c r="L863">
        <f t="shared" si="40"/>
        <v>2</v>
      </c>
      <c r="M863">
        <v>2</v>
      </c>
      <c r="N863">
        <f t="shared" si="41"/>
        <v>2</v>
      </c>
      <c r="O863">
        <v>0.77973442616716715</v>
      </c>
      <c r="P863" s="8">
        <f>VLOOKUP(F863,Hoja2!$A$2:$C$274,3,TRUE)</f>
        <v>9.4637223974763408E-3</v>
      </c>
      <c r="Q863" s="10">
        <f>VLOOKUP(F863,Hoja2!$A$2:$C$274,2,TRUE)</f>
        <v>12</v>
      </c>
    </row>
    <row r="864" spans="1:17" x14ac:dyDescent="0.25">
      <c r="A864" s="1">
        <v>862</v>
      </c>
      <c r="B864">
        <v>0</v>
      </c>
      <c r="C864" t="s">
        <v>1406</v>
      </c>
      <c r="D864" s="3">
        <f t="shared" si="39"/>
        <v>43185</v>
      </c>
      <c r="E864" t="s">
        <v>307</v>
      </c>
      <c r="F864" t="s">
        <v>308</v>
      </c>
      <c r="G864">
        <v>542</v>
      </c>
      <c r="H864" t="s">
        <v>28</v>
      </c>
      <c r="I864" s="2">
        <v>42465.311111111107</v>
      </c>
      <c r="J864" t="s">
        <v>1409</v>
      </c>
      <c r="K864">
        <v>3</v>
      </c>
      <c r="L864">
        <f t="shared" si="40"/>
        <v>3</v>
      </c>
      <c r="M864">
        <v>5</v>
      </c>
      <c r="N864">
        <f t="shared" si="41"/>
        <v>5</v>
      </c>
      <c r="O864">
        <v>0.86436909820449126</v>
      </c>
      <c r="P864" s="8">
        <f>VLOOKUP(F864,Hoja2!$A$2:$C$274,3,TRUE)</f>
        <v>2.6025236593059938E-2</v>
      </c>
      <c r="Q864" s="10">
        <f>VLOOKUP(F864,Hoja2!$A$2:$C$274,2,TRUE)</f>
        <v>33</v>
      </c>
    </row>
    <row r="865" spans="1:17" x14ac:dyDescent="0.25">
      <c r="A865" s="1">
        <v>863</v>
      </c>
      <c r="B865">
        <v>0</v>
      </c>
      <c r="C865" t="s">
        <v>1406</v>
      </c>
      <c r="D865" s="3">
        <f t="shared" si="39"/>
        <v>43185</v>
      </c>
      <c r="E865" t="s">
        <v>21</v>
      </c>
      <c r="F865" t="s">
        <v>1080</v>
      </c>
      <c r="G865">
        <v>2508</v>
      </c>
      <c r="H865" t="s">
        <v>87</v>
      </c>
      <c r="I865" s="2">
        <v>40907.378703703696</v>
      </c>
      <c r="J865" t="s">
        <v>1410</v>
      </c>
      <c r="K865">
        <v>7</v>
      </c>
      <c r="L865">
        <f t="shared" si="40"/>
        <v>7</v>
      </c>
      <c r="M865">
        <v>9</v>
      </c>
      <c r="N865">
        <f t="shared" si="41"/>
        <v>9</v>
      </c>
      <c r="O865">
        <v>0.86177669268699209</v>
      </c>
      <c r="P865" s="8">
        <f>VLOOKUP(F865,Hoja2!$A$2:$C$274,3,TRUE)</f>
        <v>6.3091482649842269E-3</v>
      </c>
      <c r="Q865" s="10">
        <f>VLOOKUP(F865,Hoja2!$A$2:$C$274,2,TRUE)</f>
        <v>8</v>
      </c>
    </row>
    <row r="866" spans="1:17" x14ac:dyDescent="0.25">
      <c r="A866" s="1">
        <v>864</v>
      </c>
      <c r="B866">
        <v>0</v>
      </c>
      <c r="C866" t="s">
        <v>1406</v>
      </c>
      <c r="D866" s="3">
        <f t="shared" si="39"/>
        <v>43185</v>
      </c>
      <c r="E866" t="s">
        <v>405</v>
      </c>
      <c r="F866" t="s">
        <v>406</v>
      </c>
      <c r="G866">
        <v>149</v>
      </c>
      <c r="H866" t="s">
        <v>18</v>
      </c>
      <c r="I866" s="2">
        <v>40681.737395833326</v>
      </c>
      <c r="J866" t="s">
        <v>1411</v>
      </c>
      <c r="K866">
        <v>13</v>
      </c>
      <c r="L866">
        <f t="shared" si="40"/>
        <v>13</v>
      </c>
      <c r="M866">
        <v>22</v>
      </c>
      <c r="N866">
        <f t="shared" si="41"/>
        <v>22</v>
      </c>
      <c r="O866">
        <v>0.58567553302394637</v>
      </c>
      <c r="P866" s="8">
        <f>VLOOKUP(F866,Hoja2!$A$2:$C$274,3,TRUE)</f>
        <v>1.3406940063091483E-2</v>
      </c>
      <c r="Q866" s="10">
        <f>VLOOKUP(F866,Hoja2!$A$2:$C$274,2,TRUE)</f>
        <v>17</v>
      </c>
    </row>
    <row r="867" spans="1:17" x14ac:dyDescent="0.25">
      <c r="A867" s="1">
        <v>865</v>
      </c>
      <c r="B867">
        <v>0</v>
      </c>
      <c r="C867" t="s">
        <v>1406</v>
      </c>
      <c r="D867" s="3">
        <f t="shared" si="39"/>
        <v>43185</v>
      </c>
      <c r="E867" t="s">
        <v>143</v>
      </c>
      <c r="F867" t="s">
        <v>144</v>
      </c>
      <c r="G867">
        <v>288</v>
      </c>
      <c r="H867" t="s">
        <v>145</v>
      </c>
      <c r="I867" s="2">
        <v>40652.664143518523</v>
      </c>
      <c r="J867" t="s">
        <v>1412</v>
      </c>
      <c r="L867">
        <f t="shared" si="40"/>
        <v>0</v>
      </c>
      <c r="N867">
        <f t="shared" si="41"/>
        <v>0</v>
      </c>
      <c r="O867">
        <v>0.36651461759617071</v>
      </c>
      <c r="P867" s="8">
        <f>VLOOKUP(F867,Hoja2!$A$2:$C$274,3,TRUE)</f>
        <v>4.7318611987381704E-3</v>
      </c>
      <c r="Q867" s="10">
        <f>VLOOKUP(F867,Hoja2!$A$2:$C$274,2,TRUE)</f>
        <v>6</v>
      </c>
    </row>
    <row r="868" spans="1:17" x14ac:dyDescent="0.25">
      <c r="A868" s="1">
        <v>866</v>
      </c>
      <c r="B868">
        <v>0</v>
      </c>
      <c r="C868" t="s">
        <v>1406</v>
      </c>
      <c r="D868" s="3">
        <f t="shared" si="39"/>
        <v>43185</v>
      </c>
      <c r="E868" t="s">
        <v>586</v>
      </c>
      <c r="F868" t="s">
        <v>587</v>
      </c>
      <c r="G868">
        <v>7</v>
      </c>
      <c r="I868" s="2">
        <v>42534.852037037039</v>
      </c>
      <c r="J868" t="s">
        <v>1413</v>
      </c>
      <c r="L868">
        <f t="shared" si="40"/>
        <v>0</v>
      </c>
      <c r="M868">
        <v>1</v>
      </c>
      <c r="N868">
        <f t="shared" si="41"/>
        <v>1</v>
      </c>
      <c r="O868">
        <v>0.65597177726428235</v>
      </c>
      <c r="P868" s="8">
        <f>VLOOKUP(F868,Hoja2!$A$2:$C$274,3,TRUE)</f>
        <v>1.1041009463722398E-2</v>
      </c>
      <c r="Q868" s="10">
        <f>VLOOKUP(F868,Hoja2!$A$2:$C$274,2,TRUE)</f>
        <v>14</v>
      </c>
    </row>
    <row r="869" spans="1:17" x14ac:dyDescent="0.25">
      <c r="A869" s="1">
        <v>867</v>
      </c>
      <c r="B869">
        <v>0</v>
      </c>
      <c r="C869" t="s">
        <v>1414</v>
      </c>
      <c r="D869" s="3">
        <f t="shared" si="39"/>
        <v>43186</v>
      </c>
      <c r="E869" t="s">
        <v>21</v>
      </c>
      <c r="F869" t="s">
        <v>69</v>
      </c>
      <c r="G869">
        <v>85</v>
      </c>
      <c r="H869" t="s">
        <v>70</v>
      </c>
      <c r="I869" s="2">
        <v>42735.453831018523</v>
      </c>
      <c r="J869" t="s">
        <v>1415</v>
      </c>
      <c r="L869">
        <f t="shared" si="40"/>
        <v>0</v>
      </c>
      <c r="M869">
        <v>1</v>
      </c>
      <c r="N869">
        <f t="shared" si="41"/>
        <v>1</v>
      </c>
      <c r="O869">
        <v>0.66828235222495336</v>
      </c>
      <c r="P869" s="8">
        <f>VLOOKUP(F869,Hoja2!$A$2:$C$274,3,TRUE)</f>
        <v>2.9179810725552049E-2</v>
      </c>
      <c r="Q869" s="10">
        <f>VLOOKUP(F869,Hoja2!$A$2:$C$274,2,TRUE)</f>
        <v>37</v>
      </c>
    </row>
    <row r="870" spans="1:17" x14ac:dyDescent="0.25">
      <c r="A870" s="1">
        <v>868</v>
      </c>
      <c r="B870">
        <v>0</v>
      </c>
      <c r="C870" t="s">
        <v>1414</v>
      </c>
      <c r="D870" s="3">
        <f t="shared" si="39"/>
        <v>43186</v>
      </c>
      <c r="E870" t="s">
        <v>26</v>
      </c>
      <c r="F870" t="s">
        <v>27</v>
      </c>
      <c r="G870">
        <v>6727</v>
      </c>
      <c r="H870" t="s">
        <v>28</v>
      </c>
      <c r="I870" s="2">
        <v>42173.346099537041</v>
      </c>
      <c r="J870" t="s">
        <v>1416</v>
      </c>
      <c r="L870">
        <f t="shared" si="40"/>
        <v>0</v>
      </c>
      <c r="N870">
        <f t="shared" si="41"/>
        <v>0</v>
      </c>
      <c r="O870">
        <v>0.78604365168349388</v>
      </c>
      <c r="P870" s="8">
        <f>VLOOKUP(F870,Hoja2!$A$2:$C$274,3,TRUE)</f>
        <v>4.1009463722397478E-2</v>
      </c>
      <c r="Q870" s="10">
        <f>VLOOKUP(F870,Hoja2!$A$2:$C$274,2,TRUE)</f>
        <v>52</v>
      </c>
    </row>
    <row r="871" spans="1:17" x14ac:dyDescent="0.25">
      <c r="A871" s="1">
        <v>869</v>
      </c>
      <c r="B871">
        <v>0</v>
      </c>
      <c r="C871" t="s">
        <v>1414</v>
      </c>
      <c r="D871" s="3">
        <f t="shared" si="39"/>
        <v>43186</v>
      </c>
      <c r="E871" t="s">
        <v>31</v>
      </c>
      <c r="F871" t="s">
        <v>203</v>
      </c>
      <c r="G871">
        <v>76</v>
      </c>
      <c r="I871" s="2">
        <v>41331.529050925928</v>
      </c>
      <c r="J871" t="s">
        <v>1417</v>
      </c>
      <c r="K871">
        <v>2</v>
      </c>
      <c r="L871">
        <f t="shared" si="40"/>
        <v>2</v>
      </c>
      <c r="M871">
        <v>2</v>
      </c>
      <c r="N871">
        <f t="shared" si="41"/>
        <v>2</v>
      </c>
      <c r="O871">
        <v>0.57492178228944668</v>
      </c>
      <c r="P871" s="8">
        <f>VLOOKUP(F871,Hoja2!$A$2:$C$274,3,TRUE)</f>
        <v>7.0977917981072556E-3</v>
      </c>
      <c r="Q871" s="10">
        <f>VLOOKUP(F871,Hoja2!$A$2:$C$274,2,TRUE)</f>
        <v>9</v>
      </c>
    </row>
    <row r="872" spans="1:17" x14ac:dyDescent="0.25">
      <c r="A872" s="1">
        <v>870</v>
      </c>
      <c r="B872">
        <v>0</v>
      </c>
      <c r="C872" t="s">
        <v>1414</v>
      </c>
      <c r="D872" s="3">
        <f t="shared" si="39"/>
        <v>43186</v>
      </c>
      <c r="E872" t="s">
        <v>133</v>
      </c>
      <c r="F872" t="s">
        <v>134</v>
      </c>
      <c r="G872">
        <v>53</v>
      </c>
      <c r="I872" s="2">
        <v>40190.857256944437</v>
      </c>
      <c r="J872" t="s">
        <v>1418</v>
      </c>
      <c r="K872">
        <v>25</v>
      </c>
      <c r="L872">
        <f t="shared" si="40"/>
        <v>25</v>
      </c>
      <c r="M872">
        <v>14</v>
      </c>
      <c r="N872">
        <f t="shared" si="41"/>
        <v>14</v>
      </c>
      <c r="O872">
        <v>0.80229452774040644</v>
      </c>
      <c r="P872" s="8">
        <f>VLOOKUP(F872,Hoja2!$A$2:$C$274,3,TRUE)</f>
        <v>1.3406940063091483E-2</v>
      </c>
      <c r="Q872" s="10">
        <f>VLOOKUP(F872,Hoja2!$A$2:$C$274,2,TRUE)</f>
        <v>17</v>
      </c>
    </row>
    <row r="873" spans="1:17" x14ac:dyDescent="0.25">
      <c r="A873" s="1">
        <v>871</v>
      </c>
      <c r="B873">
        <v>0</v>
      </c>
      <c r="C873" t="s">
        <v>1414</v>
      </c>
      <c r="D873" s="3">
        <f t="shared" si="39"/>
        <v>43186</v>
      </c>
      <c r="E873" t="s">
        <v>1419</v>
      </c>
      <c r="F873" t="s">
        <v>1420</v>
      </c>
      <c r="G873">
        <v>635</v>
      </c>
      <c r="H873" t="s">
        <v>1421</v>
      </c>
      <c r="I873" s="2">
        <v>41703.506886574083</v>
      </c>
      <c r="J873" t="s">
        <v>1422</v>
      </c>
      <c r="K873">
        <v>1</v>
      </c>
      <c r="L873">
        <f t="shared" si="40"/>
        <v>1</v>
      </c>
      <c r="M873">
        <v>1</v>
      </c>
      <c r="N873">
        <f t="shared" si="41"/>
        <v>1</v>
      </c>
      <c r="O873">
        <v>0.53717589259969301</v>
      </c>
      <c r="P873" s="8">
        <f>VLOOKUP(F873,Hoja2!$A$2:$C$274,3,TRUE)</f>
        <v>1.5772870662460567E-3</v>
      </c>
      <c r="Q873" s="10">
        <f>VLOOKUP(F873,Hoja2!$A$2:$C$274,2,TRUE)</f>
        <v>2</v>
      </c>
    </row>
    <row r="874" spans="1:17" x14ac:dyDescent="0.25">
      <c r="A874" s="1">
        <v>872</v>
      </c>
      <c r="B874">
        <v>0</v>
      </c>
      <c r="C874" t="s">
        <v>1414</v>
      </c>
      <c r="D874" s="3">
        <f t="shared" si="39"/>
        <v>43186</v>
      </c>
      <c r="E874" t="s">
        <v>1423</v>
      </c>
      <c r="F874" t="s">
        <v>1424</v>
      </c>
      <c r="G874">
        <v>531</v>
      </c>
      <c r="H874" t="s">
        <v>53</v>
      </c>
      <c r="I874" s="2">
        <v>40948.884212962963</v>
      </c>
      <c r="J874" t="s">
        <v>1425</v>
      </c>
      <c r="K874">
        <v>2</v>
      </c>
      <c r="L874">
        <f t="shared" si="40"/>
        <v>2</v>
      </c>
      <c r="N874">
        <f t="shared" si="41"/>
        <v>0</v>
      </c>
      <c r="O874">
        <v>0.46371629953152149</v>
      </c>
      <c r="P874" s="8">
        <f>VLOOKUP(F874,Hoja2!$A$2:$C$274,3,TRUE)</f>
        <v>1.5772870662460567E-3</v>
      </c>
      <c r="Q874" s="10">
        <f>VLOOKUP(F874,Hoja2!$A$2:$C$274,2,TRUE)</f>
        <v>2</v>
      </c>
    </row>
    <row r="875" spans="1:17" x14ac:dyDescent="0.25">
      <c r="A875" s="1">
        <v>873</v>
      </c>
      <c r="B875">
        <v>0</v>
      </c>
      <c r="C875" t="s">
        <v>1414</v>
      </c>
      <c r="D875" s="3">
        <f t="shared" si="39"/>
        <v>43186</v>
      </c>
      <c r="E875" t="s">
        <v>543</v>
      </c>
      <c r="F875" t="s">
        <v>544</v>
      </c>
      <c r="G875">
        <v>55</v>
      </c>
      <c r="H875" t="s">
        <v>545</v>
      </c>
      <c r="I875" s="2">
        <v>40681.791886574072</v>
      </c>
      <c r="J875" t="s">
        <v>1426</v>
      </c>
      <c r="L875">
        <f t="shared" si="40"/>
        <v>0</v>
      </c>
      <c r="N875">
        <f t="shared" si="41"/>
        <v>0</v>
      </c>
      <c r="O875">
        <v>0.72124882893887154</v>
      </c>
      <c r="P875" s="8">
        <f>VLOOKUP(F875,Hoja2!$A$2:$C$274,3,TRUE)</f>
        <v>1.3406940063091483E-2</v>
      </c>
      <c r="Q875" s="10">
        <f>VLOOKUP(F875,Hoja2!$A$2:$C$274,2,TRUE)</f>
        <v>17</v>
      </c>
    </row>
    <row r="876" spans="1:17" x14ac:dyDescent="0.25">
      <c r="A876" s="1">
        <v>874</v>
      </c>
      <c r="B876">
        <v>0</v>
      </c>
      <c r="C876" t="s">
        <v>1414</v>
      </c>
      <c r="D876" s="3">
        <f t="shared" si="39"/>
        <v>43186</v>
      </c>
      <c r="E876" t="s">
        <v>180</v>
      </c>
      <c r="F876" t="s">
        <v>181</v>
      </c>
      <c r="G876">
        <v>3912</v>
      </c>
      <c r="H876" t="s">
        <v>18</v>
      </c>
      <c r="I876" s="2">
        <v>40296.447766203702</v>
      </c>
      <c r="J876" t="s">
        <v>1427</v>
      </c>
      <c r="K876">
        <v>12</v>
      </c>
      <c r="L876">
        <f t="shared" si="40"/>
        <v>12</v>
      </c>
      <c r="M876">
        <v>12</v>
      </c>
      <c r="N876">
        <f t="shared" si="41"/>
        <v>12</v>
      </c>
      <c r="O876">
        <v>0.58929673798035087</v>
      </c>
      <c r="P876" s="8">
        <f>VLOOKUP(F876,Hoja2!$A$2:$C$274,3,TRUE)</f>
        <v>1.8138801261829655E-2</v>
      </c>
      <c r="Q876" s="10">
        <f>VLOOKUP(F876,Hoja2!$A$2:$C$274,2,TRUE)</f>
        <v>23</v>
      </c>
    </row>
    <row r="877" spans="1:17" x14ac:dyDescent="0.25">
      <c r="A877" s="1">
        <v>875</v>
      </c>
      <c r="B877">
        <v>0</v>
      </c>
      <c r="C877" t="s">
        <v>1414</v>
      </c>
      <c r="D877" s="3">
        <f t="shared" si="39"/>
        <v>43186</v>
      </c>
      <c r="E877" t="s">
        <v>345</v>
      </c>
      <c r="F877" t="s">
        <v>346</v>
      </c>
      <c r="G877">
        <v>5415</v>
      </c>
      <c r="I877" s="2">
        <v>41153.952569444453</v>
      </c>
      <c r="J877" t="s">
        <v>1428</v>
      </c>
      <c r="K877">
        <v>1</v>
      </c>
      <c r="L877">
        <f t="shared" si="40"/>
        <v>1</v>
      </c>
      <c r="M877">
        <v>3</v>
      </c>
      <c r="N877">
        <f t="shared" si="41"/>
        <v>3</v>
      </c>
      <c r="O877">
        <v>0.51342465542635507</v>
      </c>
      <c r="P877" s="8">
        <f>VLOOKUP(F877,Hoja2!$A$2:$C$274,3,TRUE)</f>
        <v>8.6750788643533125E-2</v>
      </c>
      <c r="Q877" s="10">
        <f>VLOOKUP(F877,Hoja2!$A$2:$C$274,2,TRUE)</f>
        <v>110</v>
      </c>
    </row>
    <row r="878" spans="1:17" x14ac:dyDescent="0.25">
      <c r="A878" s="1">
        <v>876</v>
      </c>
      <c r="B878">
        <v>0</v>
      </c>
      <c r="C878" t="s">
        <v>1429</v>
      </c>
      <c r="D878" s="3">
        <f t="shared" si="39"/>
        <v>43187</v>
      </c>
      <c r="E878" t="s">
        <v>1138</v>
      </c>
      <c r="F878" t="s">
        <v>1139</v>
      </c>
      <c r="G878">
        <v>318</v>
      </c>
      <c r="I878" s="2">
        <v>42963.297974537039</v>
      </c>
      <c r="J878" t="s">
        <v>1430</v>
      </c>
      <c r="K878">
        <v>1</v>
      </c>
      <c r="L878">
        <f t="shared" si="40"/>
        <v>1</v>
      </c>
      <c r="N878">
        <f t="shared" si="41"/>
        <v>0</v>
      </c>
      <c r="O878">
        <v>0.37332613282235633</v>
      </c>
      <c r="P878" s="8">
        <f>VLOOKUP(F878,Hoja2!$A$2:$C$274,3,TRUE)</f>
        <v>3.9432176656151417E-3</v>
      </c>
      <c r="Q878" s="10">
        <f>VLOOKUP(F878,Hoja2!$A$2:$C$274,2,TRUE)</f>
        <v>5</v>
      </c>
    </row>
    <row r="879" spans="1:17" x14ac:dyDescent="0.25">
      <c r="A879" s="1">
        <v>877</v>
      </c>
      <c r="B879">
        <v>0</v>
      </c>
      <c r="C879" t="s">
        <v>1429</v>
      </c>
      <c r="D879" s="3">
        <f t="shared" si="39"/>
        <v>43187</v>
      </c>
      <c r="E879" t="s">
        <v>180</v>
      </c>
      <c r="F879" t="s">
        <v>181</v>
      </c>
      <c r="G879">
        <v>3912</v>
      </c>
      <c r="H879" t="s">
        <v>18</v>
      </c>
      <c r="I879" s="2">
        <v>40296.447766203702</v>
      </c>
      <c r="J879" t="s">
        <v>1431</v>
      </c>
      <c r="L879">
        <f t="shared" si="40"/>
        <v>0</v>
      </c>
      <c r="M879">
        <v>4</v>
      </c>
      <c r="N879">
        <f t="shared" si="41"/>
        <v>4</v>
      </c>
      <c r="O879">
        <v>0.74936555119701787</v>
      </c>
      <c r="P879" s="8">
        <f>VLOOKUP(F879,Hoja2!$A$2:$C$274,3,TRUE)</f>
        <v>1.8138801261829655E-2</v>
      </c>
      <c r="Q879" s="10">
        <f>VLOOKUP(F879,Hoja2!$A$2:$C$274,2,TRUE)</f>
        <v>23</v>
      </c>
    </row>
    <row r="880" spans="1:17" x14ac:dyDescent="0.25">
      <c r="A880" s="1">
        <v>878</v>
      </c>
      <c r="B880">
        <v>0</v>
      </c>
      <c r="C880" t="s">
        <v>1429</v>
      </c>
      <c r="D880" s="3">
        <f t="shared" si="39"/>
        <v>43187</v>
      </c>
      <c r="E880" t="s">
        <v>982</v>
      </c>
      <c r="F880" t="s">
        <v>983</v>
      </c>
      <c r="G880">
        <v>863</v>
      </c>
      <c r="H880" t="s">
        <v>53</v>
      </c>
      <c r="I880" s="2">
        <v>40697.377256944441</v>
      </c>
      <c r="J880" t="s">
        <v>1432</v>
      </c>
      <c r="L880">
        <f t="shared" si="40"/>
        <v>0</v>
      </c>
      <c r="M880">
        <v>2</v>
      </c>
      <c r="N880">
        <f t="shared" si="41"/>
        <v>2</v>
      </c>
      <c r="O880">
        <v>0.46993261701102479</v>
      </c>
      <c r="P880" s="8">
        <f>VLOOKUP(F880,Hoja2!$A$2:$C$274,3,TRUE)</f>
        <v>1.1829652996845425E-2</v>
      </c>
      <c r="Q880" s="10">
        <f>VLOOKUP(F880,Hoja2!$A$2:$C$274,2,TRUE)</f>
        <v>15</v>
      </c>
    </row>
    <row r="881" spans="1:17" x14ac:dyDescent="0.25">
      <c r="A881" s="1">
        <v>879</v>
      </c>
      <c r="B881">
        <v>0</v>
      </c>
      <c r="C881" t="s">
        <v>1429</v>
      </c>
      <c r="D881" s="3">
        <f t="shared" si="39"/>
        <v>43187</v>
      </c>
      <c r="E881" t="s">
        <v>574</v>
      </c>
      <c r="F881" t="s">
        <v>575</v>
      </c>
      <c r="G881">
        <v>785</v>
      </c>
      <c r="H881" t="s">
        <v>18</v>
      </c>
      <c r="I881" s="2">
        <v>40671.795601851853</v>
      </c>
      <c r="J881" t="s">
        <v>1433</v>
      </c>
      <c r="K881">
        <v>22</v>
      </c>
      <c r="L881">
        <f t="shared" si="40"/>
        <v>22</v>
      </c>
      <c r="M881">
        <v>28</v>
      </c>
      <c r="N881">
        <f t="shared" si="41"/>
        <v>28</v>
      </c>
      <c r="O881">
        <v>0.80217866479027211</v>
      </c>
      <c r="P881" s="8">
        <f>VLOOKUP(F881,Hoja2!$A$2:$C$274,3,TRUE)</f>
        <v>2.3659305993690852E-3</v>
      </c>
      <c r="Q881" s="10">
        <f>VLOOKUP(F881,Hoja2!$A$2:$C$274,2,TRUE)</f>
        <v>3</v>
      </c>
    </row>
    <row r="882" spans="1:17" x14ac:dyDescent="0.25">
      <c r="A882" s="1">
        <v>880</v>
      </c>
      <c r="B882">
        <v>0</v>
      </c>
      <c r="C882" t="s">
        <v>1429</v>
      </c>
      <c r="D882" s="3">
        <f t="shared" si="39"/>
        <v>43187</v>
      </c>
      <c r="E882" t="s">
        <v>21</v>
      </c>
      <c r="F882" t="s">
        <v>776</v>
      </c>
      <c r="G882">
        <v>16</v>
      </c>
      <c r="H882" t="s">
        <v>53</v>
      </c>
      <c r="I882" s="2">
        <v>42652.035243055558</v>
      </c>
      <c r="J882" t="s">
        <v>1434</v>
      </c>
      <c r="K882">
        <v>9</v>
      </c>
      <c r="L882">
        <f t="shared" si="40"/>
        <v>9</v>
      </c>
      <c r="M882">
        <v>6</v>
      </c>
      <c r="N882">
        <f t="shared" si="41"/>
        <v>6</v>
      </c>
      <c r="O882">
        <v>0.54570489071445238</v>
      </c>
      <c r="P882" s="8">
        <f>VLOOKUP(F882,Hoja2!$A$2:$C$274,3,TRUE)</f>
        <v>3.9432176656151417E-3</v>
      </c>
      <c r="Q882" s="10">
        <f>VLOOKUP(F882,Hoja2!$A$2:$C$274,2,TRUE)</f>
        <v>5</v>
      </c>
    </row>
    <row r="883" spans="1:17" x14ac:dyDescent="0.25">
      <c r="A883" s="1">
        <v>881</v>
      </c>
      <c r="B883">
        <v>0</v>
      </c>
      <c r="C883" t="s">
        <v>1429</v>
      </c>
      <c r="D883" s="3">
        <f t="shared" si="39"/>
        <v>43187</v>
      </c>
      <c r="E883" t="s">
        <v>26</v>
      </c>
      <c r="F883" t="s">
        <v>27</v>
      </c>
      <c r="G883">
        <v>6727</v>
      </c>
      <c r="H883" t="s">
        <v>28</v>
      </c>
      <c r="I883" s="2">
        <v>42173.346099537041</v>
      </c>
      <c r="J883" t="s">
        <v>1435</v>
      </c>
      <c r="L883">
        <f t="shared" si="40"/>
        <v>0</v>
      </c>
      <c r="M883">
        <v>2</v>
      </c>
      <c r="N883">
        <f t="shared" si="41"/>
        <v>2</v>
      </c>
      <c r="O883">
        <v>0.78240991192863008</v>
      </c>
      <c r="P883" s="8">
        <f>VLOOKUP(F883,Hoja2!$A$2:$C$274,3,TRUE)</f>
        <v>4.1009463722397478E-2</v>
      </c>
      <c r="Q883" s="10">
        <f>VLOOKUP(F883,Hoja2!$A$2:$C$274,2,TRUE)</f>
        <v>52</v>
      </c>
    </row>
    <row r="884" spans="1:17" x14ac:dyDescent="0.25">
      <c r="A884" s="1">
        <v>882</v>
      </c>
      <c r="B884">
        <v>0</v>
      </c>
      <c r="C884" t="s">
        <v>1429</v>
      </c>
      <c r="D884" s="3">
        <f t="shared" si="39"/>
        <v>43187</v>
      </c>
      <c r="E884" t="s">
        <v>85</v>
      </c>
      <c r="F884" t="s">
        <v>86</v>
      </c>
      <c r="G884">
        <v>70207</v>
      </c>
      <c r="H884" t="s">
        <v>87</v>
      </c>
      <c r="I884" s="2">
        <v>40023.339409722219</v>
      </c>
      <c r="J884" t="s">
        <v>1436</v>
      </c>
      <c r="K884">
        <v>1</v>
      </c>
      <c r="L884">
        <f t="shared" si="40"/>
        <v>1</v>
      </c>
      <c r="N884">
        <f t="shared" si="41"/>
        <v>0</v>
      </c>
      <c r="O884">
        <v>0.81748644778324153</v>
      </c>
      <c r="P884" s="8">
        <f>VLOOKUP(F884,Hoja2!$A$2:$C$274,3,TRUE)</f>
        <v>1.2618296529968454E-2</v>
      </c>
      <c r="Q884" s="10">
        <f>VLOOKUP(F884,Hoja2!$A$2:$C$274,2,TRUE)</f>
        <v>16</v>
      </c>
    </row>
    <row r="885" spans="1:17" x14ac:dyDescent="0.25">
      <c r="A885" s="1">
        <v>883</v>
      </c>
      <c r="B885">
        <v>0</v>
      </c>
      <c r="C885" t="s">
        <v>1429</v>
      </c>
      <c r="D885" s="3">
        <f t="shared" si="39"/>
        <v>43187</v>
      </c>
      <c r="E885" t="s">
        <v>43</v>
      </c>
      <c r="F885" t="s">
        <v>44</v>
      </c>
      <c r="G885">
        <v>2050</v>
      </c>
      <c r="H885" t="s">
        <v>45</v>
      </c>
      <c r="I885" s="2">
        <v>40440.837708333333</v>
      </c>
      <c r="J885" t="s">
        <v>1437</v>
      </c>
      <c r="K885">
        <v>12</v>
      </c>
      <c r="L885">
        <f t="shared" si="40"/>
        <v>12</v>
      </c>
      <c r="M885">
        <v>14</v>
      </c>
      <c r="N885">
        <f t="shared" si="41"/>
        <v>14</v>
      </c>
      <c r="O885">
        <v>0.68345822494926434</v>
      </c>
      <c r="P885" s="8">
        <f>VLOOKUP(F885,Hoja2!$A$2:$C$274,3,TRUE)</f>
        <v>3.1545741324921135E-3</v>
      </c>
      <c r="Q885" s="10">
        <f>VLOOKUP(F885,Hoja2!$A$2:$C$274,2,TRUE)</f>
        <v>4</v>
      </c>
    </row>
    <row r="886" spans="1:17" x14ac:dyDescent="0.25">
      <c r="A886" s="1">
        <v>884</v>
      </c>
      <c r="B886">
        <v>0</v>
      </c>
      <c r="C886" t="s">
        <v>1429</v>
      </c>
      <c r="D886" s="3">
        <f t="shared" si="39"/>
        <v>43187</v>
      </c>
      <c r="E886" t="s">
        <v>43</v>
      </c>
      <c r="F886" t="s">
        <v>44</v>
      </c>
      <c r="G886">
        <v>2050</v>
      </c>
      <c r="H886" t="s">
        <v>45</v>
      </c>
      <c r="I886" s="2">
        <v>40440.837708333333</v>
      </c>
      <c r="J886" t="s">
        <v>1438</v>
      </c>
      <c r="K886">
        <v>4</v>
      </c>
      <c r="L886">
        <f t="shared" si="40"/>
        <v>4</v>
      </c>
      <c r="M886">
        <v>8</v>
      </c>
      <c r="N886">
        <f t="shared" si="41"/>
        <v>8</v>
      </c>
      <c r="O886">
        <v>0.60624037290395616</v>
      </c>
      <c r="P886" s="8">
        <f>VLOOKUP(F886,Hoja2!$A$2:$C$274,3,TRUE)</f>
        <v>3.1545741324921135E-3</v>
      </c>
      <c r="Q886" s="10">
        <f>VLOOKUP(F886,Hoja2!$A$2:$C$274,2,TRUE)</f>
        <v>4</v>
      </c>
    </row>
    <row r="887" spans="1:17" x14ac:dyDescent="0.25">
      <c r="A887" s="1">
        <v>885</v>
      </c>
      <c r="B887">
        <v>0</v>
      </c>
      <c r="C887" t="s">
        <v>1429</v>
      </c>
      <c r="D887" s="3">
        <f t="shared" si="39"/>
        <v>43187</v>
      </c>
      <c r="E887" t="s">
        <v>43</v>
      </c>
      <c r="F887" t="s">
        <v>44</v>
      </c>
      <c r="G887">
        <v>2050</v>
      </c>
      <c r="H887" t="s">
        <v>45</v>
      </c>
      <c r="I887" s="2">
        <v>40440.837708333333</v>
      </c>
      <c r="J887" t="s">
        <v>1439</v>
      </c>
      <c r="K887">
        <v>12</v>
      </c>
      <c r="L887">
        <f t="shared" si="40"/>
        <v>12</v>
      </c>
      <c r="M887">
        <v>24</v>
      </c>
      <c r="N887">
        <f t="shared" si="41"/>
        <v>24</v>
      </c>
      <c r="O887">
        <v>0.91896067568703776</v>
      </c>
      <c r="P887" s="8">
        <f>VLOOKUP(F887,Hoja2!$A$2:$C$274,3,TRUE)</f>
        <v>3.1545741324921135E-3</v>
      </c>
      <c r="Q887" s="10">
        <f>VLOOKUP(F887,Hoja2!$A$2:$C$274,2,TRUE)</f>
        <v>4</v>
      </c>
    </row>
    <row r="888" spans="1:17" x14ac:dyDescent="0.25">
      <c r="A888" s="1">
        <v>886</v>
      </c>
      <c r="B888">
        <v>0</v>
      </c>
      <c r="C888" t="s">
        <v>1429</v>
      </c>
      <c r="D888" s="3">
        <f t="shared" si="39"/>
        <v>43187</v>
      </c>
      <c r="E888" t="s">
        <v>345</v>
      </c>
      <c r="F888" t="s">
        <v>346</v>
      </c>
      <c r="G888">
        <v>5415</v>
      </c>
      <c r="I888" s="2">
        <v>41153.952569444453</v>
      </c>
      <c r="J888" t="s">
        <v>1440</v>
      </c>
      <c r="K888">
        <v>2</v>
      </c>
      <c r="L888">
        <f t="shared" si="40"/>
        <v>2</v>
      </c>
      <c r="M888">
        <v>2</v>
      </c>
      <c r="N888">
        <f t="shared" si="41"/>
        <v>2</v>
      </c>
      <c r="O888">
        <v>0.8663901792917641</v>
      </c>
      <c r="P888" s="8">
        <f>VLOOKUP(F888,Hoja2!$A$2:$C$274,3,TRUE)</f>
        <v>8.6750788643533125E-2</v>
      </c>
      <c r="Q888" s="10">
        <f>VLOOKUP(F888,Hoja2!$A$2:$C$274,2,TRUE)</f>
        <v>110</v>
      </c>
    </row>
    <row r="889" spans="1:17" x14ac:dyDescent="0.25">
      <c r="A889" s="1">
        <v>887</v>
      </c>
      <c r="B889">
        <v>0</v>
      </c>
      <c r="C889" t="s">
        <v>1441</v>
      </c>
      <c r="D889" s="3">
        <f t="shared" si="39"/>
        <v>43188</v>
      </c>
      <c r="E889" t="s">
        <v>469</v>
      </c>
      <c r="F889" t="s">
        <v>470</v>
      </c>
      <c r="G889">
        <v>1791</v>
      </c>
      <c r="H889" t="s">
        <v>471</v>
      </c>
      <c r="I889" s="2">
        <v>42675.856736111113</v>
      </c>
      <c r="J889" t="s">
        <v>1442</v>
      </c>
      <c r="K889">
        <v>8</v>
      </c>
      <c r="L889">
        <f t="shared" si="40"/>
        <v>8</v>
      </c>
      <c r="M889">
        <v>11</v>
      </c>
      <c r="N889">
        <f t="shared" si="41"/>
        <v>11</v>
      </c>
      <c r="O889">
        <v>0.66150817437106324</v>
      </c>
      <c r="P889" s="8">
        <f>VLOOKUP(F889,Hoja2!$A$2:$C$274,3,TRUE)</f>
        <v>1.025236593059937E-2</v>
      </c>
      <c r="Q889" s="10">
        <f>VLOOKUP(F889,Hoja2!$A$2:$C$274,2,TRUE)</f>
        <v>13</v>
      </c>
    </row>
    <row r="890" spans="1:17" x14ac:dyDescent="0.25">
      <c r="A890" s="1">
        <v>888</v>
      </c>
      <c r="B890">
        <v>0</v>
      </c>
      <c r="C890" t="s">
        <v>1441</v>
      </c>
      <c r="D890" s="3">
        <f t="shared" si="39"/>
        <v>43188</v>
      </c>
      <c r="E890" t="s">
        <v>85</v>
      </c>
      <c r="F890" t="s">
        <v>86</v>
      </c>
      <c r="G890">
        <v>70207</v>
      </c>
      <c r="H890" t="s">
        <v>87</v>
      </c>
      <c r="I890" s="2">
        <v>40023.339409722219</v>
      </c>
      <c r="J890" t="s">
        <v>1443</v>
      </c>
      <c r="K890">
        <v>2</v>
      </c>
      <c r="L890">
        <f t="shared" si="40"/>
        <v>2</v>
      </c>
      <c r="M890">
        <v>6</v>
      </c>
      <c r="N890">
        <f t="shared" si="41"/>
        <v>6</v>
      </c>
      <c r="O890">
        <v>0.69755574756911709</v>
      </c>
      <c r="P890" s="8">
        <f>VLOOKUP(F890,Hoja2!$A$2:$C$274,3,TRUE)</f>
        <v>1.2618296529968454E-2</v>
      </c>
      <c r="Q890" s="10">
        <f>VLOOKUP(F890,Hoja2!$A$2:$C$274,2,TRUE)</f>
        <v>16</v>
      </c>
    </row>
    <row r="891" spans="1:17" x14ac:dyDescent="0.25">
      <c r="A891" s="1">
        <v>889</v>
      </c>
      <c r="B891">
        <v>0</v>
      </c>
      <c r="C891" t="s">
        <v>1441</v>
      </c>
      <c r="D891" s="3">
        <f t="shared" si="39"/>
        <v>43188</v>
      </c>
      <c r="E891" t="s">
        <v>345</v>
      </c>
      <c r="F891" t="s">
        <v>346</v>
      </c>
      <c r="G891">
        <v>5415</v>
      </c>
      <c r="I891" s="2">
        <v>41153.952569444453</v>
      </c>
      <c r="J891" t="s">
        <v>1444</v>
      </c>
      <c r="K891">
        <v>1</v>
      </c>
      <c r="L891">
        <f t="shared" si="40"/>
        <v>1</v>
      </c>
      <c r="M891">
        <v>1</v>
      </c>
      <c r="N891">
        <f t="shared" si="41"/>
        <v>1</v>
      </c>
      <c r="O891">
        <v>0.46452101869798929</v>
      </c>
      <c r="P891" s="8">
        <f>VLOOKUP(F891,Hoja2!$A$2:$C$274,3,TRUE)</f>
        <v>8.6750788643533125E-2</v>
      </c>
      <c r="Q891" s="10">
        <f>VLOOKUP(F891,Hoja2!$A$2:$C$274,2,TRUE)</f>
        <v>110</v>
      </c>
    </row>
    <row r="892" spans="1:17" x14ac:dyDescent="0.25">
      <c r="A892" s="1">
        <v>890</v>
      </c>
      <c r="B892">
        <v>0</v>
      </c>
      <c r="C892" t="s">
        <v>1441</v>
      </c>
      <c r="D892" s="3">
        <f t="shared" si="39"/>
        <v>43188</v>
      </c>
      <c r="E892" t="s">
        <v>21</v>
      </c>
      <c r="F892" t="s">
        <v>305</v>
      </c>
      <c r="G892">
        <v>23</v>
      </c>
      <c r="I892" s="2">
        <v>42824.47252314815</v>
      </c>
      <c r="J892" t="s">
        <v>1445</v>
      </c>
      <c r="K892">
        <v>15</v>
      </c>
      <c r="L892">
        <f t="shared" si="40"/>
        <v>15</v>
      </c>
      <c r="M892">
        <v>15</v>
      </c>
      <c r="N892">
        <f t="shared" si="41"/>
        <v>15</v>
      </c>
      <c r="O892">
        <v>0.4572365552089952</v>
      </c>
      <c r="P892" s="8">
        <f>VLOOKUP(F892,Hoja2!$A$2:$C$274,3,TRUE)</f>
        <v>4.7318611987381704E-3</v>
      </c>
      <c r="Q892" s="10">
        <f>VLOOKUP(F892,Hoja2!$A$2:$C$274,2,TRUE)</f>
        <v>6</v>
      </c>
    </row>
    <row r="893" spans="1:17" x14ac:dyDescent="0.25">
      <c r="A893" s="1">
        <v>891</v>
      </c>
      <c r="B893">
        <v>0</v>
      </c>
      <c r="C893" t="s">
        <v>1441</v>
      </c>
      <c r="D893" s="3">
        <f t="shared" si="39"/>
        <v>43188</v>
      </c>
      <c r="E893" t="s">
        <v>12</v>
      </c>
      <c r="F893" t="s">
        <v>13</v>
      </c>
      <c r="G893">
        <v>2005</v>
      </c>
      <c r="I893" s="2">
        <v>40315.59646990741</v>
      </c>
      <c r="J893" t="s">
        <v>1446</v>
      </c>
      <c r="K893">
        <v>6</v>
      </c>
      <c r="L893">
        <f t="shared" si="40"/>
        <v>6</v>
      </c>
      <c r="M893">
        <v>5</v>
      </c>
      <c r="N893">
        <f t="shared" si="41"/>
        <v>5</v>
      </c>
      <c r="O893">
        <v>0.72918173760471161</v>
      </c>
      <c r="P893" s="8">
        <f>VLOOKUP(F893,Hoja2!$A$2:$C$274,3,TRUE)</f>
        <v>6.5457413249211352E-2</v>
      </c>
      <c r="Q893" s="10">
        <f>VLOOKUP(F893,Hoja2!$A$2:$C$274,2,TRUE)</f>
        <v>83</v>
      </c>
    </row>
    <row r="894" spans="1:17" x14ac:dyDescent="0.25">
      <c r="A894" s="1">
        <v>892</v>
      </c>
      <c r="B894">
        <v>0</v>
      </c>
      <c r="C894" t="s">
        <v>1441</v>
      </c>
      <c r="D894" s="3">
        <f t="shared" si="39"/>
        <v>43188</v>
      </c>
      <c r="E894" t="s">
        <v>1447</v>
      </c>
      <c r="F894" t="s">
        <v>1448</v>
      </c>
      <c r="G894">
        <v>589</v>
      </c>
      <c r="H894" t="s">
        <v>28</v>
      </c>
      <c r="I894" s="2">
        <v>40865.627789351849</v>
      </c>
      <c r="J894" t="s">
        <v>1449</v>
      </c>
      <c r="L894">
        <f t="shared" si="40"/>
        <v>0</v>
      </c>
      <c r="M894">
        <v>3</v>
      </c>
      <c r="N894">
        <f t="shared" si="41"/>
        <v>3</v>
      </c>
      <c r="O894">
        <v>0.94314677045990403</v>
      </c>
      <c r="P894" s="8">
        <f>VLOOKUP(F894,Hoja2!$A$2:$C$274,3,TRUE)</f>
        <v>7.8864353312302837E-4</v>
      </c>
      <c r="Q894" s="10">
        <f>VLOOKUP(F894,Hoja2!$A$2:$C$274,2,TRUE)</f>
        <v>1</v>
      </c>
    </row>
    <row r="895" spans="1:17" x14ac:dyDescent="0.25">
      <c r="A895" s="1">
        <v>893</v>
      </c>
      <c r="B895">
        <v>0</v>
      </c>
      <c r="C895" t="s">
        <v>1441</v>
      </c>
      <c r="D895" s="3">
        <f t="shared" si="39"/>
        <v>43188</v>
      </c>
      <c r="E895" t="s">
        <v>345</v>
      </c>
      <c r="F895" t="s">
        <v>346</v>
      </c>
      <c r="G895">
        <v>5415</v>
      </c>
      <c r="I895" s="2">
        <v>41153.952569444453</v>
      </c>
      <c r="J895" t="s">
        <v>1450</v>
      </c>
      <c r="K895">
        <v>3</v>
      </c>
      <c r="L895">
        <f t="shared" si="40"/>
        <v>3</v>
      </c>
      <c r="M895">
        <v>3</v>
      </c>
      <c r="N895">
        <f t="shared" si="41"/>
        <v>3</v>
      </c>
      <c r="O895">
        <v>0.64543799358940324</v>
      </c>
      <c r="P895" s="8">
        <f>VLOOKUP(F895,Hoja2!$A$2:$C$274,3,TRUE)</f>
        <v>8.6750788643533125E-2</v>
      </c>
      <c r="Q895" s="10">
        <f>VLOOKUP(F895,Hoja2!$A$2:$C$274,2,TRUE)</f>
        <v>110</v>
      </c>
    </row>
    <row r="896" spans="1:17" x14ac:dyDescent="0.25">
      <c r="A896" s="1">
        <v>894</v>
      </c>
      <c r="B896">
        <v>0</v>
      </c>
      <c r="C896" t="s">
        <v>1441</v>
      </c>
      <c r="D896" s="3">
        <f t="shared" si="39"/>
        <v>43188</v>
      </c>
      <c r="E896" t="s">
        <v>459</v>
      </c>
      <c r="F896" t="s">
        <v>460</v>
      </c>
      <c r="G896">
        <v>51</v>
      </c>
      <c r="H896" t="s">
        <v>18</v>
      </c>
      <c r="I896" s="2">
        <v>41010.514965277784</v>
      </c>
      <c r="J896" t="s">
        <v>1451</v>
      </c>
      <c r="K896">
        <v>1</v>
      </c>
      <c r="L896">
        <f t="shared" si="40"/>
        <v>1</v>
      </c>
      <c r="M896">
        <v>3</v>
      </c>
      <c r="N896">
        <f t="shared" si="41"/>
        <v>3</v>
      </c>
      <c r="O896">
        <v>0.74768248828361927</v>
      </c>
      <c r="P896" s="8">
        <f>VLOOKUP(F896,Hoja2!$A$2:$C$274,3,TRUE)</f>
        <v>3.9432176656151417E-3</v>
      </c>
      <c r="Q896" s="10">
        <f>VLOOKUP(F896,Hoja2!$A$2:$C$274,2,TRUE)</f>
        <v>5</v>
      </c>
    </row>
    <row r="897" spans="1:17" x14ac:dyDescent="0.25">
      <c r="A897" s="1">
        <v>895</v>
      </c>
      <c r="B897">
        <v>0</v>
      </c>
      <c r="C897" t="s">
        <v>1441</v>
      </c>
      <c r="D897" s="3">
        <f t="shared" si="39"/>
        <v>43188</v>
      </c>
      <c r="E897" t="s">
        <v>459</v>
      </c>
      <c r="F897" t="s">
        <v>460</v>
      </c>
      <c r="G897">
        <v>51</v>
      </c>
      <c r="H897" t="s">
        <v>18</v>
      </c>
      <c r="I897" s="2">
        <v>41010.514965277784</v>
      </c>
      <c r="J897" t="s">
        <v>1452</v>
      </c>
      <c r="L897">
        <f t="shared" si="40"/>
        <v>0</v>
      </c>
      <c r="M897">
        <v>2</v>
      </c>
      <c r="N897">
        <f t="shared" si="41"/>
        <v>2</v>
      </c>
      <c r="O897">
        <v>0.75555948759366798</v>
      </c>
      <c r="P897" s="8">
        <f>VLOOKUP(F897,Hoja2!$A$2:$C$274,3,TRUE)</f>
        <v>3.9432176656151417E-3</v>
      </c>
      <c r="Q897" s="10">
        <f>VLOOKUP(F897,Hoja2!$A$2:$C$274,2,TRUE)</f>
        <v>5</v>
      </c>
    </row>
    <row r="898" spans="1:17" x14ac:dyDescent="0.25">
      <c r="A898" s="1">
        <v>896</v>
      </c>
      <c r="B898">
        <v>0</v>
      </c>
      <c r="C898" t="s">
        <v>1441</v>
      </c>
      <c r="D898" s="3">
        <f t="shared" si="39"/>
        <v>43188</v>
      </c>
      <c r="E898" t="s">
        <v>536</v>
      </c>
      <c r="F898" t="s">
        <v>537</v>
      </c>
      <c r="G898">
        <v>892</v>
      </c>
      <c r="H898" t="s">
        <v>538</v>
      </c>
      <c r="I898" s="2">
        <v>40550.658182870371</v>
      </c>
      <c r="J898" t="s">
        <v>1453</v>
      </c>
      <c r="L898">
        <f t="shared" si="40"/>
        <v>0</v>
      </c>
      <c r="N898">
        <f t="shared" si="41"/>
        <v>0</v>
      </c>
      <c r="O898">
        <v>0.32075302816165863</v>
      </c>
      <c r="P898" s="8">
        <f>VLOOKUP(F898,Hoja2!$A$2:$C$274,3,TRUE)</f>
        <v>2.3659305993690852E-3</v>
      </c>
      <c r="Q898" s="10">
        <f>VLOOKUP(F898,Hoja2!$A$2:$C$274,2,TRUE)</f>
        <v>3</v>
      </c>
    </row>
    <row r="899" spans="1:17" x14ac:dyDescent="0.25">
      <c r="A899" s="1">
        <v>897</v>
      </c>
      <c r="B899">
        <v>0</v>
      </c>
      <c r="C899" t="s">
        <v>1441</v>
      </c>
      <c r="D899" s="3">
        <f t="shared" ref="D899:D962" si="42">DATE(2018,MONTH(1&amp;LEFT(RIGHT(C899,4),3)),LEFT(C899,2))</f>
        <v>43188</v>
      </c>
      <c r="E899" t="s">
        <v>21</v>
      </c>
      <c r="F899" t="s">
        <v>1454</v>
      </c>
      <c r="G899">
        <v>58</v>
      </c>
      <c r="I899" s="2">
        <v>43140.791550925933</v>
      </c>
      <c r="J899" t="s">
        <v>1455</v>
      </c>
      <c r="L899">
        <f t="shared" ref="L899:L962" si="43">IF(K899&gt;0,K899,0)</f>
        <v>0</v>
      </c>
      <c r="N899">
        <f t="shared" ref="N899:N962" si="44">IF(M899&gt;0,M899,0)</f>
        <v>0</v>
      </c>
      <c r="O899">
        <v>0.5068619608973105</v>
      </c>
      <c r="P899" s="8">
        <f>VLOOKUP(F899,Hoja2!$A$2:$C$274,3,TRUE)</f>
        <v>7.8864353312302837E-4</v>
      </c>
      <c r="Q899" s="10">
        <f>VLOOKUP(F899,Hoja2!$A$2:$C$274,2,TRUE)</f>
        <v>1</v>
      </c>
    </row>
    <row r="900" spans="1:17" x14ac:dyDescent="0.25">
      <c r="A900" s="1">
        <v>898</v>
      </c>
      <c r="B900">
        <v>0</v>
      </c>
      <c r="C900" t="s">
        <v>1441</v>
      </c>
      <c r="D900" s="3">
        <f t="shared" si="42"/>
        <v>43188</v>
      </c>
      <c r="E900" t="s">
        <v>180</v>
      </c>
      <c r="F900" t="s">
        <v>181</v>
      </c>
      <c r="G900">
        <v>3912</v>
      </c>
      <c r="H900" t="s">
        <v>18</v>
      </c>
      <c r="I900" s="2">
        <v>40296.447766203702</v>
      </c>
      <c r="J900" t="s">
        <v>1456</v>
      </c>
      <c r="K900">
        <v>1</v>
      </c>
      <c r="L900">
        <f t="shared" si="43"/>
        <v>1</v>
      </c>
      <c r="M900">
        <v>2</v>
      </c>
      <c r="N900">
        <f t="shared" si="44"/>
        <v>2</v>
      </c>
      <c r="O900">
        <v>0.69319253845354134</v>
      </c>
      <c r="P900" s="8">
        <f>VLOOKUP(F900,Hoja2!$A$2:$C$274,3,TRUE)</f>
        <v>1.8138801261829655E-2</v>
      </c>
      <c r="Q900" s="10">
        <f>VLOOKUP(F900,Hoja2!$A$2:$C$274,2,TRUE)</f>
        <v>23</v>
      </c>
    </row>
    <row r="901" spans="1:17" x14ac:dyDescent="0.25">
      <c r="A901" s="1">
        <v>899</v>
      </c>
      <c r="B901">
        <v>0</v>
      </c>
      <c r="C901" t="s">
        <v>1441</v>
      </c>
      <c r="D901" s="3">
        <f t="shared" si="42"/>
        <v>43188</v>
      </c>
      <c r="E901" t="s">
        <v>212</v>
      </c>
      <c r="F901" t="s">
        <v>213</v>
      </c>
      <c r="G901">
        <v>372</v>
      </c>
      <c r="H901" t="s">
        <v>18</v>
      </c>
      <c r="I901" s="2">
        <v>40217.016828703701</v>
      </c>
      <c r="J901" t="s">
        <v>1457</v>
      </c>
      <c r="K901">
        <v>1</v>
      </c>
      <c r="L901">
        <f t="shared" si="43"/>
        <v>1</v>
      </c>
      <c r="M901">
        <v>2</v>
      </c>
      <c r="N901">
        <f t="shared" si="44"/>
        <v>2</v>
      </c>
      <c r="O901">
        <v>0.85713299909965868</v>
      </c>
      <c r="P901" s="8">
        <f>VLOOKUP(F901,Hoja2!$A$2:$C$274,3,TRUE)</f>
        <v>5.5205047318611991E-3</v>
      </c>
      <c r="Q901" s="10">
        <f>VLOOKUP(F901,Hoja2!$A$2:$C$274,2,TRUE)</f>
        <v>7</v>
      </c>
    </row>
    <row r="902" spans="1:17" x14ac:dyDescent="0.25">
      <c r="A902" s="1">
        <v>900</v>
      </c>
      <c r="B902">
        <v>0</v>
      </c>
      <c r="C902" t="s">
        <v>1441</v>
      </c>
      <c r="D902" s="3">
        <f t="shared" si="42"/>
        <v>43188</v>
      </c>
      <c r="E902" t="s">
        <v>713</v>
      </c>
      <c r="F902" t="s">
        <v>713</v>
      </c>
      <c r="G902">
        <v>977</v>
      </c>
      <c r="H902" t="s">
        <v>18</v>
      </c>
      <c r="I902" s="2">
        <v>40930.532546296286</v>
      </c>
      <c r="J902" t="s">
        <v>1458</v>
      </c>
      <c r="K902">
        <v>4</v>
      </c>
      <c r="L902">
        <f t="shared" si="43"/>
        <v>4</v>
      </c>
      <c r="M902">
        <v>3</v>
      </c>
      <c r="N902">
        <f t="shared" si="44"/>
        <v>3</v>
      </c>
      <c r="O902">
        <v>0.69143397214810454</v>
      </c>
      <c r="P902" s="8">
        <f>VLOOKUP(F902,Hoja2!$A$2:$C$274,3,TRUE)</f>
        <v>1.025236593059937E-2</v>
      </c>
      <c r="Q902" s="10">
        <f>VLOOKUP(F902,Hoja2!$A$2:$C$274,2,TRUE)</f>
        <v>13</v>
      </c>
    </row>
    <row r="903" spans="1:17" x14ac:dyDescent="0.25">
      <c r="A903" s="1">
        <v>901</v>
      </c>
      <c r="B903">
        <v>0</v>
      </c>
      <c r="C903" t="s">
        <v>1441</v>
      </c>
      <c r="D903" s="3">
        <f t="shared" si="42"/>
        <v>43188</v>
      </c>
      <c r="E903" t="s">
        <v>713</v>
      </c>
      <c r="F903" t="s">
        <v>713</v>
      </c>
      <c r="G903">
        <v>977</v>
      </c>
      <c r="H903" t="s">
        <v>18</v>
      </c>
      <c r="I903" s="2">
        <v>40930.532546296286</v>
      </c>
      <c r="J903" t="s">
        <v>1459</v>
      </c>
      <c r="K903">
        <v>7</v>
      </c>
      <c r="L903">
        <f t="shared" si="43"/>
        <v>7</v>
      </c>
      <c r="M903">
        <v>3</v>
      </c>
      <c r="N903">
        <f t="shared" si="44"/>
        <v>3</v>
      </c>
      <c r="O903">
        <v>0.72120081904886402</v>
      </c>
      <c r="P903" s="8">
        <f>VLOOKUP(F903,Hoja2!$A$2:$C$274,3,TRUE)</f>
        <v>1.025236593059937E-2</v>
      </c>
      <c r="Q903" s="10">
        <f>VLOOKUP(F903,Hoja2!$A$2:$C$274,2,TRUE)</f>
        <v>13</v>
      </c>
    </row>
    <row r="904" spans="1:17" x14ac:dyDescent="0.25">
      <c r="A904" s="1">
        <v>902</v>
      </c>
      <c r="B904">
        <v>0</v>
      </c>
      <c r="C904" t="s">
        <v>1441</v>
      </c>
      <c r="D904" s="3">
        <f t="shared" si="42"/>
        <v>43188</v>
      </c>
      <c r="E904" t="s">
        <v>12</v>
      </c>
      <c r="F904" t="s">
        <v>13</v>
      </c>
      <c r="G904">
        <v>2005</v>
      </c>
      <c r="I904" s="2">
        <v>40315.59646990741</v>
      </c>
      <c r="J904" t="s">
        <v>1460</v>
      </c>
      <c r="K904">
        <v>11</v>
      </c>
      <c r="L904">
        <f t="shared" si="43"/>
        <v>11</v>
      </c>
      <c r="M904">
        <v>15</v>
      </c>
      <c r="N904">
        <f t="shared" si="44"/>
        <v>15</v>
      </c>
      <c r="O904">
        <v>0.6432815855213152</v>
      </c>
      <c r="P904" s="8">
        <f>VLOOKUP(F904,Hoja2!$A$2:$C$274,3,TRUE)</f>
        <v>6.5457413249211352E-2</v>
      </c>
      <c r="Q904" s="10">
        <f>VLOOKUP(F904,Hoja2!$A$2:$C$274,2,TRUE)</f>
        <v>83</v>
      </c>
    </row>
    <row r="905" spans="1:17" x14ac:dyDescent="0.25">
      <c r="A905" s="1">
        <v>903</v>
      </c>
      <c r="B905">
        <v>0</v>
      </c>
      <c r="C905" t="s">
        <v>1441</v>
      </c>
      <c r="D905" s="3">
        <f t="shared" si="42"/>
        <v>43188</v>
      </c>
      <c r="E905" t="s">
        <v>12</v>
      </c>
      <c r="F905" t="s">
        <v>13</v>
      </c>
      <c r="G905">
        <v>2005</v>
      </c>
      <c r="I905" s="2">
        <v>40315.59646990741</v>
      </c>
      <c r="J905" t="s">
        <v>1461</v>
      </c>
      <c r="K905">
        <v>8</v>
      </c>
      <c r="L905">
        <f t="shared" si="43"/>
        <v>8</v>
      </c>
      <c r="M905">
        <v>10</v>
      </c>
      <c r="N905">
        <f t="shared" si="44"/>
        <v>10</v>
      </c>
      <c r="O905">
        <v>0.72517725685138212</v>
      </c>
      <c r="P905" s="8">
        <f>VLOOKUP(F905,Hoja2!$A$2:$C$274,3,TRUE)</f>
        <v>6.5457413249211352E-2</v>
      </c>
      <c r="Q905" s="10">
        <f>VLOOKUP(F905,Hoja2!$A$2:$C$274,2,TRUE)</f>
        <v>83</v>
      </c>
    </row>
    <row r="906" spans="1:17" x14ac:dyDescent="0.25">
      <c r="A906" s="1">
        <v>904</v>
      </c>
      <c r="B906">
        <v>0</v>
      </c>
      <c r="C906" t="s">
        <v>1441</v>
      </c>
      <c r="D906" s="3">
        <f t="shared" si="42"/>
        <v>43188</v>
      </c>
      <c r="E906" t="s">
        <v>713</v>
      </c>
      <c r="F906" t="s">
        <v>713</v>
      </c>
      <c r="G906">
        <v>977</v>
      </c>
      <c r="H906" t="s">
        <v>18</v>
      </c>
      <c r="I906" s="2">
        <v>40930.532546296286</v>
      </c>
      <c r="J906" t="s">
        <v>1462</v>
      </c>
      <c r="K906">
        <v>1</v>
      </c>
      <c r="L906">
        <f t="shared" si="43"/>
        <v>1</v>
      </c>
      <c r="N906">
        <f t="shared" si="44"/>
        <v>0</v>
      </c>
      <c r="O906">
        <v>0.77198070429748034</v>
      </c>
      <c r="P906" s="8">
        <f>VLOOKUP(F906,Hoja2!$A$2:$C$274,3,TRUE)</f>
        <v>1.025236593059937E-2</v>
      </c>
      <c r="Q906" s="10">
        <f>VLOOKUP(F906,Hoja2!$A$2:$C$274,2,TRUE)</f>
        <v>13</v>
      </c>
    </row>
    <row r="907" spans="1:17" x14ac:dyDescent="0.25">
      <c r="A907" s="1">
        <v>905</v>
      </c>
      <c r="B907">
        <v>0</v>
      </c>
      <c r="C907" t="s">
        <v>1441</v>
      </c>
      <c r="D907" s="3">
        <f t="shared" si="42"/>
        <v>43188</v>
      </c>
      <c r="E907" t="s">
        <v>982</v>
      </c>
      <c r="F907" t="s">
        <v>983</v>
      </c>
      <c r="G907">
        <v>863</v>
      </c>
      <c r="H907" t="s">
        <v>53</v>
      </c>
      <c r="I907" s="2">
        <v>40697.377256944441</v>
      </c>
      <c r="J907" t="s">
        <v>1463</v>
      </c>
      <c r="L907">
        <f t="shared" si="43"/>
        <v>0</v>
      </c>
      <c r="M907">
        <v>1</v>
      </c>
      <c r="N907">
        <f t="shared" si="44"/>
        <v>1</v>
      </c>
      <c r="O907">
        <v>0.42797773285853408</v>
      </c>
      <c r="P907" s="8">
        <f>VLOOKUP(F907,Hoja2!$A$2:$C$274,3,TRUE)</f>
        <v>1.1829652996845425E-2</v>
      </c>
      <c r="Q907" s="10">
        <f>VLOOKUP(F907,Hoja2!$A$2:$C$274,2,TRUE)</f>
        <v>15</v>
      </c>
    </row>
    <row r="908" spans="1:17" x14ac:dyDescent="0.25">
      <c r="A908" s="1">
        <v>906</v>
      </c>
      <c r="B908">
        <v>0</v>
      </c>
      <c r="C908" t="s">
        <v>1441</v>
      </c>
      <c r="D908" s="3">
        <f t="shared" si="42"/>
        <v>43188</v>
      </c>
      <c r="E908" t="s">
        <v>982</v>
      </c>
      <c r="F908" t="s">
        <v>983</v>
      </c>
      <c r="G908">
        <v>863</v>
      </c>
      <c r="H908" t="s">
        <v>53</v>
      </c>
      <c r="I908" s="2">
        <v>40697.377256944441</v>
      </c>
      <c r="J908" t="s">
        <v>1464</v>
      </c>
      <c r="K908">
        <v>7</v>
      </c>
      <c r="L908">
        <f t="shared" si="43"/>
        <v>7</v>
      </c>
      <c r="M908">
        <v>14</v>
      </c>
      <c r="N908">
        <f t="shared" si="44"/>
        <v>14</v>
      </c>
      <c r="O908">
        <v>0.2927825260223661</v>
      </c>
      <c r="P908" s="8">
        <f>VLOOKUP(F908,Hoja2!$A$2:$C$274,3,TRUE)</f>
        <v>1.1829652996845425E-2</v>
      </c>
      <c r="Q908" s="10">
        <f>VLOOKUP(F908,Hoja2!$A$2:$C$274,2,TRUE)</f>
        <v>15</v>
      </c>
    </row>
    <row r="909" spans="1:17" x14ac:dyDescent="0.25">
      <c r="A909" s="1">
        <v>907</v>
      </c>
      <c r="B909">
        <v>0</v>
      </c>
      <c r="C909" t="s">
        <v>1441</v>
      </c>
      <c r="D909" s="3">
        <f t="shared" si="42"/>
        <v>43188</v>
      </c>
      <c r="E909" t="s">
        <v>1307</v>
      </c>
      <c r="F909" t="s">
        <v>1308</v>
      </c>
      <c r="G909">
        <v>171</v>
      </c>
      <c r="H909" t="s">
        <v>1309</v>
      </c>
      <c r="I909" s="2">
        <v>43169.829432870371</v>
      </c>
      <c r="J909" t="s">
        <v>1465</v>
      </c>
      <c r="L909">
        <f t="shared" si="43"/>
        <v>0</v>
      </c>
      <c r="N909">
        <f t="shared" si="44"/>
        <v>0</v>
      </c>
      <c r="O909">
        <v>0.5438250567617644</v>
      </c>
      <c r="P909" s="8">
        <f>VLOOKUP(F909,Hoja2!$A$2:$C$274,3,TRUE)</f>
        <v>5.5205047318611991E-3</v>
      </c>
      <c r="Q909" s="10">
        <f>VLOOKUP(F909,Hoja2!$A$2:$C$274,2,TRUE)</f>
        <v>7</v>
      </c>
    </row>
    <row r="910" spans="1:17" x14ac:dyDescent="0.25">
      <c r="A910" s="1">
        <v>908</v>
      </c>
      <c r="B910">
        <v>0</v>
      </c>
      <c r="C910" t="s">
        <v>1441</v>
      </c>
      <c r="D910" s="3">
        <f t="shared" si="42"/>
        <v>43188</v>
      </c>
      <c r="E910" t="s">
        <v>586</v>
      </c>
      <c r="F910" t="s">
        <v>587</v>
      </c>
      <c r="G910">
        <v>7</v>
      </c>
      <c r="I910" s="2">
        <v>42534.852037037039</v>
      </c>
      <c r="J910" t="s">
        <v>1466</v>
      </c>
      <c r="L910">
        <f t="shared" si="43"/>
        <v>0</v>
      </c>
      <c r="N910">
        <f t="shared" si="44"/>
        <v>0</v>
      </c>
      <c r="O910">
        <v>0.8890914189747241</v>
      </c>
      <c r="P910" s="8">
        <f>VLOOKUP(F910,Hoja2!$A$2:$C$274,3,TRUE)</f>
        <v>1.1041009463722398E-2</v>
      </c>
      <c r="Q910" s="10">
        <f>VLOOKUP(F910,Hoja2!$A$2:$C$274,2,TRUE)</f>
        <v>14</v>
      </c>
    </row>
    <row r="911" spans="1:17" x14ac:dyDescent="0.25">
      <c r="A911" s="1">
        <v>909</v>
      </c>
      <c r="B911">
        <v>0</v>
      </c>
      <c r="C911" t="s">
        <v>1441</v>
      </c>
      <c r="D911" s="3">
        <f t="shared" si="42"/>
        <v>43188</v>
      </c>
      <c r="E911" t="s">
        <v>736</v>
      </c>
      <c r="F911" t="s">
        <v>737</v>
      </c>
      <c r="G911">
        <v>341</v>
      </c>
      <c r="H911" t="s">
        <v>87</v>
      </c>
      <c r="I911" s="2">
        <v>40531.557187500002</v>
      </c>
      <c r="J911" t="s">
        <v>1467</v>
      </c>
      <c r="K911">
        <v>2</v>
      </c>
      <c r="L911">
        <f t="shared" si="43"/>
        <v>2</v>
      </c>
      <c r="M911">
        <v>2</v>
      </c>
      <c r="N911">
        <f t="shared" si="44"/>
        <v>2</v>
      </c>
      <c r="O911">
        <v>0.73258979736351948</v>
      </c>
      <c r="P911" s="8">
        <f>VLOOKUP(F911,Hoja2!$A$2:$C$274,3,TRUE)</f>
        <v>3.1545741324921135E-3</v>
      </c>
      <c r="Q911" s="10">
        <f>VLOOKUP(F911,Hoja2!$A$2:$C$274,2,TRUE)</f>
        <v>4</v>
      </c>
    </row>
    <row r="912" spans="1:17" x14ac:dyDescent="0.25">
      <c r="A912" s="1">
        <v>910</v>
      </c>
      <c r="B912">
        <v>0</v>
      </c>
      <c r="C912" t="s">
        <v>1441</v>
      </c>
      <c r="D912" s="3">
        <f t="shared" si="42"/>
        <v>43188</v>
      </c>
      <c r="E912" t="s">
        <v>477</v>
      </c>
      <c r="F912" t="s">
        <v>478</v>
      </c>
      <c r="G912">
        <v>4658</v>
      </c>
      <c r="H912" t="s">
        <v>479</v>
      </c>
      <c r="I912" s="2">
        <v>40809.452627314808</v>
      </c>
      <c r="J912" t="s">
        <v>1468</v>
      </c>
      <c r="K912">
        <v>26</v>
      </c>
      <c r="L912">
        <f t="shared" si="43"/>
        <v>26</v>
      </c>
      <c r="M912">
        <v>29</v>
      </c>
      <c r="N912">
        <f t="shared" si="44"/>
        <v>29</v>
      </c>
      <c r="O912">
        <v>0.49016754357321762</v>
      </c>
      <c r="P912" s="8">
        <f>VLOOKUP(F912,Hoja2!$A$2:$C$274,3,TRUE)</f>
        <v>3.0757097791798107E-2</v>
      </c>
      <c r="Q912" s="10">
        <f>VLOOKUP(F912,Hoja2!$A$2:$C$274,2,TRUE)</f>
        <v>39</v>
      </c>
    </row>
    <row r="913" spans="1:17" x14ac:dyDescent="0.25">
      <c r="A913" s="1">
        <v>911</v>
      </c>
      <c r="B913">
        <v>0</v>
      </c>
      <c r="C913" t="s">
        <v>1469</v>
      </c>
      <c r="D913" s="3">
        <f t="shared" si="42"/>
        <v>43189</v>
      </c>
      <c r="E913" t="s">
        <v>1470</v>
      </c>
      <c r="F913" t="s">
        <v>1471</v>
      </c>
      <c r="G913">
        <v>16</v>
      </c>
      <c r="H913" t="s">
        <v>1472</v>
      </c>
      <c r="I913" s="2">
        <v>42638.657326388893</v>
      </c>
      <c r="J913" t="s">
        <v>1473</v>
      </c>
      <c r="L913">
        <f t="shared" si="43"/>
        <v>0</v>
      </c>
      <c r="N913">
        <f t="shared" si="44"/>
        <v>0</v>
      </c>
      <c r="O913">
        <v>0.30801726096257509</v>
      </c>
      <c r="P913" s="8">
        <f>VLOOKUP(F913,Hoja2!$A$2:$C$274,3,TRUE)</f>
        <v>7.8864353312302837E-4</v>
      </c>
      <c r="Q913" s="10">
        <f>VLOOKUP(F913,Hoja2!$A$2:$C$274,2,TRUE)</f>
        <v>1</v>
      </c>
    </row>
    <row r="914" spans="1:17" x14ac:dyDescent="0.25">
      <c r="A914" s="1">
        <v>912</v>
      </c>
      <c r="B914">
        <v>0</v>
      </c>
      <c r="C914" t="s">
        <v>1469</v>
      </c>
      <c r="D914" s="3">
        <f t="shared" si="42"/>
        <v>43189</v>
      </c>
      <c r="E914" t="s">
        <v>121</v>
      </c>
      <c r="F914" t="s">
        <v>122</v>
      </c>
      <c r="G914">
        <v>315</v>
      </c>
      <c r="H914" t="s">
        <v>87</v>
      </c>
      <c r="I914" s="2">
        <v>40715.574895833342</v>
      </c>
      <c r="J914" t="s">
        <v>1474</v>
      </c>
      <c r="K914">
        <v>2</v>
      </c>
      <c r="L914">
        <f t="shared" si="43"/>
        <v>2</v>
      </c>
      <c r="M914">
        <v>2</v>
      </c>
      <c r="N914">
        <f t="shared" si="44"/>
        <v>2</v>
      </c>
      <c r="O914">
        <v>0.7212458783731851</v>
      </c>
      <c r="P914" s="8">
        <f>VLOOKUP(F914,Hoja2!$A$2:$C$274,3,TRUE)</f>
        <v>2.3659305993690852E-3</v>
      </c>
      <c r="Q914" s="10">
        <f>VLOOKUP(F914,Hoja2!$A$2:$C$274,2,TRUE)</f>
        <v>3</v>
      </c>
    </row>
    <row r="915" spans="1:17" x14ac:dyDescent="0.25">
      <c r="A915" s="1">
        <v>913</v>
      </c>
      <c r="B915">
        <v>0</v>
      </c>
      <c r="C915" t="s">
        <v>1469</v>
      </c>
      <c r="D915" s="3">
        <f t="shared" si="42"/>
        <v>43189</v>
      </c>
      <c r="E915" t="s">
        <v>360</v>
      </c>
      <c r="F915" t="s">
        <v>361</v>
      </c>
      <c r="G915">
        <v>943</v>
      </c>
      <c r="H915" t="s">
        <v>362</v>
      </c>
      <c r="I915" s="2">
        <v>40703.678900462961</v>
      </c>
      <c r="J915" t="s">
        <v>1475</v>
      </c>
      <c r="K915">
        <v>7</v>
      </c>
      <c r="L915">
        <f t="shared" si="43"/>
        <v>7</v>
      </c>
      <c r="M915">
        <v>8</v>
      </c>
      <c r="N915">
        <f t="shared" si="44"/>
        <v>8</v>
      </c>
      <c r="O915">
        <v>0.75154553617502984</v>
      </c>
      <c r="P915" s="8">
        <f>VLOOKUP(F915,Hoja2!$A$2:$C$274,3,TRUE)</f>
        <v>7.0977917981072556E-3</v>
      </c>
      <c r="Q915" s="10">
        <f>VLOOKUP(F915,Hoja2!$A$2:$C$274,2,TRUE)</f>
        <v>9</v>
      </c>
    </row>
    <row r="916" spans="1:17" x14ac:dyDescent="0.25">
      <c r="A916" s="1">
        <v>914</v>
      </c>
      <c r="B916">
        <v>0</v>
      </c>
      <c r="C916" t="s">
        <v>1469</v>
      </c>
      <c r="D916" s="3">
        <f t="shared" si="42"/>
        <v>43189</v>
      </c>
      <c r="E916" t="s">
        <v>85</v>
      </c>
      <c r="F916" t="s">
        <v>86</v>
      </c>
      <c r="G916">
        <v>70207</v>
      </c>
      <c r="H916" t="s">
        <v>87</v>
      </c>
      <c r="I916" s="2">
        <v>40023.339409722219</v>
      </c>
      <c r="J916" t="s">
        <v>1476</v>
      </c>
      <c r="K916">
        <v>3</v>
      </c>
      <c r="L916">
        <f t="shared" si="43"/>
        <v>3</v>
      </c>
      <c r="M916">
        <v>10</v>
      </c>
      <c r="N916">
        <f t="shared" si="44"/>
        <v>10</v>
      </c>
      <c r="O916">
        <v>0.17663335130885241</v>
      </c>
      <c r="P916" s="8">
        <f>VLOOKUP(F916,Hoja2!$A$2:$C$274,3,TRUE)</f>
        <v>1.2618296529968454E-2</v>
      </c>
      <c r="Q916" s="10">
        <f>VLOOKUP(F916,Hoja2!$A$2:$C$274,2,TRUE)</f>
        <v>16</v>
      </c>
    </row>
    <row r="917" spans="1:17" x14ac:dyDescent="0.25">
      <c r="A917" s="1">
        <v>915</v>
      </c>
      <c r="B917">
        <v>0</v>
      </c>
      <c r="C917" t="s">
        <v>1469</v>
      </c>
      <c r="D917" s="3">
        <f t="shared" si="42"/>
        <v>43189</v>
      </c>
      <c r="E917" t="s">
        <v>233</v>
      </c>
      <c r="F917" t="s">
        <v>234</v>
      </c>
      <c r="G917">
        <v>1562</v>
      </c>
      <c r="H917" t="s">
        <v>235</v>
      </c>
      <c r="I917" s="2">
        <v>40006.319965277777</v>
      </c>
      <c r="J917" t="s">
        <v>1477</v>
      </c>
      <c r="K917">
        <v>7</v>
      </c>
      <c r="L917">
        <f t="shared" si="43"/>
        <v>7</v>
      </c>
      <c r="M917">
        <v>8</v>
      </c>
      <c r="N917">
        <f t="shared" si="44"/>
        <v>8</v>
      </c>
      <c r="O917">
        <v>0.84741170920775133</v>
      </c>
      <c r="P917" s="8">
        <f>VLOOKUP(F917,Hoja2!$A$2:$C$274,3,TRUE)</f>
        <v>3.1545741324921135E-3</v>
      </c>
      <c r="Q917" s="10">
        <f>VLOOKUP(F917,Hoja2!$A$2:$C$274,2,TRUE)</f>
        <v>4</v>
      </c>
    </row>
    <row r="918" spans="1:17" x14ac:dyDescent="0.25">
      <c r="A918" s="1">
        <v>916</v>
      </c>
      <c r="B918">
        <v>0</v>
      </c>
      <c r="C918" t="s">
        <v>1469</v>
      </c>
      <c r="D918" s="3">
        <f t="shared" si="42"/>
        <v>43189</v>
      </c>
      <c r="E918" t="s">
        <v>345</v>
      </c>
      <c r="F918" t="s">
        <v>346</v>
      </c>
      <c r="G918">
        <v>5415</v>
      </c>
      <c r="I918" s="2">
        <v>41153.952569444453</v>
      </c>
      <c r="J918" t="s">
        <v>1478</v>
      </c>
      <c r="K918">
        <v>4</v>
      </c>
      <c r="L918">
        <f t="shared" si="43"/>
        <v>4</v>
      </c>
      <c r="M918">
        <v>1</v>
      </c>
      <c r="N918">
        <f t="shared" si="44"/>
        <v>1</v>
      </c>
      <c r="O918">
        <v>0.41834799447583138</v>
      </c>
      <c r="P918" s="8">
        <f>VLOOKUP(F918,Hoja2!$A$2:$C$274,3,TRUE)</f>
        <v>8.6750788643533125E-2</v>
      </c>
      <c r="Q918" s="10">
        <f>VLOOKUP(F918,Hoja2!$A$2:$C$274,2,TRUE)</f>
        <v>110</v>
      </c>
    </row>
    <row r="919" spans="1:17" x14ac:dyDescent="0.25">
      <c r="A919" s="1">
        <v>917</v>
      </c>
      <c r="B919">
        <v>0</v>
      </c>
      <c r="C919" t="s">
        <v>1469</v>
      </c>
      <c r="D919" s="3">
        <f t="shared" si="42"/>
        <v>43189</v>
      </c>
      <c r="E919" t="s">
        <v>26</v>
      </c>
      <c r="F919" t="s">
        <v>27</v>
      </c>
      <c r="G919">
        <v>6727</v>
      </c>
      <c r="H919" t="s">
        <v>28</v>
      </c>
      <c r="I919" s="2">
        <v>42173.346099537041</v>
      </c>
      <c r="J919" t="s">
        <v>1479</v>
      </c>
      <c r="K919">
        <v>10</v>
      </c>
      <c r="L919">
        <f t="shared" si="43"/>
        <v>10</v>
      </c>
      <c r="M919">
        <v>9</v>
      </c>
      <c r="N919">
        <f t="shared" si="44"/>
        <v>9</v>
      </c>
      <c r="O919">
        <v>0.2334119388187062</v>
      </c>
      <c r="P919" s="8">
        <f>VLOOKUP(F919,Hoja2!$A$2:$C$274,3,TRUE)</f>
        <v>4.1009463722397478E-2</v>
      </c>
      <c r="Q919" s="10">
        <f>VLOOKUP(F919,Hoja2!$A$2:$C$274,2,TRUE)</f>
        <v>52</v>
      </c>
    </row>
    <row r="920" spans="1:17" x14ac:dyDescent="0.25">
      <c r="A920" s="1">
        <v>918</v>
      </c>
      <c r="B920">
        <v>0</v>
      </c>
      <c r="C920" t="s">
        <v>1469</v>
      </c>
      <c r="D920" s="3">
        <f t="shared" si="42"/>
        <v>43189</v>
      </c>
      <c r="E920" t="s">
        <v>469</v>
      </c>
      <c r="F920" t="s">
        <v>470</v>
      </c>
      <c r="G920">
        <v>1791</v>
      </c>
      <c r="H920" t="s">
        <v>471</v>
      </c>
      <c r="I920" s="2">
        <v>42675.856736111113</v>
      </c>
      <c r="J920" t="s">
        <v>1480</v>
      </c>
      <c r="K920">
        <v>4</v>
      </c>
      <c r="L920">
        <f t="shared" si="43"/>
        <v>4</v>
      </c>
      <c r="M920">
        <v>13</v>
      </c>
      <c r="N920">
        <f t="shared" si="44"/>
        <v>13</v>
      </c>
      <c r="O920">
        <v>0.53177808051387387</v>
      </c>
      <c r="P920" s="8">
        <f>VLOOKUP(F920,Hoja2!$A$2:$C$274,3,TRUE)</f>
        <v>1.025236593059937E-2</v>
      </c>
      <c r="Q920" s="10">
        <f>VLOOKUP(F920,Hoja2!$A$2:$C$274,2,TRUE)</f>
        <v>13</v>
      </c>
    </row>
    <row r="921" spans="1:17" x14ac:dyDescent="0.25">
      <c r="A921" s="1">
        <v>919</v>
      </c>
      <c r="B921">
        <v>0</v>
      </c>
      <c r="C921" t="s">
        <v>1469</v>
      </c>
      <c r="D921" s="3">
        <f t="shared" si="42"/>
        <v>43189</v>
      </c>
      <c r="E921" t="s">
        <v>345</v>
      </c>
      <c r="F921" t="s">
        <v>346</v>
      </c>
      <c r="G921">
        <v>5415</v>
      </c>
      <c r="I921" s="2">
        <v>41153.952569444453</v>
      </c>
      <c r="J921" t="s">
        <v>1481</v>
      </c>
      <c r="L921">
        <f t="shared" si="43"/>
        <v>0</v>
      </c>
      <c r="M921">
        <v>1</v>
      </c>
      <c r="N921">
        <f t="shared" si="44"/>
        <v>1</v>
      </c>
      <c r="O921">
        <v>0.45586534931309097</v>
      </c>
      <c r="P921" s="8">
        <f>VLOOKUP(F921,Hoja2!$A$2:$C$274,3,TRUE)</f>
        <v>8.6750788643533125E-2</v>
      </c>
      <c r="Q921" s="10">
        <f>VLOOKUP(F921,Hoja2!$A$2:$C$274,2,TRUE)</f>
        <v>110</v>
      </c>
    </row>
    <row r="922" spans="1:17" x14ac:dyDescent="0.25">
      <c r="A922" s="1">
        <v>920</v>
      </c>
      <c r="B922">
        <v>0</v>
      </c>
      <c r="C922" t="s">
        <v>1469</v>
      </c>
      <c r="D922" s="3">
        <f t="shared" si="42"/>
        <v>43189</v>
      </c>
      <c r="E922" t="s">
        <v>1283</v>
      </c>
      <c r="F922" t="s">
        <v>1284</v>
      </c>
      <c r="G922">
        <v>7950</v>
      </c>
      <c r="I922" s="2">
        <v>40540.711562500001</v>
      </c>
      <c r="J922" t="s">
        <v>1482</v>
      </c>
      <c r="K922">
        <v>2</v>
      </c>
      <c r="L922">
        <f t="shared" si="43"/>
        <v>2</v>
      </c>
      <c r="M922">
        <v>1</v>
      </c>
      <c r="N922">
        <f t="shared" si="44"/>
        <v>1</v>
      </c>
      <c r="O922">
        <v>0.22463342010405629</v>
      </c>
      <c r="P922" s="8">
        <f>VLOOKUP(F922,Hoja2!$A$2:$C$274,3,TRUE)</f>
        <v>3.1545741324921135E-3</v>
      </c>
      <c r="Q922" s="10">
        <f>VLOOKUP(F922,Hoja2!$A$2:$C$274,2,TRUE)</f>
        <v>4</v>
      </c>
    </row>
    <row r="923" spans="1:17" x14ac:dyDescent="0.25">
      <c r="A923" s="1">
        <v>921</v>
      </c>
      <c r="B923">
        <v>0</v>
      </c>
      <c r="C923" t="s">
        <v>1483</v>
      </c>
      <c r="D923" s="3">
        <f t="shared" si="42"/>
        <v>43190</v>
      </c>
      <c r="E923" t="s">
        <v>911</v>
      </c>
      <c r="F923" t="s">
        <v>911</v>
      </c>
      <c r="G923">
        <v>346</v>
      </c>
      <c r="H923" t="s">
        <v>53</v>
      </c>
      <c r="I923" s="2">
        <v>42120.595150462963</v>
      </c>
      <c r="J923" t="s">
        <v>1484</v>
      </c>
      <c r="K923">
        <v>32</v>
      </c>
      <c r="L923">
        <f t="shared" si="43"/>
        <v>32</v>
      </c>
      <c r="M923">
        <v>34</v>
      </c>
      <c r="N923">
        <f t="shared" si="44"/>
        <v>34</v>
      </c>
      <c r="O923">
        <v>0.59984641933360927</v>
      </c>
      <c r="P923" s="8">
        <f>VLOOKUP(F923,Hoja2!$A$2:$C$274,3,TRUE)</f>
        <v>2.3659305993690852E-3</v>
      </c>
      <c r="Q923" s="10">
        <f>VLOOKUP(F923,Hoja2!$A$2:$C$274,2,TRUE)</f>
        <v>3</v>
      </c>
    </row>
    <row r="924" spans="1:17" x14ac:dyDescent="0.25">
      <c r="A924" s="1">
        <v>922</v>
      </c>
      <c r="B924">
        <v>0</v>
      </c>
      <c r="C924" t="s">
        <v>1483</v>
      </c>
      <c r="D924" s="3">
        <f t="shared" si="42"/>
        <v>43190</v>
      </c>
      <c r="E924" t="s">
        <v>31</v>
      </c>
      <c r="F924" t="s">
        <v>203</v>
      </c>
      <c r="G924">
        <v>76</v>
      </c>
      <c r="I924" s="2">
        <v>41331.529050925928</v>
      </c>
      <c r="J924" t="s">
        <v>1485</v>
      </c>
      <c r="L924">
        <f t="shared" si="43"/>
        <v>0</v>
      </c>
      <c r="M924">
        <v>1</v>
      </c>
      <c r="N924">
        <f t="shared" si="44"/>
        <v>1</v>
      </c>
      <c r="O924">
        <v>0.56237437009758651</v>
      </c>
      <c r="P924" s="8">
        <f>VLOOKUP(F924,Hoja2!$A$2:$C$274,3,TRUE)</f>
        <v>7.0977917981072556E-3</v>
      </c>
      <c r="Q924" s="10">
        <f>VLOOKUP(F924,Hoja2!$A$2:$C$274,2,TRUE)</f>
        <v>9</v>
      </c>
    </row>
    <row r="925" spans="1:17" x14ac:dyDescent="0.25">
      <c r="A925" s="1">
        <v>923</v>
      </c>
      <c r="B925">
        <v>0</v>
      </c>
      <c r="C925" t="s">
        <v>1483</v>
      </c>
      <c r="D925" s="3">
        <f t="shared" si="42"/>
        <v>43190</v>
      </c>
      <c r="E925" t="s">
        <v>1486</v>
      </c>
      <c r="F925" t="s">
        <v>1487</v>
      </c>
      <c r="G925">
        <v>3</v>
      </c>
      <c r="I925" s="2">
        <v>43190.506076388891</v>
      </c>
      <c r="J925" t="s">
        <v>1488</v>
      </c>
      <c r="K925">
        <v>1</v>
      </c>
      <c r="L925">
        <f t="shared" si="43"/>
        <v>1</v>
      </c>
      <c r="M925">
        <v>1</v>
      </c>
      <c r="N925">
        <f t="shared" si="44"/>
        <v>1</v>
      </c>
      <c r="O925">
        <v>0.68300507801625032</v>
      </c>
      <c r="P925" s="8">
        <f>VLOOKUP(F925,Hoja2!$A$2:$C$274,3,TRUE)</f>
        <v>7.8864353312302837E-4</v>
      </c>
      <c r="Q925" s="10">
        <f>VLOOKUP(F925,Hoja2!$A$2:$C$274,2,TRUE)</f>
        <v>1</v>
      </c>
    </row>
    <row r="926" spans="1:17" x14ac:dyDescent="0.25">
      <c r="A926" s="1">
        <v>924</v>
      </c>
      <c r="B926">
        <v>0</v>
      </c>
      <c r="C926" t="s">
        <v>1483</v>
      </c>
      <c r="D926" s="3">
        <f t="shared" si="42"/>
        <v>43190</v>
      </c>
      <c r="E926" t="s">
        <v>133</v>
      </c>
      <c r="F926" t="s">
        <v>134</v>
      </c>
      <c r="G926">
        <v>53</v>
      </c>
      <c r="I926" s="2">
        <v>40190.857256944437</v>
      </c>
      <c r="J926" t="s">
        <v>1489</v>
      </c>
      <c r="K926">
        <v>6</v>
      </c>
      <c r="L926">
        <f t="shared" si="43"/>
        <v>6</v>
      </c>
      <c r="M926">
        <v>4</v>
      </c>
      <c r="N926">
        <f t="shared" si="44"/>
        <v>4</v>
      </c>
      <c r="O926">
        <v>0.7103064126083124</v>
      </c>
      <c r="P926" s="8">
        <f>VLOOKUP(F926,Hoja2!$A$2:$C$274,3,TRUE)</f>
        <v>1.3406940063091483E-2</v>
      </c>
      <c r="Q926" s="10">
        <f>VLOOKUP(F926,Hoja2!$A$2:$C$274,2,TRUE)</f>
        <v>17</v>
      </c>
    </row>
    <row r="927" spans="1:17" x14ac:dyDescent="0.25">
      <c r="A927" s="1">
        <v>925</v>
      </c>
      <c r="B927">
        <v>0</v>
      </c>
      <c r="C927" t="s">
        <v>1483</v>
      </c>
      <c r="D927" s="3">
        <f t="shared" si="42"/>
        <v>43190</v>
      </c>
      <c r="E927" t="s">
        <v>736</v>
      </c>
      <c r="F927" t="s">
        <v>737</v>
      </c>
      <c r="G927">
        <v>341</v>
      </c>
      <c r="H927" t="s">
        <v>87</v>
      </c>
      <c r="I927" s="2">
        <v>40531.557187500002</v>
      </c>
      <c r="J927" t="s">
        <v>1490</v>
      </c>
      <c r="K927">
        <v>2</v>
      </c>
      <c r="L927">
        <f t="shared" si="43"/>
        <v>2</v>
      </c>
      <c r="M927">
        <v>1</v>
      </c>
      <c r="N927">
        <f t="shared" si="44"/>
        <v>1</v>
      </c>
      <c r="O927">
        <v>0.48658686154134051</v>
      </c>
      <c r="P927" s="8">
        <f>VLOOKUP(F927,Hoja2!$A$2:$C$274,3,TRUE)</f>
        <v>3.1545741324921135E-3</v>
      </c>
      <c r="Q927" s="10">
        <f>VLOOKUP(F927,Hoja2!$A$2:$C$274,2,TRUE)</f>
        <v>4</v>
      </c>
    </row>
    <row r="928" spans="1:17" x14ac:dyDescent="0.25">
      <c r="A928" s="1">
        <v>926</v>
      </c>
      <c r="B928">
        <v>0</v>
      </c>
      <c r="C928" t="s">
        <v>1483</v>
      </c>
      <c r="D928" s="3">
        <f t="shared" si="42"/>
        <v>43190</v>
      </c>
      <c r="E928" t="s">
        <v>543</v>
      </c>
      <c r="F928" t="s">
        <v>544</v>
      </c>
      <c r="G928">
        <v>55</v>
      </c>
      <c r="H928" t="s">
        <v>545</v>
      </c>
      <c r="I928" s="2">
        <v>40681.791886574072</v>
      </c>
      <c r="J928" t="s">
        <v>1491</v>
      </c>
      <c r="K928">
        <v>1</v>
      </c>
      <c r="L928">
        <f t="shared" si="43"/>
        <v>1</v>
      </c>
      <c r="N928">
        <f t="shared" si="44"/>
        <v>0</v>
      </c>
      <c r="O928">
        <v>0.73916791974345064</v>
      </c>
      <c r="P928" s="8">
        <f>VLOOKUP(F928,Hoja2!$A$2:$C$274,3,TRUE)</f>
        <v>1.3406940063091483E-2</v>
      </c>
      <c r="Q928" s="10">
        <f>VLOOKUP(F928,Hoja2!$A$2:$C$274,2,TRUE)</f>
        <v>17</v>
      </c>
    </row>
    <row r="929" spans="1:17" x14ac:dyDescent="0.25">
      <c r="A929" s="1">
        <v>927</v>
      </c>
      <c r="B929">
        <v>0</v>
      </c>
      <c r="C929" t="s">
        <v>1483</v>
      </c>
      <c r="D929" s="3">
        <f t="shared" si="42"/>
        <v>43190</v>
      </c>
      <c r="E929" t="s">
        <v>405</v>
      </c>
      <c r="F929" t="s">
        <v>406</v>
      </c>
      <c r="G929">
        <v>149</v>
      </c>
      <c r="H929" t="s">
        <v>18</v>
      </c>
      <c r="I929" s="2">
        <v>40681.737395833326</v>
      </c>
      <c r="J929" t="s">
        <v>1492</v>
      </c>
      <c r="L929">
        <f t="shared" si="43"/>
        <v>0</v>
      </c>
      <c r="M929">
        <v>4</v>
      </c>
      <c r="N929">
        <f t="shared" si="44"/>
        <v>4</v>
      </c>
      <c r="O929">
        <v>0.7531021570375902</v>
      </c>
      <c r="P929" s="8">
        <f>VLOOKUP(F929,Hoja2!$A$2:$C$274,3,TRUE)</f>
        <v>1.3406940063091483E-2</v>
      </c>
      <c r="Q929" s="10">
        <f>VLOOKUP(F929,Hoja2!$A$2:$C$274,2,TRUE)</f>
        <v>17</v>
      </c>
    </row>
    <row r="930" spans="1:17" x14ac:dyDescent="0.25">
      <c r="A930" s="1">
        <v>928</v>
      </c>
      <c r="B930">
        <v>0</v>
      </c>
      <c r="C930" t="s">
        <v>1493</v>
      </c>
      <c r="D930" s="3">
        <f t="shared" si="42"/>
        <v>43191</v>
      </c>
      <c r="E930" t="s">
        <v>345</v>
      </c>
      <c r="F930" t="s">
        <v>346</v>
      </c>
      <c r="G930">
        <v>5415</v>
      </c>
      <c r="I930" s="2">
        <v>41153.952569444453</v>
      </c>
      <c r="J930" t="s">
        <v>1494</v>
      </c>
      <c r="K930">
        <v>4</v>
      </c>
      <c r="L930">
        <f t="shared" si="43"/>
        <v>4</v>
      </c>
      <c r="M930">
        <v>6</v>
      </c>
      <c r="N930">
        <f t="shared" si="44"/>
        <v>6</v>
      </c>
      <c r="O930">
        <v>0.70153875090656159</v>
      </c>
      <c r="P930" s="8">
        <f>VLOOKUP(F930,Hoja2!$A$2:$C$274,3,TRUE)</f>
        <v>8.6750788643533125E-2</v>
      </c>
      <c r="Q930" s="10">
        <f>VLOOKUP(F930,Hoja2!$A$2:$C$274,2,TRUE)</f>
        <v>110</v>
      </c>
    </row>
    <row r="931" spans="1:17" x14ac:dyDescent="0.25">
      <c r="A931" s="1">
        <v>929</v>
      </c>
      <c r="B931">
        <v>0</v>
      </c>
      <c r="C931" t="s">
        <v>1493</v>
      </c>
      <c r="D931" s="3">
        <f t="shared" si="42"/>
        <v>43191</v>
      </c>
      <c r="E931" t="s">
        <v>345</v>
      </c>
      <c r="F931" t="s">
        <v>346</v>
      </c>
      <c r="G931">
        <v>5415</v>
      </c>
      <c r="I931" s="2">
        <v>41153.952569444453</v>
      </c>
      <c r="J931" t="s">
        <v>1495</v>
      </c>
      <c r="K931">
        <v>5</v>
      </c>
      <c r="L931">
        <f t="shared" si="43"/>
        <v>5</v>
      </c>
      <c r="M931">
        <v>1</v>
      </c>
      <c r="N931">
        <f t="shared" si="44"/>
        <v>1</v>
      </c>
      <c r="O931">
        <v>0.48981338488331472</v>
      </c>
      <c r="P931" s="8">
        <f>VLOOKUP(F931,Hoja2!$A$2:$C$274,3,TRUE)</f>
        <v>8.6750788643533125E-2</v>
      </c>
      <c r="Q931" s="10">
        <f>VLOOKUP(F931,Hoja2!$A$2:$C$274,2,TRUE)</f>
        <v>110</v>
      </c>
    </row>
    <row r="932" spans="1:17" x14ac:dyDescent="0.25">
      <c r="A932" s="1">
        <v>930</v>
      </c>
      <c r="B932">
        <v>0</v>
      </c>
      <c r="C932" t="s">
        <v>1493</v>
      </c>
      <c r="D932" s="3">
        <f t="shared" si="42"/>
        <v>43191</v>
      </c>
      <c r="E932" t="s">
        <v>1496</v>
      </c>
      <c r="F932" t="s">
        <v>1497</v>
      </c>
      <c r="G932">
        <v>244</v>
      </c>
      <c r="H932" t="s">
        <v>45</v>
      </c>
      <c r="I932" s="2">
        <v>40066.578819444447</v>
      </c>
      <c r="J932" t="s">
        <v>1498</v>
      </c>
      <c r="L932">
        <f t="shared" si="43"/>
        <v>0</v>
      </c>
      <c r="N932">
        <f t="shared" si="44"/>
        <v>0</v>
      </c>
      <c r="O932">
        <v>0.83273371424441034</v>
      </c>
      <c r="P932" s="8">
        <f>VLOOKUP(F932,Hoja2!$A$2:$C$274,3,TRUE)</f>
        <v>7.8864353312302837E-4</v>
      </c>
      <c r="Q932" s="10">
        <f>VLOOKUP(F932,Hoja2!$A$2:$C$274,2,TRUE)</f>
        <v>1</v>
      </c>
    </row>
    <row r="933" spans="1:17" x14ac:dyDescent="0.25">
      <c r="A933" s="1">
        <v>931</v>
      </c>
      <c r="B933">
        <v>0</v>
      </c>
      <c r="C933" t="s">
        <v>1493</v>
      </c>
      <c r="D933" s="3">
        <f t="shared" si="42"/>
        <v>43191</v>
      </c>
      <c r="E933" t="s">
        <v>345</v>
      </c>
      <c r="F933" t="s">
        <v>346</v>
      </c>
      <c r="G933">
        <v>5415</v>
      </c>
      <c r="I933" s="2">
        <v>41153.952569444453</v>
      </c>
      <c r="J933" t="s">
        <v>1499</v>
      </c>
      <c r="K933">
        <v>7</v>
      </c>
      <c r="L933">
        <f t="shared" si="43"/>
        <v>7</v>
      </c>
      <c r="M933">
        <v>7</v>
      </c>
      <c r="N933">
        <f t="shared" si="44"/>
        <v>7</v>
      </c>
      <c r="O933">
        <v>0.45876415157584233</v>
      </c>
      <c r="P933" s="8">
        <f>VLOOKUP(F933,Hoja2!$A$2:$C$274,3,TRUE)</f>
        <v>8.6750788643533125E-2</v>
      </c>
      <c r="Q933" s="10">
        <f>VLOOKUP(F933,Hoja2!$A$2:$C$274,2,TRUE)</f>
        <v>110</v>
      </c>
    </row>
    <row r="934" spans="1:17" x14ac:dyDescent="0.25">
      <c r="A934" s="1">
        <v>932</v>
      </c>
      <c r="B934">
        <v>0</v>
      </c>
      <c r="C934" t="s">
        <v>1493</v>
      </c>
      <c r="D934" s="3">
        <f t="shared" si="42"/>
        <v>43191</v>
      </c>
      <c r="E934" t="s">
        <v>543</v>
      </c>
      <c r="F934" t="s">
        <v>544</v>
      </c>
      <c r="G934">
        <v>55</v>
      </c>
      <c r="H934" t="s">
        <v>545</v>
      </c>
      <c r="I934" s="2">
        <v>40681.791886574072</v>
      </c>
      <c r="J934" t="s">
        <v>1500</v>
      </c>
      <c r="L934">
        <f t="shared" si="43"/>
        <v>0</v>
      </c>
      <c r="N934">
        <f t="shared" si="44"/>
        <v>0</v>
      </c>
      <c r="O934">
        <v>0.70755756136826264</v>
      </c>
      <c r="P934" s="8">
        <f>VLOOKUP(F934,Hoja2!$A$2:$C$274,3,TRUE)</f>
        <v>1.3406940063091483E-2</v>
      </c>
      <c r="Q934" s="10">
        <f>VLOOKUP(F934,Hoja2!$A$2:$C$274,2,TRUE)</f>
        <v>17</v>
      </c>
    </row>
    <row r="935" spans="1:17" x14ac:dyDescent="0.25">
      <c r="A935" s="1">
        <v>933</v>
      </c>
      <c r="B935">
        <v>0</v>
      </c>
      <c r="C935" t="s">
        <v>1501</v>
      </c>
      <c r="D935" s="3">
        <f t="shared" si="42"/>
        <v>43192</v>
      </c>
      <c r="E935" t="s">
        <v>1502</v>
      </c>
      <c r="F935" t="s">
        <v>1503</v>
      </c>
      <c r="G935">
        <v>1706</v>
      </c>
      <c r="H935" t="s">
        <v>18</v>
      </c>
      <c r="I935" s="2">
        <v>40630.557349537034</v>
      </c>
      <c r="J935" t="s">
        <v>1504</v>
      </c>
      <c r="L935">
        <f t="shared" si="43"/>
        <v>0</v>
      </c>
      <c r="M935">
        <v>2</v>
      </c>
      <c r="N935">
        <f t="shared" si="44"/>
        <v>2</v>
      </c>
      <c r="O935">
        <v>0.59329141632187321</v>
      </c>
      <c r="P935" s="8">
        <f>VLOOKUP(F935,Hoja2!$A$2:$C$274,3,TRUE)</f>
        <v>2.3659305993690852E-3</v>
      </c>
      <c r="Q935" s="10">
        <f>VLOOKUP(F935,Hoja2!$A$2:$C$274,2,TRUE)</f>
        <v>3</v>
      </c>
    </row>
    <row r="936" spans="1:17" x14ac:dyDescent="0.25">
      <c r="A936" s="1">
        <v>934</v>
      </c>
      <c r="B936">
        <v>0</v>
      </c>
      <c r="C936" t="s">
        <v>1501</v>
      </c>
      <c r="D936" s="3">
        <f t="shared" si="42"/>
        <v>43192</v>
      </c>
      <c r="E936" t="s">
        <v>307</v>
      </c>
      <c r="F936" t="s">
        <v>308</v>
      </c>
      <c r="G936">
        <v>542</v>
      </c>
      <c r="H936" t="s">
        <v>28</v>
      </c>
      <c r="I936" s="2">
        <v>42465.311111111107</v>
      </c>
      <c r="J936" t="s">
        <v>1505</v>
      </c>
      <c r="K936">
        <v>3</v>
      </c>
      <c r="L936">
        <f t="shared" si="43"/>
        <v>3</v>
      </c>
      <c r="M936">
        <v>4</v>
      </c>
      <c r="N936">
        <f t="shared" si="44"/>
        <v>4</v>
      </c>
      <c r="O936">
        <v>0.60184655214719662</v>
      </c>
      <c r="P936" s="8">
        <f>VLOOKUP(F936,Hoja2!$A$2:$C$274,3,TRUE)</f>
        <v>2.6025236593059938E-2</v>
      </c>
      <c r="Q936" s="10">
        <f>VLOOKUP(F936,Hoja2!$A$2:$C$274,2,TRUE)</f>
        <v>33</v>
      </c>
    </row>
    <row r="937" spans="1:17" x14ac:dyDescent="0.25">
      <c r="A937" s="1">
        <v>935</v>
      </c>
      <c r="B937">
        <v>0</v>
      </c>
      <c r="C937" t="s">
        <v>1501</v>
      </c>
      <c r="D937" s="3">
        <f t="shared" si="42"/>
        <v>43192</v>
      </c>
      <c r="E937" t="s">
        <v>307</v>
      </c>
      <c r="F937" t="s">
        <v>308</v>
      </c>
      <c r="G937">
        <v>542</v>
      </c>
      <c r="H937" t="s">
        <v>28</v>
      </c>
      <c r="I937" s="2">
        <v>42465.311111111107</v>
      </c>
      <c r="J937" t="s">
        <v>1506</v>
      </c>
      <c r="K937">
        <v>9</v>
      </c>
      <c r="L937">
        <f t="shared" si="43"/>
        <v>9</v>
      </c>
      <c r="M937">
        <v>9</v>
      </c>
      <c r="N937">
        <f t="shared" si="44"/>
        <v>9</v>
      </c>
      <c r="O937">
        <v>0.39158253427698431</v>
      </c>
      <c r="P937" s="8">
        <f>VLOOKUP(F937,Hoja2!$A$2:$C$274,3,TRUE)</f>
        <v>2.6025236593059938E-2</v>
      </c>
      <c r="Q937" s="10">
        <f>VLOOKUP(F937,Hoja2!$A$2:$C$274,2,TRUE)</f>
        <v>33</v>
      </c>
    </row>
    <row r="938" spans="1:17" x14ac:dyDescent="0.25">
      <c r="A938" s="1">
        <v>936</v>
      </c>
      <c r="B938">
        <v>0</v>
      </c>
      <c r="C938" t="s">
        <v>1501</v>
      </c>
      <c r="D938" s="3">
        <f t="shared" si="42"/>
        <v>43192</v>
      </c>
      <c r="E938" t="s">
        <v>982</v>
      </c>
      <c r="F938" t="s">
        <v>983</v>
      </c>
      <c r="G938">
        <v>863</v>
      </c>
      <c r="H938" t="s">
        <v>53</v>
      </c>
      <c r="I938" s="2">
        <v>40697.377256944441</v>
      </c>
      <c r="J938" t="s">
        <v>1507</v>
      </c>
      <c r="L938">
        <f t="shared" si="43"/>
        <v>0</v>
      </c>
      <c r="M938">
        <v>1</v>
      </c>
      <c r="N938">
        <f t="shared" si="44"/>
        <v>1</v>
      </c>
      <c r="O938">
        <v>0.76296674915806106</v>
      </c>
      <c r="P938" s="8">
        <f>VLOOKUP(F938,Hoja2!$A$2:$C$274,3,TRUE)</f>
        <v>1.1829652996845425E-2</v>
      </c>
      <c r="Q938" s="10">
        <f>VLOOKUP(F938,Hoja2!$A$2:$C$274,2,TRUE)</f>
        <v>15</v>
      </c>
    </row>
    <row r="939" spans="1:17" x14ac:dyDescent="0.25">
      <c r="A939" s="1">
        <v>937</v>
      </c>
      <c r="B939">
        <v>0</v>
      </c>
      <c r="C939" t="s">
        <v>1501</v>
      </c>
      <c r="D939" s="3">
        <f t="shared" si="42"/>
        <v>43192</v>
      </c>
      <c r="E939" t="s">
        <v>345</v>
      </c>
      <c r="F939" t="s">
        <v>346</v>
      </c>
      <c r="G939">
        <v>5415</v>
      </c>
      <c r="I939" s="2">
        <v>41153.952569444453</v>
      </c>
      <c r="J939" t="s">
        <v>1508</v>
      </c>
      <c r="K939">
        <v>2</v>
      </c>
      <c r="L939">
        <f t="shared" si="43"/>
        <v>2</v>
      </c>
      <c r="M939">
        <v>1</v>
      </c>
      <c r="N939">
        <f t="shared" si="44"/>
        <v>1</v>
      </c>
      <c r="O939">
        <v>0.67118971178130793</v>
      </c>
      <c r="P939" s="8">
        <f>VLOOKUP(F939,Hoja2!$A$2:$C$274,3,TRUE)</f>
        <v>8.6750788643533125E-2</v>
      </c>
      <c r="Q939" s="10">
        <f>VLOOKUP(F939,Hoja2!$A$2:$C$274,2,TRUE)</f>
        <v>110</v>
      </c>
    </row>
    <row r="940" spans="1:17" x14ac:dyDescent="0.25">
      <c r="A940" s="1">
        <v>938</v>
      </c>
      <c r="B940">
        <v>0</v>
      </c>
      <c r="C940" t="s">
        <v>1501</v>
      </c>
      <c r="D940" s="3">
        <f t="shared" si="42"/>
        <v>43192</v>
      </c>
      <c r="E940" t="s">
        <v>773</v>
      </c>
      <c r="F940" t="s">
        <v>774</v>
      </c>
      <c r="G940">
        <v>4325</v>
      </c>
      <c r="H940" t="s">
        <v>18</v>
      </c>
      <c r="I940" s="2">
        <v>39194.941666666673</v>
      </c>
      <c r="J940" t="s">
        <v>1509</v>
      </c>
      <c r="K940">
        <v>1</v>
      </c>
      <c r="L940">
        <f t="shared" si="43"/>
        <v>1</v>
      </c>
      <c r="M940">
        <v>1</v>
      </c>
      <c r="N940">
        <f t="shared" si="44"/>
        <v>1</v>
      </c>
      <c r="O940">
        <v>0.95222677755196516</v>
      </c>
      <c r="P940" s="8">
        <f>VLOOKUP(F940,Hoja2!$A$2:$C$274,3,TRUE)</f>
        <v>3.1545741324921135E-3</v>
      </c>
      <c r="Q940" s="10">
        <f>VLOOKUP(F940,Hoja2!$A$2:$C$274,2,TRUE)</f>
        <v>4</v>
      </c>
    </row>
    <row r="941" spans="1:17" x14ac:dyDescent="0.25">
      <c r="A941" s="1">
        <v>939</v>
      </c>
      <c r="B941">
        <v>0</v>
      </c>
      <c r="C941" t="s">
        <v>1501</v>
      </c>
      <c r="D941" s="3">
        <f t="shared" si="42"/>
        <v>43192</v>
      </c>
      <c r="E941" t="s">
        <v>12</v>
      </c>
      <c r="F941" t="s">
        <v>13</v>
      </c>
      <c r="G941">
        <v>2005</v>
      </c>
      <c r="I941" s="2">
        <v>40315.59646990741</v>
      </c>
      <c r="J941" t="s">
        <v>1510</v>
      </c>
      <c r="K941">
        <v>6</v>
      </c>
      <c r="L941">
        <f t="shared" si="43"/>
        <v>6</v>
      </c>
      <c r="M941">
        <v>7</v>
      </c>
      <c r="N941">
        <f t="shared" si="44"/>
        <v>7</v>
      </c>
      <c r="O941">
        <v>0.38030048760051738</v>
      </c>
      <c r="P941" s="8">
        <f>VLOOKUP(F941,Hoja2!$A$2:$C$274,3,TRUE)</f>
        <v>6.5457413249211352E-2</v>
      </c>
      <c r="Q941" s="10">
        <f>VLOOKUP(F941,Hoja2!$A$2:$C$274,2,TRUE)</f>
        <v>83</v>
      </c>
    </row>
    <row r="942" spans="1:17" x14ac:dyDescent="0.25">
      <c r="A942" s="1">
        <v>940</v>
      </c>
      <c r="B942">
        <v>0</v>
      </c>
      <c r="C942" t="s">
        <v>1501</v>
      </c>
      <c r="D942" s="3">
        <f t="shared" si="42"/>
        <v>43192</v>
      </c>
      <c r="E942" t="s">
        <v>12</v>
      </c>
      <c r="F942" t="s">
        <v>13</v>
      </c>
      <c r="G942">
        <v>2005</v>
      </c>
      <c r="I942" s="2">
        <v>40315.59646990741</v>
      </c>
      <c r="J942" t="s">
        <v>1511</v>
      </c>
      <c r="K942">
        <v>5</v>
      </c>
      <c r="L942">
        <f t="shared" si="43"/>
        <v>5</v>
      </c>
      <c r="M942">
        <v>5</v>
      </c>
      <c r="N942">
        <f t="shared" si="44"/>
        <v>5</v>
      </c>
      <c r="O942">
        <v>0.32902168623355033</v>
      </c>
      <c r="P942" s="8">
        <f>VLOOKUP(F942,Hoja2!$A$2:$C$274,3,TRUE)</f>
        <v>6.5457413249211352E-2</v>
      </c>
      <c r="Q942" s="10">
        <f>VLOOKUP(F942,Hoja2!$A$2:$C$274,2,TRUE)</f>
        <v>83</v>
      </c>
    </row>
    <row r="943" spans="1:17" x14ac:dyDescent="0.25">
      <c r="A943" s="1">
        <v>941</v>
      </c>
      <c r="B943">
        <v>0</v>
      </c>
      <c r="C943" t="s">
        <v>1501</v>
      </c>
      <c r="D943" s="3">
        <f t="shared" si="42"/>
        <v>43192</v>
      </c>
      <c r="E943" t="s">
        <v>250</v>
      </c>
      <c r="F943" t="s">
        <v>251</v>
      </c>
      <c r="G943">
        <v>544</v>
      </c>
      <c r="H943" t="s">
        <v>159</v>
      </c>
      <c r="I943" s="2">
        <v>41534.744131944448</v>
      </c>
      <c r="J943" t="s">
        <v>1512</v>
      </c>
      <c r="K943">
        <v>2</v>
      </c>
      <c r="L943">
        <f t="shared" si="43"/>
        <v>2</v>
      </c>
      <c r="M943">
        <v>2</v>
      </c>
      <c r="N943">
        <f t="shared" si="44"/>
        <v>2</v>
      </c>
      <c r="O943">
        <v>0.85376465911822985</v>
      </c>
      <c r="P943" s="8">
        <f>VLOOKUP(F943,Hoja2!$A$2:$C$274,3,TRUE)</f>
        <v>9.4637223974763408E-3</v>
      </c>
      <c r="Q943" s="10">
        <f>VLOOKUP(F943,Hoja2!$A$2:$C$274,2,TRUE)</f>
        <v>12</v>
      </c>
    </row>
    <row r="944" spans="1:17" x14ac:dyDescent="0.25">
      <c r="A944" s="1">
        <v>942</v>
      </c>
      <c r="B944">
        <v>0</v>
      </c>
      <c r="C944" t="s">
        <v>1501</v>
      </c>
      <c r="D944" s="3">
        <f t="shared" si="42"/>
        <v>43192</v>
      </c>
      <c r="E944" t="s">
        <v>477</v>
      </c>
      <c r="F944" t="s">
        <v>478</v>
      </c>
      <c r="G944">
        <v>4658</v>
      </c>
      <c r="H944" t="s">
        <v>479</v>
      </c>
      <c r="I944" s="2">
        <v>40809.452627314808</v>
      </c>
      <c r="J944" t="s">
        <v>1513</v>
      </c>
      <c r="K944">
        <v>11</v>
      </c>
      <c r="L944">
        <f t="shared" si="43"/>
        <v>11</v>
      </c>
      <c r="M944">
        <v>10</v>
      </c>
      <c r="N944">
        <f t="shared" si="44"/>
        <v>10</v>
      </c>
      <c r="O944">
        <v>0.73696099076449229</v>
      </c>
      <c r="P944" s="8">
        <f>VLOOKUP(F944,Hoja2!$A$2:$C$274,3,TRUE)</f>
        <v>3.0757097791798107E-2</v>
      </c>
      <c r="Q944" s="10">
        <f>VLOOKUP(F944,Hoja2!$A$2:$C$274,2,TRUE)</f>
        <v>39</v>
      </c>
    </row>
    <row r="945" spans="1:17" x14ac:dyDescent="0.25">
      <c r="A945" s="1">
        <v>943</v>
      </c>
      <c r="B945">
        <v>0</v>
      </c>
      <c r="C945" t="s">
        <v>1501</v>
      </c>
      <c r="D945" s="3">
        <f t="shared" si="42"/>
        <v>43192</v>
      </c>
      <c r="E945" t="s">
        <v>12</v>
      </c>
      <c r="F945" t="s">
        <v>13</v>
      </c>
      <c r="G945">
        <v>2005</v>
      </c>
      <c r="I945" s="2">
        <v>40315.59646990741</v>
      </c>
      <c r="J945" t="s">
        <v>1514</v>
      </c>
      <c r="K945">
        <v>6</v>
      </c>
      <c r="L945">
        <f t="shared" si="43"/>
        <v>6</v>
      </c>
      <c r="M945">
        <v>5</v>
      </c>
      <c r="N945">
        <f t="shared" si="44"/>
        <v>5</v>
      </c>
      <c r="O945">
        <v>0.28893628565402091</v>
      </c>
      <c r="P945" s="8">
        <f>VLOOKUP(F945,Hoja2!$A$2:$C$274,3,TRUE)</f>
        <v>6.5457413249211352E-2</v>
      </c>
      <c r="Q945" s="10">
        <f>VLOOKUP(F945,Hoja2!$A$2:$C$274,2,TRUE)</f>
        <v>83</v>
      </c>
    </row>
    <row r="946" spans="1:17" x14ac:dyDescent="0.25">
      <c r="A946" s="1">
        <v>944</v>
      </c>
      <c r="B946">
        <v>0</v>
      </c>
      <c r="C946" t="s">
        <v>1501</v>
      </c>
      <c r="D946" s="3">
        <f t="shared" si="42"/>
        <v>43192</v>
      </c>
      <c r="E946" t="s">
        <v>26</v>
      </c>
      <c r="F946" t="s">
        <v>27</v>
      </c>
      <c r="G946">
        <v>6727</v>
      </c>
      <c r="H946" t="s">
        <v>28</v>
      </c>
      <c r="I946" s="2">
        <v>42173.346099537041</v>
      </c>
      <c r="J946" t="s">
        <v>1515</v>
      </c>
      <c r="K946">
        <v>4</v>
      </c>
      <c r="L946">
        <f t="shared" si="43"/>
        <v>4</v>
      </c>
      <c r="M946">
        <v>3</v>
      </c>
      <c r="N946">
        <f t="shared" si="44"/>
        <v>3</v>
      </c>
      <c r="O946">
        <v>0.56170769080473693</v>
      </c>
      <c r="P946" s="8">
        <f>VLOOKUP(F946,Hoja2!$A$2:$C$274,3,TRUE)</f>
        <v>4.1009463722397478E-2</v>
      </c>
      <c r="Q946" s="10">
        <f>VLOOKUP(F946,Hoja2!$A$2:$C$274,2,TRUE)</f>
        <v>52</v>
      </c>
    </row>
    <row r="947" spans="1:17" x14ac:dyDescent="0.25">
      <c r="A947" s="1">
        <v>945</v>
      </c>
      <c r="B947">
        <v>0</v>
      </c>
      <c r="C947" t="s">
        <v>1516</v>
      </c>
      <c r="D947" s="3">
        <f t="shared" si="42"/>
        <v>43193</v>
      </c>
      <c r="E947" t="s">
        <v>1326</v>
      </c>
      <c r="F947" t="s">
        <v>1327</v>
      </c>
      <c r="G947">
        <v>504</v>
      </c>
      <c r="H947" t="s">
        <v>1328</v>
      </c>
      <c r="I947" s="2">
        <v>40059.614710648151</v>
      </c>
      <c r="J947" t="s">
        <v>1517</v>
      </c>
      <c r="K947">
        <v>3</v>
      </c>
      <c r="L947">
        <f t="shared" si="43"/>
        <v>3</v>
      </c>
      <c r="M947">
        <v>1</v>
      </c>
      <c r="N947">
        <f t="shared" si="44"/>
        <v>1</v>
      </c>
      <c r="O947">
        <v>0.22637809383184659</v>
      </c>
      <c r="P947" s="8">
        <f>VLOOKUP(F947,Hoja2!$A$2:$C$274,3,TRUE)</f>
        <v>1.5772870662460567E-3</v>
      </c>
      <c r="Q947" s="10">
        <f>VLOOKUP(F947,Hoja2!$A$2:$C$274,2,TRUE)</f>
        <v>2</v>
      </c>
    </row>
    <row r="948" spans="1:17" x14ac:dyDescent="0.25">
      <c r="A948" s="1">
        <v>946</v>
      </c>
      <c r="B948">
        <v>0</v>
      </c>
      <c r="C948" t="s">
        <v>1516</v>
      </c>
      <c r="D948" s="3">
        <f t="shared" si="42"/>
        <v>43193</v>
      </c>
      <c r="E948" t="s">
        <v>165</v>
      </c>
      <c r="F948" t="s">
        <v>166</v>
      </c>
      <c r="G948">
        <v>205</v>
      </c>
      <c r="I948" s="2">
        <v>40742.635324074072</v>
      </c>
      <c r="J948" t="s">
        <v>1518</v>
      </c>
      <c r="K948">
        <v>1</v>
      </c>
      <c r="L948">
        <f t="shared" si="43"/>
        <v>1</v>
      </c>
      <c r="M948">
        <v>1</v>
      </c>
      <c r="N948">
        <f t="shared" si="44"/>
        <v>1</v>
      </c>
      <c r="O948">
        <v>0.3639721078735238</v>
      </c>
      <c r="P948" s="8">
        <f>VLOOKUP(F948,Hoja2!$A$2:$C$274,3,TRUE)</f>
        <v>9.4637223974763408E-3</v>
      </c>
      <c r="Q948" s="10">
        <f>VLOOKUP(F948,Hoja2!$A$2:$C$274,2,TRUE)</f>
        <v>12</v>
      </c>
    </row>
    <row r="949" spans="1:17" x14ac:dyDescent="0.25">
      <c r="A949" s="1">
        <v>947</v>
      </c>
      <c r="B949">
        <v>0</v>
      </c>
      <c r="C949" t="s">
        <v>1516</v>
      </c>
      <c r="D949" s="3">
        <f t="shared" si="42"/>
        <v>43193</v>
      </c>
      <c r="E949" t="s">
        <v>165</v>
      </c>
      <c r="F949" t="s">
        <v>166</v>
      </c>
      <c r="G949">
        <v>205</v>
      </c>
      <c r="I949" s="2">
        <v>40742.635324074072</v>
      </c>
      <c r="J949" t="s">
        <v>1519</v>
      </c>
      <c r="K949">
        <v>4</v>
      </c>
      <c r="L949">
        <f t="shared" si="43"/>
        <v>4</v>
      </c>
      <c r="M949">
        <v>4</v>
      </c>
      <c r="N949">
        <f t="shared" si="44"/>
        <v>4</v>
      </c>
      <c r="O949">
        <v>0.35614138005289508</v>
      </c>
      <c r="P949" s="8">
        <f>VLOOKUP(F949,Hoja2!$A$2:$C$274,3,TRUE)</f>
        <v>9.4637223974763408E-3</v>
      </c>
      <c r="Q949" s="10">
        <f>VLOOKUP(F949,Hoja2!$A$2:$C$274,2,TRUE)</f>
        <v>12</v>
      </c>
    </row>
    <row r="950" spans="1:17" x14ac:dyDescent="0.25">
      <c r="A950" s="1">
        <v>948</v>
      </c>
      <c r="B950">
        <v>0</v>
      </c>
      <c r="C950" t="s">
        <v>1516</v>
      </c>
      <c r="D950" s="3">
        <f t="shared" si="42"/>
        <v>43193</v>
      </c>
      <c r="E950" t="s">
        <v>693</v>
      </c>
      <c r="F950" t="s">
        <v>694</v>
      </c>
      <c r="G950">
        <v>4813</v>
      </c>
      <c r="H950" t="s">
        <v>18</v>
      </c>
      <c r="I950" s="2">
        <v>40884.747812499998</v>
      </c>
      <c r="J950" t="s">
        <v>1520</v>
      </c>
      <c r="L950">
        <f t="shared" si="43"/>
        <v>0</v>
      </c>
      <c r="N950">
        <f t="shared" si="44"/>
        <v>0</v>
      </c>
      <c r="O950">
        <v>0.82545192189963701</v>
      </c>
      <c r="P950" s="8">
        <f>VLOOKUP(F950,Hoja2!$A$2:$C$274,3,TRUE)</f>
        <v>7.8864353312302835E-3</v>
      </c>
      <c r="Q950" s="10">
        <f>VLOOKUP(F950,Hoja2!$A$2:$C$274,2,TRUE)</f>
        <v>10</v>
      </c>
    </row>
    <row r="951" spans="1:17" x14ac:dyDescent="0.25">
      <c r="A951" s="1">
        <v>949</v>
      </c>
      <c r="B951">
        <v>0</v>
      </c>
      <c r="C951" t="s">
        <v>1516</v>
      </c>
      <c r="D951" s="3">
        <f t="shared" si="42"/>
        <v>43193</v>
      </c>
      <c r="E951" t="s">
        <v>21</v>
      </c>
      <c r="F951" t="s">
        <v>1047</v>
      </c>
      <c r="G951">
        <v>3314</v>
      </c>
      <c r="H951" t="s">
        <v>1048</v>
      </c>
      <c r="I951" s="2">
        <v>41197.821562500001</v>
      </c>
      <c r="J951" t="s">
        <v>1521</v>
      </c>
      <c r="K951">
        <v>8</v>
      </c>
      <c r="L951">
        <f t="shared" si="43"/>
        <v>8</v>
      </c>
      <c r="M951">
        <v>8</v>
      </c>
      <c r="N951">
        <f t="shared" si="44"/>
        <v>8</v>
      </c>
      <c r="O951">
        <v>0.84788793852164435</v>
      </c>
      <c r="P951" s="8">
        <f>VLOOKUP(F951,Hoja2!$A$2:$C$274,3,TRUE)</f>
        <v>1.5772870662460567E-3</v>
      </c>
      <c r="Q951" s="10">
        <f>VLOOKUP(F951,Hoja2!$A$2:$C$274,2,TRUE)</f>
        <v>2</v>
      </c>
    </row>
    <row r="952" spans="1:17" x14ac:dyDescent="0.25">
      <c r="A952" s="1">
        <v>950</v>
      </c>
      <c r="B952">
        <v>0</v>
      </c>
      <c r="C952" t="s">
        <v>1516</v>
      </c>
      <c r="D952" s="3">
        <f t="shared" si="42"/>
        <v>43193</v>
      </c>
      <c r="E952" t="s">
        <v>682</v>
      </c>
      <c r="F952" t="s">
        <v>683</v>
      </c>
      <c r="G952">
        <v>715</v>
      </c>
      <c r="H952" t="s">
        <v>18</v>
      </c>
      <c r="I952" s="2">
        <v>40661.710844907408</v>
      </c>
      <c r="J952" t="s">
        <v>1522</v>
      </c>
      <c r="K952">
        <v>9</v>
      </c>
      <c r="L952">
        <f t="shared" si="43"/>
        <v>9</v>
      </c>
      <c r="M952">
        <v>8</v>
      </c>
      <c r="N952">
        <f t="shared" si="44"/>
        <v>8</v>
      </c>
      <c r="O952">
        <v>0.7488581731448356</v>
      </c>
      <c r="P952" s="8">
        <f>VLOOKUP(F952,Hoja2!$A$2:$C$274,3,TRUE)</f>
        <v>7.8864353312302835E-3</v>
      </c>
      <c r="Q952" s="10">
        <f>VLOOKUP(F952,Hoja2!$A$2:$C$274,2,TRUE)</f>
        <v>10</v>
      </c>
    </row>
    <row r="953" spans="1:17" x14ac:dyDescent="0.25">
      <c r="A953" s="1">
        <v>951</v>
      </c>
      <c r="B953">
        <v>0</v>
      </c>
      <c r="C953" t="s">
        <v>1516</v>
      </c>
      <c r="D953" s="3">
        <f t="shared" si="42"/>
        <v>43193</v>
      </c>
      <c r="E953" t="s">
        <v>1138</v>
      </c>
      <c r="F953" t="s">
        <v>1139</v>
      </c>
      <c r="G953">
        <v>318</v>
      </c>
      <c r="I953" s="2">
        <v>42963.297974537039</v>
      </c>
      <c r="J953" t="s">
        <v>1523</v>
      </c>
      <c r="L953">
        <f t="shared" si="43"/>
        <v>0</v>
      </c>
      <c r="N953">
        <f t="shared" si="44"/>
        <v>0</v>
      </c>
      <c r="O953">
        <v>0.90933412929279023</v>
      </c>
      <c r="P953" s="8">
        <f>VLOOKUP(F953,Hoja2!$A$2:$C$274,3,TRUE)</f>
        <v>3.9432176656151417E-3</v>
      </c>
      <c r="Q953" s="10">
        <f>VLOOKUP(F953,Hoja2!$A$2:$C$274,2,TRUE)</f>
        <v>5</v>
      </c>
    </row>
    <row r="954" spans="1:17" x14ac:dyDescent="0.25">
      <c r="A954" s="1">
        <v>952</v>
      </c>
      <c r="B954">
        <v>0</v>
      </c>
      <c r="C954" t="s">
        <v>1516</v>
      </c>
      <c r="D954" s="3">
        <f t="shared" si="42"/>
        <v>43193</v>
      </c>
      <c r="E954" t="s">
        <v>1423</v>
      </c>
      <c r="F954" t="s">
        <v>1424</v>
      </c>
      <c r="G954">
        <v>531</v>
      </c>
      <c r="H954" t="s">
        <v>53</v>
      </c>
      <c r="I954" s="2">
        <v>40948.884212962963</v>
      </c>
      <c r="J954" t="s">
        <v>1524</v>
      </c>
      <c r="K954">
        <v>2</v>
      </c>
      <c r="L954">
        <f t="shared" si="43"/>
        <v>2</v>
      </c>
      <c r="M954">
        <v>1</v>
      </c>
      <c r="N954">
        <f t="shared" si="44"/>
        <v>1</v>
      </c>
      <c r="O954">
        <v>0.78263363628444049</v>
      </c>
      <c r="P954" s="8">
        <f>VLOOKUP(F954,Hoja2!$A$2:$C$274,3,TRUE)</f>
        <v>1.5772870662460567E-3</v>
      </c>
      <c r="Q954" s="10">
        <f>VLOOKUP(F954,Hoja2!$A$2:$C$274,2,TRUE)</f>
        <v>2</v>
      </c>
    </row>
    <row r="955" spans="1:17" x14ac:dyDescent="0.25">
      <c r="A955" s="1">
        <v>953</v>
      </c>
      <c r="B955">
        <v>0</v>
      </c>
      <c r="C955" t="s">
        <v>1516</v>
      </c>
      <c r="D955" s="3">
        <f t="shared" si="42"/>
        <v>43193</v>
      </c>
      <c r="E955" t="s">
        <v>405</v>
      </c>
      <c r="F955" t="s">
        <v>406</v>
      </c>
      <c r="G955">
        <v>149</v>
      </c>
      <c r="H955" t="s">
        <v>18</v>
      </c>
      <c r="I955" s="2">
        <v>40681.737395833326</v>
      </c>
      <c r="J955" t="s">
        <v>1525</v>
      </c>
      <c r="K955">
        <v>2</v>
      </c>
      <c r="L955">
        <f t="shared" si="43"/>
        <v>2</v>
      </c>
      <c r="M955">
        <v>7</v>
      </c>
      <c r="N955">
        <f t="shared" si="44"/>
        <v>7</v>
      </c>
      <c r="O955">
        <v>0.80634302385774559</v>
      </c>
      <c r="P955" s="8">
        <f>VLOOKUP(F955,Hoja2!$A$2:$C$274,3,TRUE)</f>
        <v>1.3406940063091483E-2</v>
      </c>
      <c r="Q955" s="10">
        <f>VLOOKUP(F955,Hoja2!$A$2:$C$274,2,TRUE)</f>
        <v>17</v>
      </c>
    </row>
    <row r="956" spans="1:17" x14ac:dyDescent="0.25">
      <c r="A956" s="1">
        <v>954</v>
      </c>
      <c r="B956">
        <v>0</v>
      </c>
      <c r="C956" t="s">
        <v>1526</v>
      </c>
      <c r="D956" s="3">
        <f t="shared" si="42"/>
        <v>43194</v>
      </c>
      <c r="E956" t="s">
        <v>26</v>
      </c>
      <c r="F956" t="s">
        <v>27</v>
      </c>
      <c r="G956">
        <v>6727</v>
      </c>
      <c r="H956" t="s">
        <v>28</v>
      </c>
      <c r="I956" s="2">
        <v>42173.346099537041</v>
      </c>
      <c r="J956" t="s">
        <v>1527</v>
      </c>
      <c r="K956">
        <v>3</v>
      </c>
      <c r="L956">
        <f t="shared" si="43"/>
        <v>3</v>
      </c>
      <c r="M956">
        <v>3</v>
      </c>
      <c r="N956">
        <f t="shared" si="44"/>
        <v>3</v>
      </c>
      <c r="O956">
        <v>0.8915694191210668</v>
      </c>
      <c r="P956" s="8">
        <f>VLOOKUP(F956,Hoja2!$A$2:$C$274,3,TRUE)</f>
        <v>4.1009463722397478E-2</v>
      </c>
      <c r="Q956" s="10">
        <f>VLOOKUP(F956,Hoja2!$A$2:$C$274,2,TRUE)</f>
        <v>52</v>
      </c>
    </row>
    <row r="957" spans="1:17" x14ac:dyDescent="0.25">
      <c r="A957" s="1">
        <v>955</v>
      </c>
      <c r="B957">
        <v>0</v>
      </c>
      <c r="C957" t="s">
        <v>1526</v>
      </c>
      <c r="D957" s="3">
        <f t="shared" si="42"/>
        <v>43194</v>
      </c>
      <c r="E957" t="s">
        <v>773</v>
      </c>
      <c r="F957" t="s">
        <v>774</v>
      </c>
      <c r="G957">
        <v>4325</v>
      </c>
      <c r="H957" t="s">
        <v>18</v>
      </c>
      <c r="I957" s="2">
        <v>39194.941666666673</v>
      </c>
      <c r="J957" t="s">
        <v>1528</v>
      </c>
      <c r="K957">
        <v>3</v>
      </c>
      <c r="L957">
        <f t="shared" si="43"/>
        <v>3</v>
      </c>
      <c r="M957">
        <v>5</v>
      </c>
      <c r="N957">
        <f t="shared" si="44"/>
        <v>5</v>
      </c>
      <c r="O957">
        <v>0.90500083375317197</v>
      </c>
      <c r="P957" s="8">
        <f>VLOOKUP(F957,Hoja2!$A$2:$C$274,3,TRUE)</f>
        <v>3.1545741324921135E-3</v>
      </c>
      <c r="Q957" s="10">
        <f>VLOOKUP(F957,Hoja2!$A$2:$C$274,2,TRUE)</f>
        <v>4</v>
      </c>
    </row>
    <row r="958" spans="1:17" x14ac:dyDescent="0.25">
      <c r="A958" s="1">
        <v>956</v>
      </c>
      <c r="B958">
        <v>0</v>
      </c>
      <c r="C958" t="s">
        <v>1526</v>
      </c>
      <c r="D958" s="3">
        <f t="shared" si="42"/>
        <v>43194</v>
      </c>
      <c r="E958" t="s">
        <v>307</v>
      </c>
      <c r="F958" t="s">
        <v>308</v>
      </c>
      <c r="G958">
        <v>542</v>
      </c>
      <c r="H958" t="s">
        <v>28</v>
      </c>
      <c r="I958" s="2">
        <v>42465.311111111107</v>
      </c>
      <c r="J958" t="s">
        <v>1529</v>
      </c>
      <c r="L958">
        <f t="shared" si="43"/>
        <v>0</v>
      </c>
      <c r="M958">
        <v>1</v>
      </c>
      <c r="N958">
        <f t="shared" si="44"/>
        <v>1</v>
      </c>
      <c r="O958">
        <v>0.81190189172123384</v>
      </c>
      <c r="P958" s="8">
        <f>VLOOKUP(F958,Hoja2!$A$2:$C$274,3,TRUE)</f>
        <v>2.6025236593059938E-2</v>
      </c>
      <c r="Q958" s="10">
        <f>VLOOKUP(F958,Hoja2!$A$2:$C$274,2,TRUE)</f>
        <v>33</v>
      </c>
    </row>
    <row r="959" spans="1:17" x14ac:dyDescent="0.25">
      <c r="A959" s="1">
        <v>957</v>
      </c>
      <c r="B959">
        <v>0</v>
      </c>
      <c r="C959" t="s">
        <v>1526</v>
      </c>
      <c r="D959" s="3">
        <f t="shared" si="42"/>
        <v>43194</v>
      </c>
      <c r="E959" t="s">
        <v>982</v>
      </c>
      <c r="F959" t="s">
        <v>983</v>
      </c>
      <c r="G959">
        <v>863</v>
      </c>
      <c r="H959" t="s">
        <v>53</v>
      </c>
      <c r="I959" s="2">
        <v>40697.377256944441</v>
      </c>
      <c r="J959" t="s">
        <v>1530</v>
      </c>
      <c r="L959">
        <f t="shared" si="43"/>
        <v>0</v>
      </c>
      <c r="M959">
        <v>3</v>
      </c>
      <c r="N959">
        <f t="shared" si="44"/>
        <v>3</v>
      </c>
      <c r="O959">
        <v>0.39626164714230361</v>
      </c>
      <c r="P959" s="8">
        <f>VLOOKUP(F959,Hoja2!$A$2:$C$274,3,TRUE)</f>
        <v>1.1829652996845425E-2</v>
      </c>
      <c r="Q959" s="10">
        <f>VLOOKUP(F959,Hoja2!$A$2:$C$274,2,TRUE)</f>
        <v>15</v>
      </c>
    </row>
    <row r="960" spans="1:17" x14ac:dyDescent="0.25">
      <c r="A960" s="1">
        <v>958</v>
      </c>
      <c r="B960">
        <v>0</v>
      </c>
      <c r="C960" t="s">
        <v>1526</v>
      </c>
      <c r="D960" s="3">
        <f t="shared" si="42"/>
        <v>43194</v>
      </c>
      <c r="E960" t="s">
        <v>736</v>
      </c>
      <c r="F960" t="s">
        <v>737</v>
      </c>
      <c r="G960">
        <v>341</v>
      </c>
      <c r="H960" t="s">
        <v>87</v>
      </c>
      <c r="I960" s="2">
        <v>40531.557187500002</v>
      </c>
      <c r="J960" t="s">
        <v>1531</v>
      </c>
      <c r="L960">
        <f t="shared" si="43"/>
        <v>0</v>
      </c>
      <c r="M960">
        <v>2</v>
      </c>
      <c r="N960">
        <f t="shared" si="44"/>
        <v>2</v>
      </c>
      <c r="O960">
        <v>0.84873494519580484</v>
      </c>
      <c r="P960" s="8">
        <f>VLOOKUP(F960,Hoja2!$A$2:$C$274,3,TRUE)</f>
        <v>3.1545741324921135E-3</v>
      </c>
      <c r="Q960" s="10">
        <f>VLOOKUP(F960,Hoja2!$A$2:$C$274,2,TRUE)</f>
        <v>4</v>
      </c>
    </row>
    <row r="961" spans="1:17" x14ac:dyDescent="0.25">
      <c r="A961" s="1">
        <v>959</v>
      </c>
      <c r="B961">
        <v>0</v>
      </c>
      <c r="C961" t="s">
        <v>1526</v>
      </c>
      <c r="D961" s="3">
        <f t="shared" si="42"/>
        <v>43194</v>
      </c>
      <c r="E961" t="s">
        <v>895</v>
      </c>
      <c r="F961" t="s">
        <v>896</v>
      </c>
      <c r="G961">
        <v>1084</v>
      </c>
      <c r="H961" t="s">
        <v>87</v>
      </c>
      <c r="I961" s="2">
        <v>40579.866099537037</v>
      </c>
      <c r="J961" t="s">
        <v>1532</v>
      </c>
      <c r="L961">
        <f t="shared" si="43"/>
        <v>0</v>
      </c>
      <c r="M961">
        <v>2</v>
      </c>
      <c r="N961">
        <f t="shared" si="44"/>
        <v>2</v>
      </c>
      <c r="O961">
        <v>0.8884983371566969</v>
      </c>
      <c r="P961" s="8">
        <f>VLOOKUP(F961,Hoja2!$A$2:$C$274,3,TRUE)</f>
        <v>4.7318611987381704E-3</v>
      </c>
      <c r="Q961" s="10">
        <f>VLOOKUP(F961,Hoja2!$A$2:$C$274,2,TRUE)</f>
        <v>6</v>
      </c>
    </row>
    <row r="962" spans="1:17" x14ac:dyDescent="0.25">
      <c r="A962" s="1">
        <v>960</v>
      </c>
      <c r="B962">
        <v>0</v>
      </c>
      <c r="C962" t="s">
        <v>1533</v>
      </c>
      <c r="D962" s="3">
        <f t="shared" si="42"/>
        <v>43195</v>
      </c>
      <c r="E962" t="s">
        <v>26</v>
      </c>
      <c r="F962" t="s">
        <v>27</v>
      </c>
      <c r="G962">
        <v>6727</v>
      </c>
      <c r="H962" t="s">
        <v>28</v>
      </c>
      <c r="I962" s="2">
        <v>42173.346099537041</v>
      </c>
      <c r="J962" t="s">
        <v>1534</v>
      </c>
      <c r="L962">
        <f t="shared" si="43"/>
        <v>0</v>
      </c>
      <c r="N962">
        <f t="shared" si="44"/>
        <v>0</v>
      </c>
      <c r="O962">
        <v>0.88655174906131118</v>
      </c>
      <c r="P962" s="8">
        <f>VLOOKUP(F962,Hoja2!$A$2:$C$274,3,TRUE)</f>
        <v>4.1009463722397478E-2</v>
      </c>
      <c r="Q962" s="10">
        <f>VLOOKUP(F962,Hoja2!$A$2:$C$274,2,TRUE)</f>
        <v>52</v>
      </c>
    </row>
    <row r="963" spans="1:17" x14ac:dyDescent="0.25">
      <c r="A963" s="1">
        <v>961</v>
      </c>
      <c r="B963">
        <v>0</v>
      </c>
      <c r="C963" t="s">
        <v>1533</v>
      </c>
      <c r="D963" s="3">
        <f t="shared" ref="D963:D1026" si="45">DATE(2018,MONTH(1&amp;LEFT(RIGHT(C963,4),3)),LEFT(C963,2))</f>
        <v>43195</v>
      </c>
      <c r="E963" t="s">
        <v>26</v>
      </c>
      <c r="F963" t="s">
        <v>27</v>
      </c>
      <c r="G963">
        <v>6727</v>
      </c>
      <c r="H963" t="s">
        <v>28</v>
      </c>
      <c r="I963" s="2">
        <v>42173.346099537041</v>
      </c>
      <c r="J963" t="s">
        <v>1535</v>
      </c>
      <c r="K963">
        <v>7</v>
      </c>
      <c r="L963">
        <f t="shared" ref="L963:L1026" si="46">IF(K963&gt;0,K963,0)</f>
        <v>7</v>
      </c>
      <c r="M963">
        <v>8</v>
      </c>
      <c r="N963">
        <f t="shared" ref="N963:N1026" si="47">IF(M963&gt;0,M963,0)</f>
        <v>8</v>
      </c>
      <c r="O963">
        <v>0.60322324900949609</v>
      </c>
      <c r="P963" s="8">
        <f>VLOOKUP(F963,Hoja2!$A$2:$C$274,3,TRUE)</f>
        <v>4.1009463722397478E-2</v>
      </c>
      <c r="Q963" s="10">
        <f>VLOOKUP(F963,Hoja2!$A$2:$C$274,2,TRUE)</f>
        <v>52</v>
      </c>
    </row>
    <row r="964" spans="1:17" x14ac:dyDescent="0.25">
      <c r="A964" s="1">
        <v>962</v>
      </c>
      <c r="B964">
        <v>0</v>
      </c>
      <c r="C964" t="s">
        <v>1533</v>
      </c>
      <c r="D964" s="3">
        <f t="shared" si="45"/>
        <v>43195</v>
      </c>
      <c r="E964" t="s">
        <v>548</v>
      </c>
      <c r="F964" t="s">
        <v>549</v>
      </c>
      <c r="G964">
        <v>206</v>
      </c>
      <c r="H964" t="s">
        <v>45</v>
      </c>
      <c r="I964" s="2">
        <v>40308.86986111111</v>
      </c>
      <c r="J964" t="s">
        <v>1536</v>
      </c>
      <c r="K964">
        <v>5</v>
      </c>
      <c r="L964">
        <f t="shared" si="46"/>
        <v>5</v>
      </c>
      <c r="M964">
        <v>5</v>
      </c>
      <c r="N964">
        <f t="shared" si="47"/>
        <v>5</v>
      </c>
      <c r="O964">
        <v>0.70222919364339165</v>
      </c>
      <c r="P964" s="8">
        <f>VLOOKUP(F964,Hoja2!$A$2:$C$274,3,TRUE)</f>
        <v>6.3091482649842269E-3</v>
      </c>
      <c r="Q964" s="10">
        <f>VLOOKUP(F964,Hoja2!$A$2:$C$274,2,TRUE)</f>
        <v>8</v>
      </c>
    </row>
    <row r="965" spans="1:17" x14ac:dyDescent="0.25">
      <c r="A965" s="1">
        <v>963</v>
      </c>
      <c r="B965">
        <v>0</v>
      </c>
      <c r="C965" t="s">
        <v>1533</v>
      </c>
      <c r="D965" s="3">
        <f t="shared" si="45"/>
        <v>43195</v>
      </c>
      <c r="E965" t="s">
        <v>21</v>
      </c>
      <c r="F965" t="s">
        <v>69</v>
      </c>
      <c r="G965">
        <v>85</v>
      </c>
      <c r="H965" t="s">
        <v>70</v>
      </c>
      <c r="I965" s="2">
        <v>42735.453831018523</v>
      </c>
      <c r="J965" t="s">
        <v>1537</v>
      </c>
      <c r="L965">
        <f t="shared" si="46"/>
        <v>0</v>
      </c>
      <c r="N965">
        <f t="shared" si="47"/>
        <v>0</v>
      </c>
      <c r="O965">
        <v>0.63474105549332904</v>
      </c>
      <c r="P965" s="8">
        <f>VLOOKUP(F965,Hoja2!$A$2:$C$274,3,TRUE)</f>
        <v>2.9179810725552049E-2</v>
      </c>
      <c r="Q965" s="10">
        <f>VLOOKUP(F965,Hoja2!$A$2:$C$274,2,TRUE)</f>
        <v>37</v>
      </c>
    </row>
    <row r="966" spans="1:17" x14ac:dyDescent="0.25">
      <c r="A966" s="1">
        <v>964</v>
      </c>
      <c r="B966">
        <v>0</v>
      </c>
      <c r="C966" t="s">
        <v>1533</v>
      </c>
      <c r="D966" s="3">
        <f t="shared" si="45"/>
        <v>43195</v>
      </c>
      <c r="E966" t="s">
        <v>12</v>
      </c>
      <c r="F966" t="s">
        <v>13</v>
      </c>
      <c r="G966">
        <v>2005</v>
      </c>
      <c r="I966" s="2">
        <v>40315.59646990741</v>
      </c>
      <c r="J966" t="s">
        <v>1538</v>
      </c>
      <c r="K966">
        <v>7</v>
      </c>
      <c r="L966">
        <f t="shared" si="46"/>
        <v>7</v>
      </c>
      <c r="M966">
        <v>7</v>
      </c>
      <c r="N966">
        <f t="shared" si="47"/>
        <v>7</v>
      </c>
      <c r="O966">
        <v>0.77040134880755151</v>
      </c>
      <c r="P966" s="8">
        <f>VLOOKUP(F966,Hoja2!$A$2:$C$274,3,TRUE)</f>
        <v>6.5457413249211352E-2</v>
      </c>
      <c r="Q966" s="10">
        <f>VLOOKUP(F966,Hoja2!$A$2:$C$274,2,TRUE)</f>
        <v>83</v>
      </c>
    </row>
    <row r="967" spans="1:17" x14ac:dyDescent="0.25">
      <c r="A967" s="1">
        <v>965</v>
      </c>
      <c r="B967">
        <v>0</v>
      </c>
      <c r="C967" t="s">
        <v>1533</v>
      </c>
      <c r="D967" s="3">
        <f t="shared" si="45"/>
        <v>43195</v>
      </c>
      <c r="E967" t="s">
        <v>949</v>
      </c>
      <c r="F967" t="s">
        <v>950</v>
      </c>
      <c r="G967">
        <v>973</v>
      </c>
      <c r="H967" t="s">
        <v>53</v>
      </c>
      <c r="I967" s="2">
        <v>40756.450682870367</v>
      </c>
      <c r="J967" t="s">
        <v>1539</v>
      </c>
      <c r="K967">
        <v>3</v>
      </c>
      <c r="L967">
        <f t="shared" si="46"/>
        <v>3</v>
      </c>
      <c r="M967">
        <v>3</v>
      </c>
      <c r="N967">
        <f t="shared" si="47"/>
        <v>3</v>
      </c>
      <c r="O967">
        <v>0.6333076359292088</v>
      </c>
      <c r="P967" s="8">
        <f>VLOOKUP(F967,Hoja2!$A$2:$C$274,3,TRUE)</f>
        <v>3.1545741324921135E-3</v>
      </c>
      <c r="Q967" s="10">
        <f>VLOOKUP(F967,Hoja2!$A$2:$C$274,2,TRUE)</f>
        <v>4</v>
      </c>
    </row>
    <row r="968" spans="1:17" x14ac:dyDescent="0.25">
      <c r="A968" s="1">
        <v>966</v>
      </c>
      <c r="B968">
        <v>0</v>
      </c>
      <c r="C968" t="s">
        <v>1533</v>
      </c>
      <c r="D968" s="3">
        <f t="shared" si="45"/>
        <v>43195</v>
      </c>
      <c r="E968" t="s">
        <v>532</v>
      </c>
      <c r="F968" t="s">
        <v>533</v>
      </c>
      <c r="G968">
        <v>305</v>
      </c>
      <c r="H968" t="s">
        <v>366</v>
      </c>
      <c r="I968" s="2">
        <v>42787.548148148147</v>
      </c>
      <c r="J968" t="s">
        <v>1540</v>
      </c>
      <c r="K968">
        <v>3</v>
      </c>
      <c r="L968">
        <f t="shared" si="46"/>
        <v>3</v>
      </c>
      <c r="M968">
        <v>2</v>
      </c>
      <c r="N968">
        <f t="shared" si="47"/>
        <v>2</v>
      </c>
      <c r="O968">
        <v>0.83307409082716455</v>
      </c>
      <c r="P968" s="8">
        <f>VLOOKUP(F968,Hoja2!$A$2:$C$274,3,TRUE)</f>
        <v>3.9432176656151417E-3</v>
      </c>
      <c r="Q968" s="10">
        <f>VLOOKUP(F968,Hoja2!$A$2:$C$274,2,TRUE)</f>
        <v>5</v>
      </c>
    </row>
    <row r="969" spans="1:17" x14ac:dyDescent="0.25">
      <c r="A969" s="1">
        <v>967</v>
      </c>
      <c r="B969">
        <v>0</v>
      </c>
      <c r="C969" t="s">
        <v>1533</v>
      </c>
      <c r="D969" s="3">
        <f t="shared" si="45"/>
        <v>43195</v>
      </c>
      <c r="E969" t="s">
        <v>12</v>
      </c>
      <c r="F969" t="s">
        <v>13</v>
      </c>
      <c r="G969">
        <v>2005</v>
      </c>
      <c r="I969" s="2">
        <v>40315.59646990741</v>
      </c>
      <c r="J969" t="s">
        <v>1541</v>
      </c>
      <c r="K969">
        <v>7</v>
      </c>
      <c r="L969">
        <f t="shared" si="46"/>
        <v>7</v>
      </c>
      <c r="M969">
        <v>7</v>
      </c>
      <c r="N969">
        <f t="shared" si="47"/>
        <v>7</v>
      </c>
      <c r="O969">
        <v>0.90754952391990618</v>
      </c>
      <c r="P969" s="8">
        <f>VLOOKUP(F969,Hoja2!$A$2:$C$274,3,TRUE)</f>
        <v>6.5457413249211352E-2</v>
      </c>
      <c r="Q969" s="10">
        <f>VLOOKUP(F969,Hoja2!$A$2:$C$274,2,TRUE)</f>
        <v>83</v>
      </c>
    </row>
    <row r="970" spans="1:17" x14ac:dyDescent="0.25">
      <c r="A970" s="1">
        <v>968</v>
      </c>
      <c r="B970">
        <v>0</v>
      </c>
      <c r="C970" t="s">
        <v>1533</v>
      </c>
      <c r="D970" s="3">
        <f t="shared" si="45"/>
        <v>43195</v>
      </c>
      <c r="E970" t="s">
        <v>693</v>
      </c>
      <c r="F970" t="s">
        <v>694</v>
      </c>
      <c r="G970">
        <v>4813</v>
      </c>
      <c r="H970" t="s">
        <v>18</v>
      </c>
      <c r="I970" s="2">
        <v>40884.747812499998</v>
      </c>
      <c r="J970" t="s">
        <v>1542</v>
      </c>
      <c r="K970">
        <v>3</v>
      </c>
      <c r="L970">
        <f t="shared" si="46"/>
        <v>3</v>
      </c>
      <c r="N970">
        <f t="shared" si="47"/>
        <v>0</v>
      </c>
      <c r="O970">
        <v>0.69436372443488659</v>
      </c>
      <c r="P970" s="8">
        <f>VLOOKUP(F970,Hoja2!$A$2:$C$274,3,TRUE)</f>
        <v>7.8864353312302835E-3</v>
      </c>
      <c r="Q970" s="10">
        <f>VLOOKUP(F970,Hoja2!$A$2:$C$274,2,TRUE)</f>
        <v>10</v>
      </c>
    </row>
    <row r="971" spans="1:17" x14ac:dyDescent="0.25">
      <c r="A971" s="1">
        <v>969</v>
      </c>
      <c r="B971">
        <v>0</v>
      </c>
      <c r="C971" t="s">
        <v>1543</v>
      </c>
      <c r="D971" s="3">
        <f t="shared" si="45"/>
        <v>43196</v>
      </c>
      <c r="E971" t="s">
        <v>345</v>
      </c>
      <c r="F971" t="s">
        <v>346</v>
      </c>
      <c r="G971">
        <v>5415</v>
      </c>
      <c r="I971" s="2">
        <v>41153.952569444453</v>
      </c>
      <c r="J971" t="s">
        <v>1544</v>
      </c>
      <c r="K971">
        <v>4</v>
      </c>
      <c r="L971">
        <f t="shared" si="46"/>
        <v>4</v>
      </c>
      <c r="M971">
        <v>1</v>
      </c>
      <c r="N971">
        <f t="shared" si="47"/>
        <v>1</v>
      </c>
      <c r="O971">
        <v>0.89026359723638759</v>
      </c>
      <c r="P971" s="8">
        <f>VLOOKUP(F971,Hoja2!$A$2:$C$274,3,TRUE)</f>
        <v>8.6750788643533125E-2</v>
      </c>
      <c r="Q971" s="10">
        <f>VLOOKUP(F971,Hoja2!$A$2:$C$274,2,TRUE)</f>
        <v>110</v>
      </c>
    </row>
    <row r="972" spans="1:17" x14ac:dyDescent="0.25">
      <c r="A972" s="1">
        <v>970</v>
      </c>
      <c r="B972">
        <v>0</v>
      </c>
      <c r="C972" t="s">
        <v>1543</v>
      </c>
      <c r="D972" s="3">
        <f t="shared" si="45"/>
        <v>43196</v>
      </c>
      <c r="E972" t="s">
        <v>12</v>
      </c>
      <c r="F972" t="s">
        <v>13</v>
      </c>
      <c r="G972">
        <v>2005</v>
      </c>
      <c r="I972" s="2">
        <v>40315.59646990741</v>
      </c>
      <c r="J972" t="s">
        <v>1545</v>
      </c>
      <c r="K972">
        <v>7</v>
      </c>
      <c r="L972">
        <f t="shared" si="46"/>
        <v>7</v>
      </c>
      <c r="M972">
        <v>4</v>
      </c>
      <c r="N972">
        <f t="shared" si="47"/>
        <v>4</v>
      </c>
      <c r="O972">
        <v>0.47735778882589791</v>
      </c>
      <c r="P972" s="8">
        <f>VLOOKUP(F972,Hoja2!$A$2:$C$274,3,TRUE)</f>
        <v>6.5457413249211352E-2</v>
      </c>
      <c r="Q972" s="10">
        <f>VLOOKUP(F972,Hoja2!$A$2:$C$274,2,TRUE)</f>
        <v>83</v>
      </c>
    </row>
    <row r="973" spans="1:17" x14ac:dyDescent="0.25">
      <c r="A973" s="1">
        <v>971</v>
      </c>
      <c r="B973">
        <v>0</v>
      </c>
      <c r="C973" t="s">
        <v>1543</v>
      </c>
      <c r="D973" s="3">
        <f t="shared" si="45"/>
        <v>43196</v>
      </c>
      <c r="E973" t="s">
        <v>477</v>
      </c>
      <c r="F973" t="s">
        <v>478</v>
      </c>
      <c r="G973">
        <v>4658</v>
      </c>
      <c r="H973" t="s">
        <v>479</v>
      </c>
      <c r="I973" s="2">
        <v>40809.452627314808</v>
      </c>
      <c r="J973" t="s">
        <v>1546</v>
      </c>
      <c r="K973">
        <v>15</v>
      </c>
      <c r="L973">
        <f t="shared" si="46"/>
        <v>15</v>
      </c>
      <c r="M973">
        <v>14</v>
      </c>
      <c r="N973">
        <f t="shared" si="47"/>
        <v>14</v>
      </c>
      <c r="O973">
        <v>0.32832313234580801</v>
      </c>
      <c r="P973" s="8">
        <f>VLOOKUP(F973,Hoja2!$A$2:$C$274,3,TRUE)</f>
        <v>3.0757097791798107E-2</v>
      </c>
      <c r="Q973" s="10">
        <f>VLOOKUP(F973,Hoja2!$A$2:$C$274,2,TRUE)</f>
        <v>39</v>
      </c>
    </row>
    <row r="974" spans="1:17" x14ac:dyDescent="0.25">
      <c r="A974" s="1">
        <v>972</v>
      </c>
      <c r="B974">
        <v>0</v>
      </c>
      <c r="C974" t="s">
        <v>1543</v>
      </c>
      <c r="D974" s="3">
        <f t="shared" si="45"/>
        <v>43196</v>
      </c>
      <c r="E974" t="s">
        <v>477</v>
      </c>
      <c r="F974" t="s">
        <v>478</v>
      </c>
      <c r="G974">
        <v>4658</v>
      </c>
      <c r="H974" t="s">
        <v>479</v>
      </c>
      <c r="I974" s="2">
        <v>40809.452627314808</v>
      </c>
      <c r="J974" t="s">
        <v>1547</v>
      </c>
      <c r="K974">
        <v>14</v>
      </c>
      <c r="L974">
        <f t="shared" si="46"/>
        <v>14</v>
      </c>
      <c r="M974">
        <v>21</v>
      </c>
      <c r="N974">
        <f t="shared" si="47"/>
        <v>21</v>
      </c>
      <c r="O974">
        <v>3.7059370900674293E-2</v>
      </c>
      <c r="P974" s="8">
        <f>VLOOKUP(F974,Hoja2!$A$2:$C$274,3,TRUE)</f>
        <v>3.0757097791798107E-2</v>
      </c>
      <c r="Q974" s="10">
        <f>VLOOKUP(F974,Hoja2!$A$2:$C$274,2,TRUE)</f>
        <v>39</v>
      </c>
    </row>
    <row r="975" spans="1:17" x14ac:dyDescent="0.25">
      <c r="A975" s="1">
        <v>973</v>
      </c>
      <c r="B975">
        <v>0</v>
      </c>
      <c r="C975" t="s">
        <v>1543</v>
      </c>
      <c r="D975" s="3">
        <f t="shared" si="45"/>
        <v>43196</v>
      </c>
      <c r="E975" t="s">
        <v>137</v>
      </c>
      <c r="F975" t="s">
        <v>138</v>
      </c>
      <c r="G975">
        <v>359</v>
      </c>
      <c r="H975" t="s">
        <v>139</v>
      </c>
      <c r="I975" s="2">
        <v>39932.701979166668</v>
      </c>
      <c r="J975" t="s">
        <v>1548</v>
      </c>
      <c r="L975">
        <f t="shared" si="46"/>
        <v>0</v>
      </c>
      <c r="M975">
        <v>1</v>
      </c>
      <c r="N975">
        <f t="shared" si="47"/>
        <v>1</v>
      </c>
      <c r="O975">
        <v>0.57394068876348925</v>
      </c>
      <c r="P975" s="8">
        <f>VLOOKUP(F975,Hoja2!$A$2:$C$274,3,TRUE)</f>
        <v>8.6750788643533121E-3</v>
      </c>
      <c r="Q975" s="10">
        <f>VLOOKUP(F975,Hoja2!$A$2:$C$274,2,TRUE)</f>
        <v>11</v>
      </c>
    </row>
    <row r="976" spans="1:17" x14ac:dyDescent="0.25">
      <c r="A976" s="1">
        <v>974</v>
      </c>
      <c r="B976">
        <v>0</v>
      </c>
      <c r="C976" t="s">
        <v>1543</v>
      </c>
      <c r="D976" s="3">
        <f t="shared" si="45"/>
        <v>43196</v>
      </c>
      <c r="E976" t="s">
        <v>137</v>
      </c>
      <c r="F976" t="s">
        <v>138</v>
      </c>
      <c r="G976">
        <v>359</v>
      </c>
      <c r="H976" t="s">
        <v>139</v>
      </c>
      <c r="I976" s="2">
        <v>39932.701979166668</v>
      </c>
      <c r="J976" t="s">
        <v>1549</v>
      </c>
      <c r="L976">
        <f t="shared" si="46"/>
        <v>0</v>
      </c>
      <c r="M976">
        <v>2</v>
      </c>
      <c r="N976">
        <f t="shared" si="47"/>
        <v>2</v>
      </c>
      <c r="O976">
        <v>0.43458564594936622</v>
      </c>
      <c r="P976" s="8">
        <f>VLOOKUP(F976,Hoja2!$A$2:$C$274,3,TRUE)</f>
        <v>8.6750788643533121E-3</v>
      </c>
      <c r="Q976" s="10">
        <f>VLOOKUP(F976,Hoja2!$A$2:$C$274,2,TRUE)</f>
        <v>11</v>
      </c>
    </row>
    <row r="977" spans="1:17" x14ac:dyDescent="0.25">
      <c r="A977" s="1">
        <v>975</v>
      </c>
      <c r="B977">
        <v>0</v>
      </c>
      <c r="C977" t="s">
        <v>1543</v>
      </c>
      <c r="D977" s="3">
        <f t="shared" si="45"/>
        <v>43196</v>
      </c>
      <c r="E977" t="s">
        <v>521</v>
      </c>
      <c r="F977" t="s">
        <v>522</v>
      </c>
      <c r="G977">
        <v>336</v>
      </c>
      <c r="H977" t="s">
        <v>53</v>
      </c>
      <c r="I977" s="2">
        <v>40852.817743055559</v>
      </c>
      <c r="J977" t="s">
        <v>1550</v>
      </c>
      <c r="K977">
        <v>1</v>
      </c>
      <c r="L977">
        <f t="shared" si="46"/>
        <v>1</v>
      </c>
      <c r="N977">
        <f t="shared" si="47"/>
        <v>0</v>
      </c>
      <c r="O977">
        <v>0.39806063789294061</v>
      </c>
      <c r="P977" s="8">
        <f>VLOOKUP(F977,Hoja2!$A$2:$C$274,3,TRUE)</f>
        <v>3.9432176656151417E-3</v>
      </c>
      <c r="Q977" s="10">
        <f>VLOOKUP(F977,Hoja2!$A$2:$C$274,2,TRUE)</f>
        <v>5</v>
      </c>
    </row>
    <row r="978" spans="1:17" x14ac:dyDescent="0.25">
      <c r="A978" s="1">
        <v>976</v>
      </c>
      <c r="B978">
        <v>0</v>
      </c>
      <c r="C978" t="s">
        <v>1543</v>
      </c>
      <c r="D978" s="3">
        <f t="shared" si="45"/>
        <v>43196</v>
      </c>
      <c r="E978" t="s">
        <v>345</v>
      </c>
      <c r="F978" t="s">
        <v>346</v>
      </c>
      <c r="G978">
        <v>5415</v>
      </c>
      <c r="I978" s="2">
        <v>41153.952569444453</v>
      </c>
      <c r="J978" t="s">
        <v>1551</v>
      </c>
      <c r="K978">
        <v>5</v>
      </c>
      <c r="L978">
        <f t="shared" si="46"/>
        <v>5</v>
      </c>
      <c r="M978">
        <v>4</v>
      </c>
      <c r="N978">
        <f t="shared" si="47"/>
        <v>4</v>
      </c>
      <c r="O978">
        <v>0.86078008785797744</v>
      </c>
      <c r="P978" s="8">
        <f>VLOOKUP(F978,Hoja2!$A$2:$C$274,3,TRUE)</f>
        <v>8.6750788643533125E-2</v>
      </c>
      <c r="Q978" s="10">
        <f>VLOOKUP(F978,Hoja2!$A$2:$C$274,2,TRUE)</f>
        <v>110</v>
      </c>
    </row>
    <row r="979" spans="1:17" x14ac:dyDescent="0.25">
      <c r="A979" s="1">
        <v>977</v>
      </c>
      <c r="B979">
        <v>0</v>
      </c>
      <c r="C979" t="s">
        <v>1543</v>
      </c>
      <c r="D979" s="3">
        <f t="shared" si="45"/>
        <v>43196</v>
      </c>
      <c r="E979" t="s">
        <v>1552</v>
      </c>
      <c r="F979" t="s">
        <v>1553</v>
      </c>
      <c r="G979">
        <v>640</v>
      </c>
      <c r="H979" t="s">
        <v>1554</v>
      </c>
      <c r="I979" s="2">
        <v>41170.393449074072</v>
      </c>
      <c r="J979" t="s">
        <v>1555</v>
      </c>
      <c r="K979">
        <v>6</v>
      </c>
      <c r="L979">
        <f t="shared" si="46"/>
        <v>6</v>
      </c>
      <c r="M979">
        <v>10</v>
      </c>
      <c r="N979">
        <f t="shared" si="47"/>
        <v>10</v>
      </c>
      <c r="O979">
        <v>0.4983435981793955</v>
      </c>
      <c r="P979" s="8">
        <f>VLOOKUP(F979,Hoja2!$A$2:$C$274,3,TRUE)</f>
        <v>7.8864353312302837E-4</v>
      </c>
      <c r="Q979" s="10">
        <f>VLOOKUP(F979,Hoja2!$A$2:$C$274,2,TRUE)</f>
        <v>1</v>
      </c>
    </row>
    <row r="980" spans="1:17" x14ac:dyDescent="0.25">
      <c r="A980" s="1">
        <v>978</v>
      </c>
      <c r="B980">
        <v>0</v>
      </c>
      <c r="C980" t="s">
        <v>1543</v>
      </c>
      <c r="D980" s="3">
        <f t="shared" si="45"/>
        <v>43196</v>
      </c>
      <c r="E980" t="s">
        <v>212</v>
      </c>
      <c r="F980" t="s">
        <v>213</v>
      </c>
      <c r="G980">
        <v>372</v>
      </c>
      <c r="H980" t="s">
        <v>18</v>
      </c>
      <c r="I980" s="2">
        <v>40217.016828703701</v>
      </c>
      <c r="J980" t="s">
        <v>1556</v>
      </c>
      <c r="K980">
        <v>3</v>
      </c>
      <c r="L980">
        <f t="shared" si="46"/>
        <v>3</v>
      </c>
      <c r="M980">
        <v>2</v>
      </c>
      <c r="N980">
        <f t="shared" si="47"/>
        <v>2</v>
      </c>
      <c r="O980">
        <v>0.33398896646263698</v>
      </c>
      <c r="P980" s="8">
        <f>VLOOKUP(F980,Hoja2!$A$2:$C$274,3,TRUE)</f>
        <v>5.5205047318611991E-3</v>
      </c>
      <c r="Q980" s="10">
        <f>VLOOKUP(F980,Hoja2!$A$2:$C$274,2,TRUE)</f>
        <v>7</v>
      </c>
    </row>
    <row r="981" spans="1:17" x14ac:dyDescent="0.25">
      <c r="A981" s="1">
        <v>979</v>
      </c>
      <c r="B981">
        <v>0</v>
      </c>
      <c r="C981" t="s">
        <v>1543</v>
      </c>
      <c r="D981" s="3">
        <f t="shared" si="45"/>
        <v>43196</v>
      </c>
      <c r="E981" t="s">
        <v>26</v>
      </c>
      <c r="F981" t="s">
        <v>27</v>
      </c>
      <c r="G981">
        <v>6727</v>
      </c>
      <c r="H981" t="s">
        <v>28</v>
      </c>
      <c r="I981" s="2">
        <v>42173.346099537041</v>
      </c>
      <c r="J981" t="s">
        <v>1557</v>
      </c>
      <c r="K981">
        <v>4</v>
      </c>
      <c r="L981">
        <f t="shared" si="46"/>
        <v>4</v>
      </c>
      <c r="M981">
        <v>4</v>
      </c>
      <c r="N981">
        <f t="shared" si="47"/>
        <v>4</v>
      </c>
      <c r="O981">
        <v>0.57123060630167255</v>
      </c>
      <c r="P981" s="8">
        <f>VLOOKUP(F981,Hoja2!$A$2:$C$274,3,TRUE)</f>
        <v>4.1009463722397478E-2</v>
      </c>
      <c r="Q981" s="10">
        <f>VLOOKUP(F981,Hoja2!$A$2:$C$274,2,TRUE)</f>
        <v>52</v>
      </c>
    </row>
    <row r="982" spans="1:17" x14ac:dyDescent="0.25">
      <c r="A982" s="1">
        <v>980</v>
      </c>
      <c r="B982">
        <v>0</v>
      </c>
      <c r="C982" t="s">
        <v>1543</v>
      </c>
      <c r="D982" s="3">
        <f t="shared" si="45"/>
        <v>43196</v>
      </c>
      <c r="E982" t="s">
        <v>26</v>
      </c>
      <c r="F982" t="s">
        <v>27</v>
      </c>
      <c r="G982">
        <v>6727</v>
      </c>
      <c r="H982" t="s">
        <v>28</v>
      </c>
      <c r="I982" s="2">
        <v>42173.346099537041</v>
      </c>
      <c r="J982" t="s">
        <v>1534</v>
      </c>
      <c r="L982">
        <f t="shared" si="46"/>
        <v>0</v>
      </c>
      <c r="M982">
        <v>1</v>
      </c>
      <c r="N982">
        <f t="shared" si="47"/>
        <v>1</v>
      </c>
      <c r="O982">
        <v>0.88655174906131118</v>
      </c>
      <c r="P982" s="8">
        <f>VLOOKUP(F982,Hoja2!$A$2:$C$274,3,TRUE)</f>
        <v>4.1009463722397478E-2</v>
      </c>
      <c r="Q982" s="10">
        <f>VLOOKUP(F982,Hoja2!$A$2:$C$274,2,TRUE)</f>
        <v>52</v>
      </c>
    </row>
    <row r="983" spans="1:17" x14ac:dyDescent="0.25">
      <c r="A983" s="1">
        <v>981</v>
      </c>
      <c r="B983">
        <v>0</v>
      </c>
      <c r="C983" t="s">
        <v>1543</v>
      </c>
      <c r="D983" s="3">
        <f t="shared" si="45"/>
        <v>43196</v>
      </c>
      <c r="E983" t="s">
        <v>26</v>
      </c>
      <c r="F983" t="s">
        <v>27</v>
      </c>
      <c r="G983">
        <v>6727</v>
      </c>
      <c r="H983" t="s">
        <v>28</v>
      </c>
      <c r="I983" s="2">
        <v>42173.346099537041</v>
      </c>
      <c r="J983" t="s">
        <v>1558</v>
      </c>
      <c r="K983">
        <v>17</v>
      </c>
      <c r="L983">
        <f t="shared" si="46"/>
        <v>17</v>
      </c>
      <c r="M983">
        <v>12</v>
      </c>
      <c r="N983">
        <f t="shared" si="47"/>
        <v>12</v>
      </c>
      <c r="O983">
        <v>0.78113357063703381</v>
      </c>
      <c r="P983" s="8">
        <f>VLOOKUP(F983,Hoja2!$A$2:$C$274,3,TRUE)</f>
        <v>4.1009463722397478E-2</v>
      </c>
      <c r="Q983" s="10">
        <f>VLOOKUP(F983,Hoja2!$A$2:$C$274,2,TRUE)</f>
        <v>52</v>
      </c>
    </row>
    <row r="984" spans="1:17" x14ac:dyDescent="0.25">
      <c r="A984" s="1">
        <v>982</v>
      </c>
      <c r="B984">
        <v>0</v>
      </c>
      <c r="C984" t="s">
        <v>1543</v>
      </c>
      <c r="D984" s="3">
        <f t="shared" si="45"/>
        <v>43196</v>
      </c>
      <c r="E984" t="s">
        <v>16</v>
      </c>
      <c r="F984" t="s">
        <v>17</v>
      </c>
      <c r="G984">
        <v>1805</v>
      </c>
      <c r="H984" t="s">
        <v>18</v>
      </c>
      <c r="I984" s="2">
        <v>40878.759618055563</v>
      </c>
      <c r="J984" t="s">
        <v>1559</v>
      </c>
      <c r="K984">
        <v>3</v>
      </c>
      <c r="L984">
        <f t="shared" si="46"/>
        <v>3</v>
      </c>
      <c r="M984">
        <v>3</v>
      </c>
      <c r="N984">
        <f t="shared" si="47"/>
        <v>3</v>
      </c>
      <c r="O984">
        <v>0.31186835316723949</v>
      </c>
      <c r="P984" s="8">
        <f>VLOOKUP(F984,Hoja2!$A$2:$C$274,3,TRUE)</f>
        <v>6.3091482649842269E-3</v>
      </c>
      <c r="Q984" s="10">
        <f>VLOOKUP(F984,Hoja2!$A$2:$C$274,2,TRUE)</f>
        <v>8</v>
      </c>
    </row>
    <row r="985" spans="1:17" x14ac:dyDescent="0.25">
      <c r="A985" s="1">
        <v>983</v>
      </c>
      <c r="B985">
        <v>0</v>
      </c>
      <c r="C985" t="s">
        <v>1543</v>
      </c>
      <c r="D985" s="3">
        <f t="shared" si="45"/>
        <v>43196</v>
      </c>
      <c r="E985" t="s">
        <v>114</v>
      </c>
      <c r="F985" t="s">
        <v>115</v>
      </c>
      <c r="G985">
        <v>391</v>
      </c>
      <c r="H985" t="s">
        <v>116</v>
      </c>
      <c r="I985" s="2">
        <v>41305.853946759264</v>
      </c>
      <c r="J985" t="s">
        <v>1560</v>
      </c>
      <c r="L985">
        <f t="shared" si="46"/>
        <v>0</v>
      </c>
      <c r="M985">
        <v>1</v>
      </c>
      <c r="N985">
        <f t="shared" si="47"/>
        <v>1</v>
      </c>
      <c r="O985">
        <v>0.81013270602001486</v>
      </c>
      <c r="P985" s="8">
        <f>VLOOKUP(F985,Hoja2!$A$2:$C$274,3,TRUE)</f>
        <v>2.2870662460567823E-2</v>
      </c>
      <c r="Q985" s="10">
        <f>VLOOKUP(F985,Hoja2!$A$2:$C$274,2,TRUE)</f>
        <v>29</v>
      </c>
    </row>
    <row r="986" spans="1:17" x14ac:dyDescent="0.25">
      <c r="A986" s="1">
        <v>984</v>
      </c>
      <c r="B986">
        <v>0</v>
      </c>
      <c r="C986" t="s">
        <v>1543</v>
      </c>
      <c r="D986" s="3">
        <f t="shared" si="45"/>
        <v>43196</v>
      </c>
      <c r="E986" t="s">
        <v>85</v>
      </c>
      <c r="F986" t="s">
        <v>86</v>
      </c>
      <c r="G986">
        <v>70207</v>
      </c>
      <c r="H986" t="s">
        <v>87</v>
      </c>
      <c r="I986" s="2">
        <v>40023.339409722219</v>
      </c>
      <c r="J986" t="s">
        <v>1561</v>
      </c>
      <c r="K986">
        <v>6</v>
      </c>
      <c r="L986">
        <f t="shared" si="46"/>
        <v>6</v>
      </c>
      <c r="M986">
        <v>6</v>
      </c>
      <c r="N986">
        <f t="shared" si="47"/>
        <v>6</v>
      </c>
      <c r="O986">
        <v>0.74105620969859387</v>
      </c>
      <c r="P986" s="8">
        <f>VLOOKUP(F986,Hoja2!$A$2:$C$274,3,TRUE)</f>
        <v>1.2618296529968454E-2</v>
      </c>
      <c r="Q986" s="10">
        <f>VLOOKUP(F986,Hoja2!$A$2:$C$274,2,TRUE)</f>
        <v>16</v>
      </c>
    </row>
    <row r="987" spans="1:17" x14ac:dyDescent="0.25">
      <c r="A987" s="1">
        <v>985</v>
      </c>
      <c r="B987">
        <v>0</v>
      </c>
      <c r="C987" t="s">
        <v>1543</v>
      </c>
      <c r="D987" s="3">
        <f t="shared" si="45"/>
        <v>43196</v>
      </c>
      <c r="E987" t="s">
        <v>165</v>
      </c>
      <c r="F987" t="s">
        <v>166</v>
      </c>
      <c r="G987">
        <v>205</v>
      </c>
      <c r="I987" s="2">
        <v>40742.635324074072</v>
      </c>
      <c r="J987" t="s">
        <v>1562</v>
      </c>
      <c r="K987">
        <v>2</v>
      </c>
      <c r="L987">
        <f t="shared" si="46"/>
        <v>2</v>
      </c>
      <c r="N987">
        <f t="shared" si="47"/>
        <v>0</v>
      </c>
      <c r="O987">
        <v>0.57886381597697012</v>
      </c>
      <c r="P987" s="8">
        <f>VLOOKUP(F987,Hoja2!$A$2:$C$274,3,TRUE)</f>
        <v>9.4637223974763408E-3</v>
      </c>
      <c r="Q987" s="10">
        <f>VLOOKUP(F987,Hoja2!$A$2:$C$274,2,TRUE)</f>
        <v>12</v>
      </c>
    </row>
    <row r="988" spans="1:17" x14ac:dyDescent="0.25">
      <c r="A988" s="1">
        <v>986</v>
      </c>
      <c r="B988">
        <v>0</v>
      </c>
      <c r="C988" t="s">
        <v>1543</v>
      </c>
      <c r="D988" s="3">
        <f t="shared" si="45"/>
        <v>43196</v>
      </c>
      <c r="E988" t="s">
        <v>165</v>
      </c>
      <c r="F988" t="s">
        <v>166</v>
      </c>
      <c r="G988">
        <v>205</v>
      </c>
      <c r="I988" s="2">
        <v>40742.635324074072</v>
      </c>
      <c r="J988" t="s">
        <v>1563</v>
      </c>
      <c r="K988">
        <v>1</v>
      </c>
      <c r="L988">
        <f t="shared" si="46"/>
        <v>1</v>
      </c>
      <c r="N988">
        <f t="shared" si="47"/>
        <v>0</v>
      </c>
      <c r="O988">
        <v>0.1433986623571667</v>
      </c>
      <c r="P988" s="8">
        <f>VLOOKUP(F988,Hoja2!$A$2:$C$274,3,TRUE)</f>
        <v>9.4637223974763408E-3</v>
      </c>
      <c r="Q988" s="10">
        <f>VLOOKUP(F988,Hoja2!$A$2:$C$274,2,TRUE)</f>
        <v>12</v>
      </c>
    </row>
    <row r="989" spans="1:17" x14ac:dyDescent="0.25">
      <c r="A989" s="1">
        <v>987</v>
      </c>
      <c r="B989">
        <v>0</v>
      </c>
      <c r="C989" t="s">
        <v>1543</v>
      </c>
      <c r="D989" s="3">
        <f t="shared" si="45"/>
        <v>43196</v>
      </c>
      <c r="E989" t="s">
        <v>165</v>
      </c>
      <c r="F989" t="s">
        <v>166</v>
      </c>
      <c r="G989">
        <v>205</v>
      </c>
      <c r="I989" s="2">
        <v>40742.635324074072</v>
      </c>
      <c r="J989" t="s">
        <v>1564</v>
      </c>
      <c r="K989">
        <v>3</v>
      </c>
      <c r="L989">
        <f t="shared" si="46"/>
        <v>3</v>
      </c>
      <c r="M989">
        <v>1</v>
      </c>
      <c r="N989">
        <f t="shared" si="47"/>
        <v>1</v>
      </c>
      <c r="O989">
        <v>0.83186043006404853</v>
      </c>
      <c r="P989" s="8">
        <f>VLOOKUP(F989,Hoja2!$A$2:$C$274,3,TRUE)</f>
        <v>9.4637223974763408E-3</v>
      </c>
      <c r="Q989" s="10">
        <f>VLOOKUP(F989,Hoja2!$A$2:$C$274,2,TRUE)</f>
        <v>12</v>
      </c>
    </row>
    <row r="990" spans="1:17" x14ac:dyDescent="0.25">
      <c r="A990" s="1">
        <v>988</v>
      </c>
      <c r="B990">
        <v>0</v>
      </c>
      <c r="C990" t="s">
        <v>1543</v>
      </c>
      <c r="D990" s="3">
        <f t="shared" si="45"/>
        <v>43196</v>
      </c>
      <c r="E990" t="s">
        <v>1307</v>
      </c>
      <c r="F990" t="s">
        <v>1308</v>
      </c>
      <c r="G990">
        <v>171</v>
      </c>
      <c r="H990" t="s">
        <v>1309</v>
      </c>
      <c r="I990" s="2">
        <v>43169.829432870371</v>
      </c>
      <c r="J990" t="s">
        <v>1565</v>
      </c>
      <c r="K990">
        <v>3</v>
      </c>
      <c r="L990">
        <f t="shared" si="46"/>
        <v>3</v>
      </c>
      <c r="M990">
        <v>2</v>
      </c>
      <c r="N990">
        <f t="shared" si="47"/>
        <v>2</v>
      </c>
      <c r="O990">
        <v>0.46581183123183939</v>
      </c>
      <c r="P990" s="8">
        <f>VLOOKUP(F990,Hoja2!$A$2:$C$274,3,TRUE)</f>
        <v>5.5205047318611991E-3</v>
      </c>
      <c r="Q990" s="10">
        <f>VLOOKUP(F990,Hoja2!$A$2:$C$274,2,TRUE)</f>
        <v>7</v>
      </c>
    </row>
    <row r="991" spans="1:17" x14ac:dyDescent="0.25">
      <c r="A991" s="1">
        <v>989</v>
      </c>
      <c r="B991">
        <v>0</v>
      </c>
      <c r="C991" t="s">
        <v>1543</v>
      </c>
      <c r="D991" s="3">
        <f t="shared" si="45"/>
        <v>43196</v>
      </c>
      <c r="E991" t="s">
        <v>345</v>
      </c>
      <c r="F991" t="s">
        <v>346</v>
      </c>
      <c r="G991">
        <v>5415</v>
      </c>
      <c r="I991" s="2">
        <v>41153.952569444453</v>
      </c>
      <c r="J991" t="s">
        <v>1566</v>
      </c>
      <c r="L991">
        <f t="shared" si="46"/>
        <v>0</v>
      </c>
      <c r="N991">
        <f t="shared" si="47"/>
        <v>0</v>
      </c>
      <c r="O991">
        <v>0.90361734666490623</v>
      </c>
      <c r="P991" s="8">
        <f>VLOOKUP(F991,Hoja2!$A$2:$C$274,3,TRUE)</f>
        <v>8.6750788643533125E-2</v>
      </c>
      <c r="Q991" s="10">
        <f>VLOOKUP(F991,Hoja2!$A$2:$C$274,2,TRUE)</f>
        <v>110</v>
      </c>
    </row>
    <row r="992" spans="1:17" x14ac:dyDescent="0.25">
      <c r="A992" s="1">
        <v>990</v>
      </c>
      <c r="B992">
        <v>0</v>
      </c>
      <c r="C992" t="s">
        <v>1567</v>
      </c>
      <c r="D992" s="3">
        <f t="shared" si="45"/>
        <v>43197</v>
      </c>
      <c r="E992" t="s">
        <v>250</v>
      </c>
      <c r="F992" t="s">
        <v>251</v>
      </c>
      <c r="G992">
        <v>544</v>
      </c>
      <c r="H992" t="s">
        <v>159</v>
      </c>
      <c r="I992" s="2">
        <v>41534.744131944448</v>
      </c>
      <c r="J992" t="s">
        <v>1568</v>
      </c>
      <c r="K992">
        <v>7</v>
      </c>
      <c r="L992">
        <f t="shared" si="46"/>
        <v>7</v>
      </c>
      <c r="M992">
        <v>11</v>
      </c>
      <c r="N992">
        <f t="shared" si="47"/>
        <v>11</v>
      </c>
      <c r="O992">
        <v>0.19658986614355939</v>
      </c>
      <c r="P992" s="8">
        <f>VLOOKUP(F992,Hoja2!$A$2:$C$274,3,TRUE)</f>
        <v>9.4637223974763408E-3</v>
      </c>
      <c r="Q992" s="10">
        <f>VLOOKUP(F992,Hoja2!$A$2:$C$274,2,TRUE)</f>
        <v>12</v>
      </c>
    </row>
    <row r="993" spans="1:17" x14ac:dyDescent="0.25">
      <c r="A993" s="1">
        <v>991</v>
      </c>
      <c r="B993">
        <v>0</v>
      </c>
      <c r="C993" t="s">
        <v>1567</v>
      </c>
      <c r="D993" s="3">
        <f t="shared" si="45"/>
        <v>43197</v>
      </c>
      <c r="E993" t="s">
        <v>543</v>
      </c>
      <c r="F993" t="s">
        <v>544</v>
      </c>
      <c r="G993">
        <v>55</v>
      </c>
      <c r="H993" t="s">
        <v>545</v>
      </c>
      <c r="I993" s="2">
        <v>40681.791886574072</v>
      </c>
      <c r="J993" t="s">
        <v>1569</v>
      </c>
      <c r="K993">
        <v>1</v>
      </c>
      <c r="L993">
        <f t="shared" si="46"/>
        <v>1</v>
      </c>
      <c r="N993">
        <f t="shared" si="47"/>
        <v>0</v>
      </c>
      <c r="O993">
        <v>0.78835779383938542</v>
      </c>
      <c r="P993" s="8">
        <f>VLOOKUP(F993,Hoja2!$A$2:$C$274,3,TRUE)</f>
        <v>1.3406940063091483E-2</v>
      </c>
      <c r="Q993" s="10">
        <f>VLOOKUP(F993,Hoja2!$A$2:$C$274,2,TRUE)</f>
        <v>17</v>
      </c>
    </row>
    <row r="994" spans="1:17" x14ac:dyDescent="0.25">
      <c r="A994" s="1">
        <v>992</v>
      </c>
      <c r="B994">
        <v>0</v>
      </c>
      <c r="C994" t="s">
        <v>1567</v>
      </c>
      <c r="D994" s="3">
        <f t="shared" si="45"/>
        <v>43197</v>
      </c>
      <c r="E994" t="s">
        <v>321</v>
      </c>
      <c r="F994" t="s">
        <v>322</v>
      </c>
      <c r="G994">
        <v>8</v>
      </c>
      <c r="I994" s="2">
        <v>43038.787175925929</v>
      </c>
      <c r="J994" t="s">
        <v>1570</v>
      </c>
      <c r="K994">
        <v>5</v>
      </c>
      <c r="L994">
        <f t="shared" si="46"/>
        <v>5</v>
      </c>
      <c r="M994">
        <v>6</v>
      </c>
      <c r="N994">
        <f t="shared" si="47"/>
        <v>6</v>
      </c>
      <c r="O994">
        <v>0.50904289446811346</v>
      </c>
      <c r="P994" s="8">
        <f>VLOOKUP(F994,Hoja2!$A$2:$C$274,3,TRUE)</f>
        <v>4.7318611987381704E-3</v>
      </c>
      <c r="Q994" s="10">
        <f>VLOOKUP(F994,Hoja2!$A$2:$C$274,2,TRUE)</f>
        <v>6</v>
      </c>
    </row>
    <row r="995" spans="1:17" x14ac:dyDescent="0.25">
      <c r="A995" s="1">
        <v>993</v>
      </c>
      <c r="B995">
        <v>0</v>
      </c>
      <c r="C995" t="s">
        <v>1567</v>
      </c>
      <c r="D995" s="3">
        <f t="shared" si="45"/>
        <v>43197</v>
      </c>
      <c r="E995" t="s">
        <v>469</v>
      </c>
      <c r="F995" t="s">
        <v>470</v>
      </c>
      <c r="G995">
        <v>1791</v>
      </c>
      <c r="H995" t="s">
        <v>471</v>
      </c>
      <c r="I995" s="2">
        <v>42675.856736111113</v>
      </c>
      <c r="J995" t="s">
        <v>1571</v>
      </c>
      <c r="K995">
        <v>2</v>
      </c>
      <c r="L995">
        <f t="shared" si="46"/>
        <v>2</v>
      </c>
      <c r="M995">
        <v>4</v>
      </c>
      <c r="N995">
        <f t="shared" si="47"/>
        <v>4</v>
      </c>
      <c r="O995">
        <v>0.64471535494672105</v>
      </c>
      <c r="P995" s="8">
        <f>VLOOKUP(F995,Hoja2!$A$2:$C$274,3,TRUE)</f>
        <v>1.025236593059937E-2</v>
      </c>
      <c r="Q995" s="10">
        <f>VLOOKUP(F995,Hoja2!$A$2:$C$274,2,TRUE)</f>
        <v>13</v>
      </c>
    </row>
    <row r="996" spans="1:17" x14ac:dyDescent="0.25">
      <c r="A996" s="1">
        <v>994</v>
      </c>
      <c r="B996">
        <v>0</v>
      </c>
      <c r="C996" t="s">
        <v>1572</v>
      </c>
      <c r="D996" s="3">
        <f t="shared" si="45"/>
        <v>43198</v>
      </c>
      <c r="E996" t="s">
        <v>31</v>
      </c>
      <c r="F996" t="s">
        <v>32</v>
      </c>
      <c r="G996">
        <v>2282</v>
      </c>
      <c r="I996" s="2">
        <v>40576.54892361111</v>
      </c>
      <c r="J996" t="s">
        <v>1573</v>
      </c>
      <c r="K996">
        <v>11</v>
      </c>
      <c r="L996">
        <f t="shared" si="46"/>
        <v>11</v>
      </c>
      <c r="M996">
        <v>5</v>
      </c>
      <c r="N996">
        <f t="shared" si="47"/>
        <v>5</v>
      </c>
      <c r="O996">
        <v>0.56412467544114908</v>
      </c>
      <c r="P996" s="8">
        <f>VLOOKUP(F996,Hoja2!$A$2:$C$274,3,TRUE)</f>
        <v>3.1545741324921135E-3</v>
      </c>
      <c r="Q996" s="10">
        <f>VLOOKUP(F996,Hoja2!$A$2:$C$274,2,TRUE)</f>
        <v>4</v>
      </c>
    </row>
    <row r="997" spans="1:17" x14ac:dyDescent="0.25">
      <c r="A997" s="1">
        <v>995</v>
      </c>
      <c r="B997">
        <v>0</v>
      </c>
      <c r="C997" t="s">
        <v>1574</v>
      </c>
      <c r="D997" s="3">
        <f t="shared" si="45"/>
        <v>43199</v>
      </c>
      <c r="E997" t="s">
        <v>26</v>
      </c>
      <c r="F997" t="s">
        <v>27</v>
      </c>
      <c r="G997">
        <v>6727</v>
      </c>
      <c r="H997" t="s">
        <v>28</v>
      </c>
      <c r="I997" s="2">
        <v>42173.346099537041</v>
      </c>
      <c r="J997" t="s">
        <v>1575</v>
      </c>
      <c r="K997">
        <v>1</v>
      </c>
      <c r="L997">
        <f t="shared" si="46"/>
        <v>1</v>
      </c>
      <c r="M997">
        <v>1</v>
      </c>
      <c r="N997">
        <f t="shared" si="47"/>
        <v>1</v>
      </c>
      <c r="O997">
        <v>0.74548298308973859</v>
      </c>
      <c r="P997" s="8">
        <f>VLOOKUP(F997,Hoja2!$A$2:$C$274,3,TRUE)</f>
        <v>4.1009463722397478E-2</v>
      </c>
      <c r="Q997" s="10">
        <f>VLOOKUP(F997,Hoja2!$A$2:$C$274,2,TRUE)</f>
        <v>52</v>
      </c>
    </row>
    <row r="998" spans="1:17" x14ac:dyDescent="0.25">
      <c r="A998" s="1">
        <v>996</v>
      </c>
      <c r="B998">
        <v>0</v>
      </c>
      <c r="C998" t="s">
        <v>1574</v>
      </c>
      <c r="D998" s="3">
        <f t="shared" si="45"/>
        <v>43199</v>
      </c>
      <c r="E998" t="s">
        <v>982</v>
      </c>
      <c r="F998" t="s">
        <v>983</v>
      </c>
      <c r="G998">
        <v>863</v>
      </c>
      <c r="H998" t="s">
        <v>53</v>
      </c>
      <c r="I998" s="2">
        <v>40697.377256944441</v>
      </c>
      <c r="J998" t="s">
        <v>1576</v>
      </c>
      <c r="L998">
        <f t="shared" si="46"/>
        <v>0</v>
      </c>
      <c r="N998">
        <f t="shared" si="47"/>
        <v>0</v>
      </c>
      <c r="O998">
        <v>0.87409165386740706</v>
      </c>
      <c r="P998" s="8">
        <f>VLOOKUP(F998,Hoja2!$A$2:$C$274,3,TRUE)</f>
        <v>1.1829652996845425E-2</v>
      </c>
      <c r="Q998" s="10">
        <f>VLOOKUP(F998,Hoja2!$A$2:$C$274,2,TRUE)</f>
        <v>15</v>
      </c>
    </row>
    <row r="999" spans="1:17" x14ac:dyDescent="0.25">
      <c r="A999" s="1">
        <v>997</v>
      </c>
      <c r="B999">
        <v>0</v>
      </c>
      <c r="C999" t="s">
        <v>1574</v>
      </c>
      <c r="D999" s="3">
        <f t="shared" si="45"/>
        <v>43199</v>
      </c>
      <c r="E999" t="s">
        <v>26</v>
      </c>
      <c r="F999" t="s">
        <v>27</v>
      </c>
      <c r="G999">
        <v>6727</v>
      </c>
      <c r="H999" t="s">
        <v>28</v>
      </c>
      <c r="I999" s="2">
        <v>42173.346099537041</v>
      </c>
      <c r="J999" t="s">
        <v>1577</v>
      </c>
      <c r="L999">
        <f t="shared" si="46"/>
        <v>0</v>
      </c>
      <c r="M999">
        <v>1</v>
      </c>
      <c r="N999">
        <f t="shared" si="47"/>
        <v>1</v>
      </c>
      <c r="O999">
        <v>0.76379299671169842</v>
      </c>
      <c r="P999" s="8">
        <f>VLOOKUP(F999,Hoja2!$A$2:$C$274,3,TRUE)</f>
        <v>4.1009463722397478E-2</v>
      </c>
      <c r="Q999" s="10">
        <f>VLOOKUP(F999,Hoja2!$A$2:$C$274,2,TRUE)</f>
        <v>52</v>
      </c>
    </row>
    <row r="1000" spans="1:17" x14ac:dyDescent="0.25">
      <c r="A1000" s="1">
        <v>998</v>
      </c>
      <c r="B1000">
        <v>0</v>
      </c>
      <c r="C1000" t="s">
        <v>1574</v>
      </c>
      <c r="D1000" s="3">
        <f t="shared" si="45"/>
        <v>43199</v>
      </c>
      <c r="E1000" t="s">
        <v>1578</v>
      </c>
      <c r="F1000" t="s">
        <v>1579</v>
      </c>
      <c r="G1000">
        <v>539</v>
      </c>
      <c r="H1000" t="s">
        <v>18</v>
      </c>
      <c r="I1000" s="2">
        <v>40927.529918981483</v>
      </c>
      <c r="J1000" t="s">
        <v>1580</v>
      </c>
      <c r="L1000">
        <f t="shared" si="46"/>
        <v>0</v>
      </c>
      <c r="M1000">
        <v>1</v>
      </c>
      <c r="N1000">
        <f t="shared" si="47"/>
        <v>1</v>
      </c>
      <c r="O1000">
        <v>0.91420701726410258</v>
      </c>
      <c r="P1000" s="8">
        <f>VLOOKUP(F1000,Hoja2!$A$2:$C$274,3,TRUE)</f>
        <v>7.8864353312302837E-4</v>
      </c>
      <c r="Q1000" s="10">
        <f>VLOOKUP(F1000,Hoja2!$A$2:$C$274,2,TRUE)</f>
        <v>1</v>
      </c>
    </row>
    <row r="1001" spans="1:17" x14ac:dyDescent="0.25">
      <c r="A1001" s="1">
        <v>999</v>
      </c>
      <c r="B1001">
        <v>0</v>
      </c>
      <c r="C1001" t="s">
        <v>1574</v>
      </c>
      <c r="D1001" s="3">
        <f t="shared" si="45"/>
        <v>43199</v>
      </c>
      <c r="E1001" t="s">
        <v>208</v>
      </c>
      <c r="F1001" t="s">
        <v>209</v>
      </c>
      <c r="G1001">
        <v>3314</v>
      </c>
      <c r="H1001" t="s">
        <v>87</v>
      </c>
      <c r="I1001" s="2">
        <v>40632.559918981482</v>
      </c>
      <c r="J1001" t="s">
        <v>1581</v>
      </c>
      <c r="K1001">
        <v>1</v>
      </c>
      <c r="L1001">
        <f t="shared" si="46"/>
        <v>1</v>
      </c>
      <c r="M1001">
        <v>3</v>
      </c>
      <c r="N1001">
        <f t="shared" si="47"/>
        <v>3</v>
      </c>
      <c r="O1001">
        <v>0.20666699131239211</v>
      </c>
      <c r="P1001" s="8">
        <f>VLOOKUP(F1001,Hoja2!$A$2:$C$274,3,TRUE)</f>
        <v>4.7318611987381704E-3</v>
      </c>
      <c r="Q1001" s="10">
        <f>VLOOKUP(F1001,Hoja2!$A$2:$C$274,2,TRUE)</f>
        <v>6</v>
      </c>
    </row>
    <row r="1002" spans="1:17" x14ac:dyDescent="0.25">
      <c r="A1002" s="1">
        <v>1000</v>
      </c>
      <c r="B1002">
        <v>0</v>
      </c>
      <c r="C1002" t="s">
        <v>1574</v>
      </c>
      <c r="D1002" s="3">
        <f t="shared" si="45"/>
        <v>43199</v>
      </c>
      <c r="E1002" t="s">
        <v>1307</v>
      </c>
      <c r="F1002" t="s">
        <v>1308</v>
      </c>
      <c r="G1002">
        <v>171</v>
      </c>
      <c r="H1002" t="s">
        <v>1309</v>
      </c>
      <c r="I1002" s="2">
        <v>43169.829432870371</v>
      </c>
      <c r="J1002" t="s">
        <v>1582</v>
      </c>
      <c r="L1002">
        <f t="shared" si="46"/>
        <v>0</v>
      </c>
      <c r="N1002">
        <f t="shared" si="47"/>
        <v>0</v>
      </c>
      <c r="O1002">
        <v>0.21788229613901181</v>
      </c>
      <c r="P1002" s="8">
        <f>VLOOKUP(F1002,Hoja2!$A$2:$C$274,3,TRUE)</f>
        <v>5.5205047318611991E-3</v>
      </c>
      <c r="Q1002" s="10">
        <f>VLOOKUP(F1002,Hoja2!$A$2:$C$274,2,TRUE)</f>
        <v>7</v>
      </c>
    </row>
    <row r="1003" spans="1:17" x14ac:dyDescent="0.25">
      <c r="A1003" s="1">
        <v>1001</v>
      </c>
      <c r="B1003">
        <v>0</v>
      </c>
      <c r="C1003" t="s">
        <v>1583</v>
      </c>
      <c r="D1003" s="3">
        <f t="shared" si="45"/>
        <v>43200</v>
      </c>
      <c r="E1003" t="s">
        <v>21</v>
      </c>
      <c r="F1003" t="s">
        <v>69</v>
      </c>
      <c r="G1003">
        <v>85</v>
      </c>
      <c r="H1003" t="s">
        <v>70</v>
      </c>
      <c r="I1003" s="2">
        <v>42735.453831018523</v>
      </c>
      <c r="J1003" t="s">
        <v>1584</v>
      </c>
      <c r="L1003">
        <f t="shared" si="46"/>
        <v>0</v>
      </c>
      <c r="N1003">
        <f t="shared" si="47"/>
        <v>0</v>
      </c>
      <c r="O1003">
        <v>0.77773333859371485</v>
      </c>
      <c r="P1003" s="8">
        <f>VLOOKUP(F1003,Hoja2!$A$2:$C$274,3,TRUE)</f>
        <v>2.9179810725552049E-2</v>
      </c>
      <c r="Q1003" s="10">
        <f>VLOOKUP(F1003,Hoja2!$A$2:$C$274,2,TRUE)</f>
        <v>37</v>
      </c>
    </row>
    <row r="1004" spans="1:17" x14ac:dyDescent="0.25">
      <c r="A1004" s="1">
        <v>1002</v>
      </c>
      <c r="B1004">
        <v>0</v>
      </c>
      <c r="C1004" t="s">
        <v>1583</v>
      </c>
      <c r="D1004" s="3">
        <f t="shared" si="45"/>
        <v>43200</v>
      </c>
      <c r="E1004" t="s">
        <v>640</v>
      </c>
      <c r="F1004" t="s">
        <v>641</v>
      </c>
      <c r="G1004">
        <v>239</v>
      </c>
      <c r="H1004" t="s">
        <v>87</v>
      </c>
      <c r="I1004" s="2">
        <v>40393.964537037027</v>
      </c>
      <c r="J1004" t="s">
        <v>1585</v>
      </c>
      <c r="K1004">
        <v>1</v>
      </c>
      <c r="L1004">
        <f t="shared" si="46"/>
        <v>1</v>
      </c>
      <c r="M1004">
        <v>1</v>
      </c>
      <c r="N1004">
        <f t="shared" si="47"/>
        <v>1</v>
      </c>
      <c r="O1004">
        <v>0.28311374388008481</v>
      </c>
      <c r="P1004" s="8">
        <f>VLOOKUP(F1004,Hoja2!$A$2:$C$274,3,TRUE)</f>
        <v>3.1545741324921135E-3</v>
      </c>
      <c r="Q1004" s="10">
        <f>VLOOKUP(F1004,Hoja2!$A$2:$C$274,2,TRUE)</f>
        <v>4</v>
      </c>
    </row>
    <row r="1005" spans="1:17" x14ac:dyDescent="0.25">
      <c r="A1005" s="1">
        <v>1003</v>
      </c>
      <c r="B1005">
        <v>0</v>
      </c>
      <c r="C1005" t="s">
        <v>1583</v>
      </c>
      <c r="D1005" s="3">
        <f t="shared" si="45"/>
        <v>43200</v>
      </c>
      <c r="E1005" t="s">
        <v>1586</v>
      </c>
      <c r="F1005" t="s">
        <v>1587</v>
      </c>
      <c r="G1005">
        <v>98</v>
      </c>
      <c r="I1005" s="2">
        <v>42390.547962962963</v>
      </c>
      <c r="J1005" t="s">
        <v>1588</v>
      </c>
      <c r="K1005">
        <v>2</v>
      </c>
      <c r="L1005">
        <f t="shared" si="46"/>
        <v>2</v>
      </c>
      <c r="M1005">
        <v>1</v>
      </c>
      <c r="N1005">
        <f t="shared" si="47"/>
        <v>1</v>
      </c>
      <c r="O1005">
        <v>0.84520840613859993</v>
      </c>
      <c r="P1005" s="8">
        <f>VLOOKUP(F1005,Hoja2!$A$2:$C$274,3,TRUE)</f>
        <v>7.8864353312302837E-4</v>
      </c>
      <c r="Q1005" s="10">
        <f>VLOOKUP(F1005,Hoja2!$A$2:$C$274,2,TRUE)</f>
        <v>1</v>
      </c>
    </row>
    <row r="1006" spans="1:17" x14ac:dyDescent="0.25">
      <c r="A1006" s="1">
        <v>1004</v>
      </c>
      <c r="B1006">
        <v>0</v>
      </c>
      <c r="C1006" t="s">
        <v>1583</v>
      </c>
      <c r="D1006" s="3">
        <f t="shared" si="45"/>
        <v>43200</v>
      </c>
      <c r="E1006" t="s">
        <v>133</v>
      </c>
      <c r="F1006" t="s">
        <v>134</v>
      </c>
      <c r="G1006">
        <v>53</v>
      </c>
      <c r="I1006" s="2">
        <v>40190.857256944437</v>
      </c>
      <c r="J1006" t="s">
        <v>1589</v>
      </c>
      <c r="K1006">
        <v>1</v>
      </c>
      <c r="L1006">
        <f t="shared" si="46"/>
        <v>1</v>
      </c>
      <c r="N1006">
        <f t="shared" si="47"/>
        <v>0</v>
      </c>
      <c r="O1006">
        <v>0.3949831196497835</v>
      </c>
      <c r="P1006" s="8">
        <f>VLOOKUP(F1006,Hoja2!$A$2:$C$274,3,TRUE)</f>
        <v>1.3406940063091483E-2</v>
      </c>
      <c r="Q1006" s="10">
        <f>VLOOKUP(F1006,Hoja2!$A$2:$C$274,2,TRUE)</f>
        <v>17</v>
      </c>
    </row>
    <row r="1007" spans="1:17" x14ac:dyDescent="0.25">
      <c r="A1007" s="1">
        <v>1005</v>
      </c>
      <c r="B1007">
        <v>0</v>
      </c>
      <c r="C1007" t="s">
        <v>1583</v>
      </c>
      <c r="D1007" s="3">
        <f t="shared" si="45"/>
        <v>43200</v>
      </c>
      <c r="E1007" t="s">
        <v>569</v>
      </c>
      <c r="F1007" t="s">
        <v>570</v>
      </c>
      <c r="G1007">
        <v>33</v>
      </c>
      <c r="I1007" s="2">
        <v>39917.70815972222</v>
      </c>
      <c r="J1007" t="s">
        <v>1590</v>
      </c>
      <c r="L1007">
        <f t="shared" si="46"/>
        <v>0</v>
      </c>
      <c r="N1007">
        <f t="shared" si="47"/>
        <v>0</v>
      </c>
      <c r="O1007">
        <v>0.54708140067040378</v>
      </c>
      <c r="P1007" s="8">
        <f>VLOOKUP(F1007,Hoja2!$A$2:$C$274,3,TRUE)</f>
        <v>1.1829652996845425E-2</v>
      </c>
      <c r="Q1007" s="10">
        <f>VLOOKUP(F1007,Hoja2!$A$2:$C$274,2,TRUE)</f>
        <v>15</v>
      </c>
    </row>
    <row r="1008" spans="1:17" x14ac:dyDescent="0.25">
      <c r="A1008" s="1">
        <v>1006</v>
      </c>
      <c r="B1008">
        <v>0</v>
      </c>
      <c r="C1008" t="s">
        <v>1583</v>
      </c>
      <c r="D1008" s="3">
        <f t="shared" si="45"/>
        <v>43200</v>
      </c>
      <c r="E1008" t="s">
        <v>693</v>
      </c>
      <c r="F1008" t="s">
        <v>694</v>
      </c>
      <c r="G1008">
        <v>4813</v>
      </c>
      <c r="H1008" t="s">
        <v>18</v>
      </c>
      <c r="I1008" s="2">
        <v>40884.747812499998</v>
      </c>
      <c r="J1008" t="s">
        <v>1591</v>
      </c>
      <c r="K1008">
        <v>2</v>
      </c>
      <c r="L1008">
        <f t="shared" si="46"/>
        <v>2</v>
      </c>
      <c r="M1008">
        <v>1</v>
      </c>
      <c r="N1008">
        <f t="shared" si="47"/>
        <v>1</v>
      </c>
      <c r="O1008">
        <v>0.93762372646345937</v>
      </c>
      <c r="P1008" s="8">
        <f>VLOOKUP(F1008,Hoja2!$A$2:$C$274,3,TRUE)</f>
        <v>7.8864353312302835E-3</v>
      </c>
      <c r="Q1008" s="10">
        <f>VLOOKUP(F1008,Hoja2!$A$2:$C$274,2,TRUE)</f>
        <v>10</v>
      </c>
    </row>
    <row r="1009" spans="1:17" x14ac:dyDescent="0.25">
      <c r="A1009" s="1">
        <v>1007</v>
      </c>
      <c r="B1009">
        <v>0</v>
      </c>
      <c r="C1009" t="s">
        <v>1592</v>
      </c>
      <c r="D1009" s="3">
        <f t="shared" si="45"/>
        <v>43201</v>
      </c>
      <c r="E1009" t="s">
        <v>12</v>
      </c>
      <c r="F1009" t="s">
        <v>13</v>
      </c>
      <c r="G1009">
        <v>2005</v>
      </c>
      <c r="I1009" s="2">
        <v>40315.59646990741</v>
      </c>
      <c r="J1009" t="s">
        <v>1593</v>
      </c>
      <c r="K1009">
        <v>6</v>
      </c>
      <c r="L1009">
        <f t="shared" si="46"/>
        <v>6</v>
      </c>
      <c r="M1009">
        <v>5</v>
      </c>
      <c r="N1009">
        <f t="shared" si="47"/>
        <v>5</v>
      </c>
      <c r="O1009">
        <v>0.81635258414855361</v>
      </c>
      <c r="P1009" s="8">
        <f>VLOOKUP(F1009,Hoja2!$A$2:$C$274,3,TRUE)</f>
        <v>6.5457413249211352E-2</v>
      </c>
      <c r="Q1009" s="10">
        <f>VLOOKUP(F1009,Hoja2!$A$2:$C$274,2,TRUE)</f>
        <v>83</v>
      </c>
    </row>
    <row r="1010" spans="1:17" x14ac:dyDescent="0.25">
      <c r="A1010" s="1">
        <v>1008</v>
      </c>
      <c r="B1010">
        <v>0</v>
      </c>
      <c r="C1010" t="s">
        <v>1592</v>
      </c>
      <c r="D1010" s="3">
        <f t="shared" si="45"/>
        <v>43201</v>
      </c>
      <c r="E1010" t="s">
        <v>477</v>
      </c>
      <c r="F1010" t="s">
        <v>478</v>
      </c>
      <c r="G1010">
        <v>4658</v>
      </c>
      <c r="H1010" t="s">
        <v>479</v>
      </c>
      <c r="I1010" s="2">
        <v>40809.452627314808</v>
      </c>
      <c r="J1010" t="s">
        <v>1594</v>
      </c>
      <c r="K1010">
        <v>13</v>
      </c>
      <c r="L1010">
        <f t="shared" si="46"/>
        <v>13</v>
      </c>
      <c r="M1010">
        <v>14</v>
      </c>
      <c r="N1010">
        <f t="shared" si="47"/>
        <v>14</v>
      </c>
      <c r="O1010">
        <v>0.7497130612693691</v>
      </c>
      <c r="P1010" s="8">
        <f>VLOOKUP(F1010,Hoja2!$A$2:$C$274,3,TRUE)</f>
        <v>3.0757097791798107E-2</v>
      </c>
      <c r="Q1010" s="10">
        <f>VLOOKUP(F1010,Hoja2!$A$2:$C$274,2,TRUE)</f>
        <v>39</v>
      </c>
    </row>
    <row r="1011" spans="1:17" x14ac:dyDescent="0.25">
      <c r="A1011" s="1">
        <v>1009</v>
      </c>
      <c r="B1011">
        <v>0</v>
      </c>
      <c r="C1011" t="s">
        <v>1592</v>
      </c>
      <c r="D1011" s="3">
        <f t="shared" si="45"/>
        <v>43201</v>
      </c>
      <c r="E1011" t="s">
        <v>477</v>
      </c>
      <c r="F1011" t="s">
        <v>478</v>
      </c>
      <c r="G1011">
        <v>4658</v>
      </c>
      <c r="H1011" t="s">
        <v>479</v>
      </c>
      <c r="I1011" s="2">
        <v>40809.452627314808</v>
      </c>
      <c r="J1011" t="s">
        <v>1595</v>
      </c>
      <c r="K1011">
        <v>12</v>
      </c>
      <c r="L1011">
        <f t="shared" si="46"/>
        <v>12</v>
      </c>
      <c r="M1011">
        <v>16</v>
      </c>
      <c r="N1011">
        <f t="shared" si="47"/>
        <v>16</v>
      </c>
      <c r="O1011">
        <v>0.89766224212439305</v>
      </c>
      <c r="P1011" s="8">
        <f>VLOOKUP(F1011,Hoja2!$A$2:$C$274,3,TRUE)</f>
        <v>3.0757097791798107E-2</v>
      </c>
      <c r="Q1011" s="10">
        <f>VLOOKUP(F1011,Hoja2!$A$2:$C$274,2,TRUE)</f>
        <v>39</v>
      </c>
    </row>
    <row r="1012" spans="1:17" x14ac:dyDescent="0.25">
      <c r="A1012" s="1">
        <v>1010</v>
      </c>
      <c r="B1012">
        <v>0</v>
      </c>
      <c r="C1012" t="s">
        <v>1592</v>
      </c>
      <c r="D1012" s="3">
        <f t="shared" si="45"/>
        <v>43201</v>
      </c>
      <c r="E1012" t="s">
        <v>345</v>
      </c>
      <c r="F1012" t="s">
        <v>346</v>
      </c>
      <c r="G1012">
        <v>5415</v>
      </c>
      <c r="I1012" s="2">
        <v>41153.952569444453</v>
      </c>
      <c r="J1012" t="s">
        <v>1596</v>
      </c>
      <c r="K1012">
        <v>2</v>
      </c>
      <c r="L1012">
        <f t="shared" si="46"/>
        <v>2</v>
      </c>
      <c r="M1012">
        <v>4</v>
      </c>
      <c r="N1012">
        <f t="shared" si="47"/>
        <v>4</v>
      </c>
      <c r="O1012">
        <v>0.8183070585958615</v>
      </c>
      <c r="P1012" s="8">
        <f>VLOOKUP(F1012,Hoja2!$A$2:$C$274,3,TRUE)</f>
        <v>8.6750788643533125E-2</v>
      </c>
      <c r="Q1012" s="10">
        <f>VLOOKUP(F1012,Hoja2!$A$2:$C$274,2,TRUE)</f>
        <v>110</v>
      </c>
    </row>
    <row r="1013" spans="1:17" x14ac:dyDescent="0.25">
      <c r="A1013" s="1">
        <v>1011</v>
      </c>
      <c r="B1013">
        <v>0</v>
      </c>
      <c r="C1013" t="s">
        <v>1592</v>
      </c>
      <c r="D1013" s="3">
        <f t="shared" si="45"/>
        <v>43201</v>
      </c>
      <c r="E1013" t="s">
        <v>345</v>
      </c>
      <c r="F1013" t="s">
        <v>346</v>
      </c>
      <c r="G1013">
        <v>5415</v>
      </c>
      <c r="I1013" s="2">
        <v>41153.952569444453</v>
      </c>
      <c r="J1013" t="s">
        <v>1597</v>
      </c>
      <c r="L1013">
        <f t="shared" si="46"/>
        <v>0</v>
      </c>
      <c r="N1013">
        <f t="shared" si="47"/>
        <v>0</v>
      </c>
      <c r="O1013">
        <v>0.80500139791590419</v>
      </c>
      <c r="P1013" s="8">
        <f>VLOOKUP(F1013,Hoja2!$A$2:$C$274,3,TRUE)</f>
        <v>8.6750788643533125E-2</v>
      </c>
      <c r="Q1013" s="10">
        <f>VLOOKUP(F1013,Hoja2!$A$2:$C$274,2,TRUE)</f>
        <v>110</v>
      </c>
    </row>
    <row r="1014" spans="1:17" x14ac:dyDescent="0.25">
      <c r="A1014" s="1">
        <v>1012</v>
      </c>
      <c r="B1014">
        <v>0</v>
      </c>
      <c r="C1014" t="s">
        <v>1592</v>
      </c>
      <c r="D1014" s="3">
        <f t="shared" si="45"/>
        <v>43201</v>
      </c>
      <c r="E1014" t="s">
        <v>21</v>
      </c>
      <c r="F1014" t="s">
        <v>668</v>
      </c>
      <c r="G1014">
        <v>506</v>
      </c>
      <c r="H1014" t="s">
        <v>669</v>
      </c>
      <c r="I1014" s="2">
        <v>40682.447245370371</v>
      </c>
      <c r="J1014" t="s">
        <v>1598</v>
      </c>
      <c r="K1014">
        <v>6</v>
      </c>
      <c r="L1014">
        <f t="shared" si="46"/>
        <v>6</v>
      </c>
      <c r="M1014">
        <v>11</v>
      </c>
      <c r="N1014">
        <f t="shared" si="47"/>
        <v>11</v>
      </c>
      <c r="O1014">
        <v>0.65226876773764664</v>
      </c>
      <c r="P1014" s="8">
        <f>VLOOKUP(F1014,Hoja2!$A$2:$C$274,3,TRUE)</f>
        <v>2.3659305993690852E-3</v>
      </c>
      <c r="Q1014" s="10">
        <f>VLOOKUP(F1014,Hoja2!$A$2:$C$274,2,TRUE)</f>
        <v>3</v>
      </c>
    </row>
    <row r="1015" spans="1:17" x14ac:dyDescent="0.25">
      <c r="A1015" s="1">
        <v>1013</v>
      </c>
      <c r="B1015">
        <v>0</v>
      </c>
      <c r="C1015" t="s">
        <v>1592</v>
      </c>
      <c r="D1015" s="3">
        <f t="shared" si="45"/>
        <v>43201</v>
      </c>
      <c r="E1015" t="s">
        <v>713</v>
      </c>
      <c r="F1015" t="s">
        <v>713</v>
      </c>
      <c r="G1015">
        <v>977</v>
      </c>
      <c r="H1015" t="s">
        <v>18</v>
      </c>
      <c r="I1015" s="2">
        <v>40930.532546296286</v>
      </c>
      <c r="J1015" t="s">
        <v>1599</v>
      </c>
      <c r="K1015">
        <v>7</v>
      </c>
      <c r="L1015">
        <f t="shared" si="46"/>
        <v>7</v>
      </c>
      <c r="M1015">
        <v>9</v>
      </c>
      <c r="N1015">
        <f t="shared" si="47"/>
        <v>9</v>
      </c>
      <c r="O1015">
        <v>0.56235109304669295</v>
      </c>
      <c r="P1015" s="8">
        <f>VLOOKUP(F1015,Hoja2!$A$2:$C$274,3,TRUE)</f>
        <v>1.025236593059937E-2</v>
      </c>
      <c r="Q1015" s="10">
        <f>VLOOKUP(F1015,Hoja2!$A$2:$C$274,2,TRUE)</f>
        <v>13</v>
      </c>
    </row>
    <row r="1016" spans="1:17" x14ac:dyDescent="0.25">
      <c r="A1016" s="1">
        <v>1014</v>
      </c>
      <c r="B1016">
        <v>0</v>
      </c>
      <c r="C1016" t="s">
        <v>1592</v>
      </c>
      <c r="D1016" s="3">
        <f t="shared" si="45"/>
        <v>43201</v>
      </c>
      <c r="E1016" t="s">
        <v>982</v>
      </c>
      <c r="F1016" t="s">
        <v>983</v>
      </c>
      <c r="G1016">
        <v>863</v>
      </c>
      <c r="H1016" t="s">
        <v>53</v>
      </c>
      <c r="I1016" s="2">
        <v>40697.377256944441</v>
      </c>
      <c r="J1016" t="s">
        <v>1600</v>
      </c>
      <c r="K1016">
        <v>2</v>
      </c>
      <c r="L1016">
        <f t="shared" si="46"/>
        <v>2</v>
      </c>
      <c r="M1016">
        <v>4</v>
      </c>
      <c r="N1016">
        <f t="shared" si="47"/>
        <v>4</v>
      </c>
      <c r="O1016">
        <v>0.77106335181018759</v>
      </c>
      <c r="P1016" s="8">
        <f>VLOOKUP(F1016,Hoja2!$A$2:$C$274,3,TRUE)</f>
        <v>1.1829652996845425E-2</v>
      </c>
      <c r="Q1016" s="10">
        <f>VLOOKUP(F1016,Hoja2!$A$2:$C$274,2,TRUE)</f>
        <v>15</v>
      </c>
    </row>
    <row r="1017" spans="1:17" x14ac:dyDescent="0.25">
      <c r="A1017" s="1">
        <v>1015</v>
      </c>
      <c r="B1017">
        <v>0</v>
      </c>
      <c r="C1017" t="s">
        <v>1592</v>
      </c>
      <c r="D1017" s="3">
        <f t="shared" si="45"/>
        <v>43201</v>
      </c>
      <c r="E1017" t="s">
        <v>12</v>
      </c>
      <c r="F1017" t="s">
        <v>13</v>
      </c>
      <c r="G1017">
        <v>2005</v>
      </c>
      <c r="I1017" s="2">
        <v>40315.59646990741</v>
      </c>
      <c r="J1017" t="s">
        <v>1601</v>
      </c>
      <c r="K1017">
        <v>12</v>
      </c>
      <c r="L1017">
        <f t="shared" si="46"/>
        <v>12</v>
      </c>
      <c r="M1017">
        <v>11</v>
      </c>
      <c r="N1017">
        <f t="shared" si="47"/>
        <v>11</v>
      </c>
      <c r="O1017">
        <v>0.43104042083649868</v>
      </c>
      <c r="P1017" s="8">
        <f>VLOOKUP(F1017,Hoja2!$A$2:$C$274,3,TRUE)</f>
        <v>6.5457413249211352E-2</v>
      </c>
      <c r="Q1017" s="10">
        <f>VLOOKUP(F1017,Hoja2!$A$2:$C$274,2,TRUE)</f>
        <v>83</v>
      </c>
    </row>
    <row r="1018" spans="1:17" x14ac:dyDescent="0.25">
      <c r="A1018" s="1">
        <v>1016</v>
      </c>
      <c r="B1018">
        <v>0</v>
      </c>
      <c r="C1018" t="s">
        <v>1592</v>
      </c>
      <c r="D1018" s="3">
        <f t="shared" si="45"/>
        <v>43201</v>
      </c>
      <c r="E1018" t="s">
        <v>12</v>
      </c>
      <c r="F1018" t="s">
        <v>13</v>
      </c>
      <c r="G1018">
        <v>2005</v>
      </c>
      <c r="I1018" s="2">
        <v>40315.59646990741</v>
      </c>
      <c r="J1018" t="s">
        <v>1602</v>
      </c>
      <c r="K1018">
        <v>17</v>
      </c>
      <c r="L1018">
        <f t="shared" si="46"/>
        <v>17</v>
      </c>
      <c r="M1018">
        <v>17</v>
      </c>
      <c r="N1018">
        <f t="shared" si="47"/>
        <v>17</v>
      </c>
      <c r="O1018">
        <v>0.7554270134427975</v>
      </c>
      <c r="P1018" s="8">
        <f>VLOOKUP(F1018,Hoja2!$A$2:$C$274,3,TRUE)</f>
        <v>6.5457413249211352E-2</v>
      </c>
      <c r="Q1018" s="10">
        <f>VLOOKUP(F1018,Hoja2!$A$2:$C$274,2,TRUE)</f>
        <v>83</v>
      </c>
    </row>
    <row r="1019" spans="1:17" x14ac:dyDescent="0.25">
      <c r="A1019" s="1">
        <v>1017</v>
      </c>
      <c r="B1019">
        <v>0</v>
      </c>
      <c r="C1019" t="s">
        <v>1592</v>
      </c>
      <c r="D1019" s="3">
        <f t="shared" si="45"/>
        <v>43201</v>
      </c>
      <c r="E1019" t="s">
        <v>477</v>
      </c>
      <c r="F1019" t="s">
        <v>478</v>
      </c>
      <c r="G1019">
        <v>4658</v>
      </c>
      <c r="H1019" t="s">
        <v>479</v>
      </c>
      <c r="I1019" s="2">
        <v>40809.452627314808</v>
      </c>
      <c r="J1019" t="s">
        <v>1603</v>
      </c>
      <c r="K1019">
        <v>10</v>
      </c>
      <c r="L1019">
        <f t="shared" si="46"/>
        <v>10</v>
      </c>
      <c r="M1019">
        <v>12</v>
      </c>
      <c r="N1019">
        <f t="shared" si="47"/>
        <v>12</v>
      </c>
      <c r="O1019">
        <v>0.84783092136532701</v>
      </c>
      <c r="P1019" s="8">
        <f>VLOOKUP(F1019,Hoja2!$A$2:$C$274,3,TRUE)</f>
        <v>3.0757097791798107E-2</v>
      </c>
      <c r="Q1019" s="10">
        <f>VLOOKUP(F1019,Hoja2!$A$2:$C$274,2,TRUE)</f>
        <v>39</v>
      </c>
    </row>
    <row r="1020" spans="1:17" x14ac:dyDescent="0.25">
      <c r="A1020" s="1">
        <v>1018</v>
      </c>
      <c r="B1020">
        <v>0</v>
      </c>
      <c r="C1020" t="s">
        <v>1592</v>
      </c>
      <c r="D1020" s="3">
        <f t="shared" si="45"/>
        <v>43201</v>
      </c>
      <c r="E1020" t="s">
        <v>1604</v>
      </c>
      <c r="F1020" t="s">
        <v>1605</v>
      </c>
      <c r="G1020">
        <v>77</v>
      </c>
      <c r="H1020" t="s">
        <v>18</v>
      </c>
      <c r="I1020" s="2">
        <v>40327.744768518518</v>
      </c>
      <c r="J1020" t="s">
        <v>1606</v>
      </c>
      <c r="L1020">
        <f t="shared" si="46"/>
        <v>0</v>
      </c>
      <c r="N1020">
        <f t="shared" si="47"/>
        <v>0</v>
      </c>
      <c r="O1020">
        <v>0.7711894629991809</v>
      </c>
      <c r="P1020" s="8">
        <f>VLOOKUP(F1020,Hoja2!$A$2:$C$274,3,TRUE)</f>
        <v>7.8864353312302837E-4</v>
      </c>
      <c r="Q1020" s="10">
        <f>VLOOKUP(F1020,Hoja2!$A$2:$C$274,2,TRUE)</f>
        <v>1</v>
      </c>
    </row>
    <row r="1021" spans="1:17" x14ac:dyDescent="0.25">
      <c r="A1021" s="1">
        <v>1019</v>
      </c>
      <c r="B1021">
        <v>0</v>
      </c>
      <c r="C1021" t="s">
        <v>1592</v>
      </c>
      <c r="D1021" s="3">
        <f t="shared" si="45"/>
        <v>43201</v>
      </c>
      <c r="E1021" t="s">
        <v>982</v>
      </c>
      <c r="F1021" t="s">
        <v>983</v>
      </c>
      <c r="G1021">
        <v>863</v>
      </c>
      <c r="H1021" t="s">
        <v>53</v>
      </c>
      <c r="I1021" s="2">
        <v>40697.377256944441</v>
      </c>
      <c r="J1021" t="s">
        <v>1607</v>
      </c>
      <c r="L1021">
        <f t="shared" si="46"/>
        <v>0</v>
      </c>
      <c r="M1021">
        <v>2</v>
      </c>
      <c r="N1021">
        <f t="shared" si="47"/>
        <v>2</v>
      </c>
      <c r="O1021">
        <v>0.62789179897228597</v>
      </c>
      <c r="P1021" s="8">
        <f>VLOOKUP(F1021,Hoja2!$A$2:$C$274,3,TRUE)</f>
        <v>1.1829652996845425E-2</v>
      </c>
      <c r="Q1021" s="10">
        <f>VLOOKUP(F1021,Hoja2!$A$2:$C$274,2,TRUE)</f>
        <v>15</v>
      </c>
    </row>
    <row r="1022" spans="1:17" x14ac:dyDescent="0.25">
      <c r="A1022" s="1">
        <v>1020</v>
      </c>
      <c r="B1022">
        <v>0</v>
      </c>
      <c r="C1022" t="s">
        <v>1592</v>
      </c>
      <c r="D1022" s="3">
        <f t="shared" si="45"/>
        <v>43201</v>
      </c>
      <c r="E1022" t="s">
        <v>360</v>
      </c>
      <c r="F1022" t="s">
        <v>361</v>
      </c>
      <c r="G1022">
        <v>943</v>
      </c>
      <c r="H1022" t="s">
        <v>362</v>
      </c>
      <c r="I1022" s="2">
        <v>40703.678900462961</v>
      </c>
      <c r="J1022" t="s">
        <v>1608</v>
      </c>
      <c r="K1022">
        <v>2</v>
      </c>
      <c r="L1022">
        <f t="shared" si="46"/>
        <v>2</v>
      </c>
      <c r="M1022">
        <v>3</v>
      </c>
      <c r="N1022">
        <f t="shared" si="47"/>
        <v>3</v>
      </c>
      <c r="O1022">
        <v>0.63339006730314629</v>
      </c>
      <c r="P1022" s="8">
        <f>VLOOKUP(F1022,Hoja2!$A$2:$C$274,3,TRUE)</f>
        <v>7.0977917981072556E-3</v>
      </c>
      <c r="Q1022" s="10">
        <f>VLOOKUP(F1022,Hoja2!$A$2:$C$274,2,TRUE)</f>
        <v>9</v>
      </c>
    </row>
    <row r="1023" spans="1:17" x14ac:dyDescent="0.25">
      <c r="A1023" s="1">
        <v>1021</v>
      </c>
      <c r="B1023">
        <v>0</v>
      </c>
      <c r="C1023" t="s">
        <v>1592</v>
      </c>
      <c r="D1023" s="3">
        <f t="shared" si="45"/>
        <v>43201</v>
      </c>
      <c r="E1023" t="s">
        <v>892</v>
      </c>
      <c r="F1023" t="s">
        <v>893</v>
      </c>
      <c r="G1023">
        <v>1205</v>
      </c>
      <c r="I1023" s="2">
        <v>40672.837476851862</v>
      </c>
      <c r="J1023" t="s">
        <v>1609</v>
      </c>
      <c r="L1023">
        <f t="shared" si="46"/>
        <v>0</v>
      </c>
      <c r="N1023">
        <f t="shared" si="47"/>
        <v>0</v>
      </c>
      <c r="O1023">
        <v>0.72256396733782202</v>
      </c>
      <c r="P1023" s="8">
        <f>VLOOKUP(F1023,Hoja2!$A$2:$C$274,3,TRUE)</f>
        <v>4.7318611987381704E-3</v>
      </c>
      <c r="Q1023" s="10">
        <f>VLOOKUP(F1023,Hoja2!$A$2:$C$274,2,TRUE)</f>
        <v>6</v>
      </c>
    </row>
    <row r="1024" spans="1:17" x14ac:dyDescent="0.25">
      <c r="A1024" s="1">
        <v>1022</v>
      </c>
      <c r="B1024">
        <v>0</v>
      </c>
      <c r="C1024" t="s">
        <v>1592</v>
      </c>
      <c r="D1024" s="3">
        <f t="shared" si="45"/>
        <v>43201</v>
      </c>
      <c r="E1024" t="s">
        <v>892</v>
      </c>
      <c r="F1024" t="s">
        <v>893</v>
      </c>
      <c r="G1024">
        <v>1205</v>
      </c>
      <c r="I1024" s="2">
        <v>40672.837476851862</v>
      </c>
      <c r="J1024" t="s">
        <v>1610</v>
      </c>
      <c r="K1024">
        <v>5</v>
      </c>
      <c r="L1024">
        <f t="shared" si="46"/>
        <v>5</v>
      </c>
      <c r="M1024">
        <v>5</v>
      </c>
      <c r="N1024">
        <f t="shared" si="47"/>
        <v>5</v>
      </c>
      <c r="O1024">
        <v>0.81092049740400762</v>
      </c>
      <c r="P1024" s="8">
        <f>VLOOKUP(F1024,Hoja2!$A$2:$C$274,3,TRUE)</f>
        <v>4.7318611987381704E-3</v>
      </c>
      <c r="Q1024" s="10">
        <f>VLOOKUP(F1024,Hoja2!$A$2:$C$274,2,TRUE)</f>
        <v>6</v>
      </c>
    </row>
    <row r="1025" spans="1:17" x14ac:dyDescent="0.25">
      <c r="A1025" s="1">
        <v>1023</v>
      </c>
      <c r="B1025">
        <v>0</v>
      </c>
      <c r="C1025" t="s">
        <v>1592</v>
      </c>
      <c r="D1025" s="3">
        <f t="shared" si="45"/>
        <v>43201</v>
      </c>
      <c r="E1025" t="s">
        <v>1611</v>
      </c>
      <c r="F1025" t="s">
        <v>1612</v>
      </c>
      <c r="G1025">
        <v>105</v>
      </c>
      <c r="H1025" t="s">
        <v>691</v>
      </c>
      <c r="I1025" s="2">
        <v>39930.609467592592</v>
      </c>
      <c r="J1025" t="s">
        <v>1613</v>
      </c>
      <c r="L1025">
        <f t="shared" si="46"/>
        <v>0</v>
      </c>
      <c r="M1025">
        <v>1</v>
      </c>
      <c r="N1025">
        <f t="shared" si="47"/>
        <v>1</v>
      </c>
      <c r="O1025">
        <v>0.93159592740428598</v>
      </c>
      <c r="P1025" s="8">
        <f>VLOOKUP(F1025,Hoja2!$A$2:$C$274,3,TRUE)</f>
        <v>7.8864353312302837E-4</v>
      </c>
      <c r="Q1025" s="10">
        <f>VLOOKUP(F1025,Hoja2!$A$2:$C$274,2,TRUE)</f>
        <v>1</v>
      </c>
    </row>
    <row r="1026" spans="1:17" x14ac:dyDescent="0.25">
      <c r="A1026" s="1">
        <v>1024</v>
      </c>
      <c r="B1026">
        <v>0</v>
      </c>
      <c r="C1026" t="s">
        <v>1592</v>
      </c>
      <c r="D1026" s="3">
        <f t="shared" si="45"/>
        <v>43201</v>
      </c>
      <c r="E1026" t="s">
        <v>360</v>
      </c>
      <c r="F1026" t="s">
        <v>361</v>
      </c>
      <c r="G1026">
        <v>943</v>
      </c>
      <c r="H1026" t="s">
        <v>362</v>
      </c>
      <c r="I1026" s="2">
        <v>40703.678900462961</v>
      </c>
      <c r="J1026" t="s">
        <v>1614</v>
      </c>
      <c r="K1026">
        <v>4</v>
      </c>
      <c r="L1026">
        <f t="shared" si="46"/>
        <v>4</v>
      </c>
      <c r="M1026">
        <v>7</v>
      </c>
      <c r="N1026">
        <f t="shared" si="47"/>
        <v>7</v>
      </c>
      <c r="O1026">
        <v>0.60275265293664582</v>
      </c>
      <c r="P1026" s="8">
        <f>VLOOKUP(F1026,Hoja2!$A$2:$C$274,3,TRUE)</f>
        <v>7.0977917981072556E-3</v>
      </c>
      <c r="Q1026" s="10">
        <f>VLOOKUP(F1026,Hoja2!$A$2:$C$274,2,TRUE)</f>
        <v>9</v>
      </c>
    </row>
    <row r="1027" spans="1:17" x14ac:dyDescent="0.25">
      <c r="A1027" s="1">
        <v>1025</v>
      </c>
      <c r="B1027">
        <v>0</v>
      </c>
      <c r="C1027" t="s">
        <v>1592</v>
      </c>
      <c r="D1027" s="3">
        <f t="shared" ref="D1027:D1090" si="48">DATE(2018,MONTH(1&amp;LEFT(RIGHT(C1027,4),3)),LEFT(C1027,2))</f>
        <v>43201</v>
      </c>
      <c r="E1027" t="s">
        <v>85</v>
      </c>
      <c r="F1027" t="s">
        <v>86</v>
      </c>
      <c r="G1027">
        <v>70207</v>
      </c>
      <c r="H1027" t="s">
        <v>87</v>
      </c>
      <c r="I1027" s="2">
        <v>40023.339409722219</v>
      </c>
      <c r="J1027" t="s">
        <v>1615</v>
      </c>
      <c r="K1027">
        <v>5</v>
      </c>
      <c r="L1027">
        <f t="shared" ref="L1027:L1090" si="49">IF(K1027&gt;0,K1027,0)</f>
        <v>5</v>
      </c>
      <c r="M1027">
        <v>6</v>
      </c>
      <c r="N1027">
        <f t="shared" ref="N1027:N1090" si="50">IF(M1027&gt;0,M1027,0)</f>
        <v>6</v>
      </c>
      <c r="O1027">
        <v>0.7213942832272463</v>
      </c>
      <c r="P1027" s="8">
        <f>VLOOKUP(F1027,Hoja2!$A$2:$C$274,3,TRUE)</f>
        <v>1.2618296529968454E-2</v>
      </c>
      <c r="Q1027" s="10">
        <f>VLOOKUP(F1027,Hoja2!$A$2:$C$274,2,TRUE)</f>
        <v>16</v>
      </c>
    </row>
    <row r="1028" spans="1:17" x14ac:dyDescent="0.25">
      <c r="A1028" s="1">
        <v>1026</v>
      </c>
      <c r="B1028">
        <v>0</v>
      </c>
      <c r="C1028" t="s">
        <v>1616</v>
      </c>
      <c r="D1028" s="3">
        <f t="shared" si="48"/>
        <v>43202</v>
      </c>
      <c r="E1028" t="s">
        <v>21</v>
      </c>
      <c r="F1028" t="s">
        <v>668</v>
      </c>
      <c r="G1028">
        <v>506</v>
      </c>
      <c r="H1028" t="s">
        <v>669</v>
      </c>
      <c r="I1028" s="2">
        <v>40682.447245370371</v>
      </c>
      <c r="J1028" t="s">
        <v>1617</v>
      </c>
      <c r="K1028">
        <v>1</v>
      </c>
      <c r="L1028">
        <f t="shared" si="49"/>
        <v>1</v>
      </c>
      <c r="M1028">
        <v>2</v>
      </c>
      <c r="N1028">
        <f t="shared" si="50"/>
        <v>2</v>
      </c>
      <c r="O1028">
        <v>0.80110244966200816</v>
      </c>
      <c r="P1028" s="8">
        <f>VLOOKUP(F1028,Hoja2!$A$2:$C$274,3,TRUE)</f>
        <v>2.3659305993690852E-3</v>
      </c>
      <c r="Q1028" s="10">
        <f>VLOOKUP(F1028,Hoja2!$A$2:$C$274,2,TRUE)</f>
        <v>3</v>
      </c>
    </row>
    <row r="1029" spans="1:17" x14ac:dyDescent="0.25">
      <c r="A1029" s="1">
        <v>1027</v>
      </c>
      <c r="B1029">
        <v>0</v>
      </c>
      <c r="C1029" t="s">
        <v>1616</v>
      </c>
      <c r="D1029" s="3">
        <f t="shared" si="48"/>
        <v>43202</v>
      </c>
      <c r="E1029" t="s">
        <v>26</v>
      </c>
      <c r="F1029" t="s">
        <v>27</v>
      </c>
      <c r="G1029">
        <v>6727</v>
      </c>
      <c r="H1029" t="s">
        <v>28</v>
      </c>
      <c r="I1029" s="2">
        <v>42173.346099537041</v>
      </c>
      <c r="J1029" t="s">
        <v>1618</v>
      </c>
      <c r="K1029">
        <v>2</v>
      </c>
      <c r="L1029">
        <f t="shared" si="49"/>
        <v>2</v>
      </c>
      <c r="M1029">
        <v>7</v>
      </c>
      <c r="N1029">
        <f t="shared" si="50"/>
        <v>7</v>
      </c>
      <c r="O1029">
        <v>0.46667628130637262</v>
      </c>
      <c r="P1029" s="8">
        <f>VLOOKUP(F1029,Hoja2!$A$2:$C$274,3,TRUE)</f>
        <v>4.1009463722397478E-2</v>
      </c>
      <c r="Q1029" s="10">
        <f>VLOOKUP(F1029,Hoja2!$A$2:$C$274,2,TRUE)</f>
        <v>52</v>
      </c>
    </row>
    <row r="1030" spans="1:17" x14ac:dyDescent="0.25">
      <c r="A1030" s="1">
        <v>1028</v>
      </c>
      <c r="B1030">
        <v>0</v>
      </c>
      <c r="C1030" t="s">
        <v>1616</v>
      </c>
      <c r="D1030" s="3">
        <f t="shared" si="48"/>
        <v>43202</v>
      </c>
      <c r="E1030" t="s">
        <v>345</v>
      </c>
      <c r="F1030" t="s">
        <v>346</v>
      </c>
      <c r="G1030">
        <v>5415</v>
      </c>
      <c r="I1030" s="2">
        <v>41153.952569444453</v>
      </c>
      <c r="J1030" t="s">
        <v>1619</v>
      </c>
      <c r="K1030">
        <v>3</v>
      </c>
      <c r="L1030">
        <f t="shared" si="49"/>
        <v>3</v>
      </c>
      <c r="M1030">
        <v>7</v>
      </c>
      <c r="N1030">
        <f t="shared" si="50"/>
        <v>7</v>
      </c>
      <c r="O1030">
        <v>0.62077984432251443</v>
      </c>
      <c r="P1030" s="8">
        <f>VLOOKUP(F1030,Hoja2!$A$2:$C$274,3,TRUE)</f>
        <v>8.6750788643533125E-2</v>
      </c>
      <c r="Q1030" s="10">
        <f>VLOOKUP(F1030,Hoja2!$A$2:$C$274,2,TRUE)</f>
        <v>110</v>
      </c>
    </row>
    <row r="1031" spans="1:17" x14ac:dyDescent="0.25">
      <c r="A1031" s="1">
        <v>1029</v>
      </c>
      <c r="B1031">
        <v>0</v>
      </c>
      <c r="C1031" t="s">
        <v>1616</v>
      </c>
      <c r="D1031" s="3">
        <f t="shared" si="48"/>
        <v>43202</v>
      </c>
      <c r="E1031" t="s">
        <v>345</v>
      </c>
      <c r="F1031" t="s">
        <v>346</v>
      </c>
      <c r="G1031">
        <v>5415</v>
      </c>
      <c r="I1031" s="2">
        <v>41153.952569444453</v>
      </c>
      <c r="J1031" t="s">
        <v>1620</v>
      </c>
      <c r="K1031">
        <v>1</v>
      </c>
      <c r="L1031">
        <f t="shared" si="49"/>
        <v>1</v>
      </c>
      <c r="M1031">
        <v>2</v>
      </c>
      <c r="N1031">
        <f t="shared" si="50"/>
        <v>2</v>
      </c>
      <c r="O1031">
        <v>0.77717585169291159</v>
      </c>
      <c r="P1031" s="8">
        <f>VLOOKUP(F1031,Hoja2!$A$2:$C$274,3,TRUE)</f>
        <v>8.6750788643533125E-2</v>
      </c>
      <c r="Q1031" s="10">
        <f>VLOOKUP(F1031,Hoja2!$A$2:$C$274,2,TRUE)</f>
        <v>110</v>
      </c>
    </row>
    <row r="1032" spans="1:17" x14ac:dyDescent="0.25">
      <c r="A1032" s="1">
        <v>1030</v>
      </c>
      <c r="B1032">
        <v>0</v>
      </c>
      <c r="C1032" t="s">
        <v>1616</v>
      </c>
      <c r="D1032" s="3">
        <f t="shared" si="48"/>
        <v>43202</v>
      </c>
      <c r="E1032" t="s">
        <v>1122</v>
      </c>
      <c r="F1032" t="s">
        <v>1123</v>
      </c>
      <c r="G1032">
        <v>421</v>
      </c>
      <c r="H1032" t="s">
        <v>53</v>
      </c>
      <c r="I1032" s="2">
        <v>41070.483217592591</v>
      </c>
      <c r="J1032" t="s">
        <v>1621</v>
      </c>
      <c r="K1032">
        <v>1</v>
      </c>
      <c r="L1032">
        <f t="shared" si="49"/>
        <v>1</v>
      </c>
      <c r="M1032">
        <v>5</v>
      </c>
      <c r="N1032">
        <f t="shared" si="50"/>
        <v>5</v>
      </c>
      <c r="O1032">
        <v>0.81947122774577652</v>
      </c>
      <c r="P1032" s="8">
        <f>VLOOKUP(F1032,Hoja2!$A$2:$C$274,3,TRUE)</f>
        <v>4.7318611987381704E-3</v>
      </c>
      <c r="Q1032" s="10">
        <f>VLOOKUP(F1032,Hoja2!$A$2:$C$274,2,TRUE)</f>
        <v>6</v>
      </c>
    </row>
    <row r="1033" spans="1:17" x14ac:dyDescent="0.25">
      <c r="A1033" s="1">
        <v>1031</v>
      </c>
      <c r="B1033">
        <v>0</v>
      </c>
      <c r="C1033" t="s">
        <v>1616</v>
      </c>
      <c r="D1033" s="3">
        <f t="shared" si="48"/>
        <v>43202</v>
      </c>
      <c r="E1033" t="s">
        <v>713</v>
      </c>
      <c r="F1033" t="s">
        <v>713</v>
      </c>
      <c r="G1033">
        <v>977</v>
      </c>
      <c r="H1033" t="s">
        <v>18</v>
      </c>
      <c r="I1033" s="2">
        <v>40930.532546296286</v>
      </c>
      <c r="J1033" t="s">
        <v>1622</v>
      </c>
      <c r="K1033">
        <v>3</v>
      </c>
      <c r="L1033">
        <f t="shared" si="49"/>
        <v>3</v>
      </c>
      <c r="M1033">
        <v>6</v>
      </c>
      <c r="N1033">
        <f t="shared" si="50"/>
        <v>6</v>
      </c>
      <c r="O1033">
        <v>0.52187180664185784</v>
      </c>
      <c r="P1033" s="8">
        <f>VLOOKUP(F1033,Hoja2!$A$2:$C$274,3,TRUE)</f>
        <v>1.025236593059937E-2</v>
      </c>
      <c r="Q1033" s="10">
        <f>VLOOKUP(F1033,Hoja2!$A$2:$C$274,2,TRUE)</f>
        <v>13</v>
      </c>
    </row>
    <row r="1034" spans="1:17" x14ac:dyDescent="0.25">
      <c r="A1034" s="1">
        <v>1032</v>
      </c>
      <c r="B1034">
        <v>0</v>
      </c>
      <c r="C1034" t="s">
        <v>1616</v>
      </c>
      <c r="D1034" s="3">
        <f t="shared" si="48"/>
        <v>43202</v>
      </c>
      <c r="E1034" t="s">
        <v>307</v>
      </c>
      <c r="F1034" t="s">
        <v>308</v>
      </c>
      <c r="G1034">
        <v>542</v>
      </c>
      <c r="H1034" t="s">
        <v>28</v>
      </c>
      <c r="I1034" s="2">
        <v>42465.311111111107</v>
      </c>
      <c r="J1034" t="s">
        <v>1623</v>
      </c>
      <c r="K1034">
        <v>1</v>
      </c>
      <c r="L1034">
        <f t="shared" si="49"/>
        <v>1</v>
      </c>
      <c r="M1034">
        <v>2</v>
      </c>
      <c r="N1034">
        <f t="shared" si="50"/>
        <v>2</v>
      </c>
      <c r="O1034">
        <v>0.81163379926064105</v>
      </c>
      <c r="P1034" s="8">
        <f>VLOOKUP(F1034,Hoja2!$A$2:$C$274,3,TRUE)</f>
        <v>2.6025236593059938E-2</v>
      </c>
      <c r="Q1034" s="10">
        <f>VLOOKUP(F1034,Hoja2!$A$2:$C$274,2,TRUE)</f>
        <v>33</v>
      </c>
    </row>
    <row r="1035" spans="1:17" x14ac:dyDescent="0.25">
      <c r="A1035" s="1">
        <v>1033</v>
      </c>
      <c r="B1035">
        <v>0</v>
      </c>
      <c r="C1035" t="s">
        <v>1616</v>
      </c>
      <c r="D1035" s="3">
        <f t="shared" si="48"/>
        <v>43202</v>
      </c>
      <c r="E1035" t="s">
        <v>405</v>
      </c>
      <c r="F1035" t="s">
        <v>406</v>
      </c>
      <c r="G1035">
        <v>149</v>
      </c>
      <c r="H1035" t="s">
        <v>18</v>
      </c>
      <c r="I1035" s="2">
        <v>40681.737395833326</v>
      </c>
      <c r="J1035" t="s">
        <v>1624</v>
      </c>
      <c r="K1035">
        <v>3</v>
      </c>
      <c r="L1035">
        <f t="shared" si="49"/>
        <v>3</v>
      </c>
      <c r="M1035">
        <v>3</v>
      </c>
      <c r="N1035">
        <f t="shared" si="50"/>
        <v>3</v>
      </c>
      <c r="O1035">
        <v>0.667186838256002</v>
      </c>
      <c r="P1035" s="8">
        <f>VLOOKUP(F1035,Hoja2!$A$2:$C$274,3,TRUE)</f>
        <v>1.3406940063091483E-2</v>
      </c>
      <c r="Q1035" s="10">
        <f>VLOOKUP(F1035,Hoja2!$A$2:$C$274,2,TRUE)</f>
        <v>17</v>
      </c>
    </row>
    <row r="1036" spans="1:17" x14ac:dyDescent="0.25">
      <c r="A1036" s="1">
        <v>1034</v>
      </c>
      <c r="B1036">
        <v>0</v>
      </c>
      <c r="C1036" t="s">
        <v>1616</v>
      </c>
      <c r="D1036" s="3">
        <f t="shared" si="48"/>
        <v>43202</v>
      </c>
      <c r="E1036" t="s">
        <v>76</v>
      </c>
      <c r="F1036" t="s">
        <v>77</v>
      </c>
      <c r="G1036">
        <v>1726</v>
      </c>
      <c r="H1036" t="s">
        <v>78</v>
      </c>
      <c r="I1036" s="2">
        <v>40679.561111111107</v>
      </c>
      <c r="J1036" t="s">
        <v>1625</v>
      </c>
      <c r="L1036">
        <f t="shared" si="49"/>
        <v>0</v>
      </c>
      <c r="M1036">
        <v>2</v>
      </c>
      <c r="N1036">
        <f t="shared" si="50"/>
        <v>2</v>
      </c>
      <c r="O1036">
        <v>0.52247023682876648</v>
      </c>
      <c r="P1036" s="8">
        <f>VLOOKUP(F1036,Hoja2!$A$2:$C$274,3,TRUE)</f>
        <v>1.5772870662460567E-2</v>
      </c>
      <c r="Q1036" s="10">
        <f>VLOOKUP(F1036,Hoja2!$A$2:$C$274,2,TRUE)</f>
        <v>20</v>
      </c>
    </row>
    <row r="1037" spans="1:17" x14ac:dyDescent="0.25">
      <c r="A1037" s="1">
        <v>1035</v>
      </c>
      <c r="B1037">
        <v>0</v>
      </c>
      <c r="C1037" t="s">
        <v>1616</v>
      </c>
      <c r="D1037" s="3">
        <f t="shared" si="48"/>
        <v>43202</v>
      </c>
      <c r="E1037" t="s">
        <v>137</v>
      </c>
      <c r="F1037" t="s">
        <v>138</v>
      </c>
      <c r="G1037">
        <v>359</v>
      </c>
      <c r="H1037" t="s">
        <v>139</v>
      </c>
      <c r="I1037" s="2">
        <v>39932.701979166668</v>
      </c>
      <c r="J1037" t="s">
        <v>1626</v>
      </c>
      <c r="L1037">
        <f t="shared" si="49"/>
        <v>0</v>
      </c>
      <c r="M1037">
        <v>1</v>
      </c>
      <c r="N1037">
        <f t="shared" si="50"/>
        <v>1</v>
      </c>
      <c r="O1037">
        <v>0.7471251822238959</v>
      </c>
      <c r="P1037" s="8">
        <f>VLOOKUP(F1037,Hoja2!$A$2:$C$274,3,TRUE)</f>
        <v>8.6750788643533121E-3</v>
      </c>
      <c r="Q1037" s="10">
        <f>VLOOKUP(F1037,Hoja2!$A$2:$C$274,2,TRUE)</f>
        <v>11</v>
      </c>
    </row>
    <row r="1038" spans="1:17" x14ac:dyDescent="0.25">
      <c r="A1038" s="1">
        <v>1036</v>
      </c>
      <c r="B1038">
        <v>0</v>
      </c>
      <c r="C1038" t="s">
        <v>1627</v>
      </c>
      <c r="D1038" s="3">
        <f t="shared" si="48"/>
        <v>43203</v>
      </c>
      <c r="E1038" t="s">
        <v>26</v>
      </c>
      <c r="F1038" t="s">
        <v>27</v>
      </c>
      <c r="G1038">
        <v>6727</v>
      </c>
      <c r="H1038" t="s">
        <v>28</v>
      </c>
      <c r="I1038" s="2">
        <v>42173.346099537041</v>
      </c>
      <c r="J1038" t="s">
        <v>1628</v>
      </c>
      <c r="K1038">
        <v>5</v>
      </c>
      <c r="L1038">
        <f t="shared" si="49"/>
        <v>5</v>
      </c>
      <c r="M1038">
        <v>5</v>
      </c>
      <c r="N1038">
        <f t="shared" si="50"/>
        <v>5</v>
      </c>
      <c r="O1038">
        <v>0.52196817791981698</v>
      </c>
      <c r="P1038" s="8">
        <f>VLOOKUP(F1038,Hoja2!$A$2:$C$274,3,TRUE)</f>
        <v>4.1009463722397478E-2</v>
      </c>
      <c r="Q1038" s="10">
        <f>VLOOKUP(F1038,Hoja2!$A$2:$C$274,2,TRUE)</f>
        <v>52</v>
      </c>
    </row>
    <row r="1039" spans="1:17" x14ac:dyDescent="0.25">
      <c r="A1039" s="1">
        <v>1037</v>
      </c>
      <c r="B1039">
        <v>0</v>
      </c>
      <c r="C1039" t="s">
        <v>1627</v>
      </c>
      <c r="D1039" s="3">
        <f t="shared" si="48"/>
        <v>43203</v>
      </c>
      <c r="E1039" t="s">
        <v>12</v>
      </c>
      <c r="F1039" t="s">
        <v>13</v>
      </c>
      <c r="G1039">
        <v>2005</v>
      </c>
      <c r="I1039" s="2">
        <v>40315.59646990741</v>
      </c>
      <c r="J1039" t="s">
        <v>1629</v>
      </c>
      <c r="K1039">
        <v>14</v>
      </c>
      <c r="L1039">
        <f t="shared" si="49"/>
        <v>14</v>
      </c>
      <c r="M1039">
        <v>9</v>
      </c>
      <c r="N1039">
        <f t="shared" si="50"/>
        <v>9</v>
      </c>
      <c r="O1039">
        <v>0.68528847029313322</v>
      </c>
      <c r="P1039" s="8">
        <f>VLOOKUP(F1039,Hoja2!$A$2:$C$274,3,TRUE)</f>
        <v>6.5457413249211352E-2</v>
      </c>
      <c r="Q1039" s="10">
        <f>VLOOKUP(F1039,Hoja2!$A$2:$C$274,2,TRUE)</f>
        <v>83</v>
      </c>
    </row>
    <row r="1040" spans="1:17" x14ac:dyDescent="0.25">
      <c r="A1040" s="1">
        <v>1038</v>
      </c>
      <c r="B1040">
        <v>0</v>
      </c>
      <c r="C1040" t="s">
        <v>1627</v>
      </c>
      <c r="D1040" s="3">
        <f t="shared" si="48"/>
        <v>43203</v>
      </c>
      <c r="E1040" t="s">
        <v>1630</v>
      </c>
      <c r="F1040" t="s">
        <v>1631</v>
      </c>
      <c r="G1040">
        <v>214</v>
      </c>
      <c r="H1040" t="s">
        <v>18</v>
      </c>
      <c r="I1040" s="2">
        <v>40881.639976851853</v>
      </c>
      <c r="J1040" t="s">
        <v>1632</v>
      </c>
      <c r="K1040">
        <v>3</v>
      </c>
      <c r="L1040">
        <f t="shared" si="49"/>
        <v>3</v>
      </c>
      <c r="M1040">
        <v>3</v>
      </c>
      <c r="N1040">
        <f t="shared" si="50"/>
        <v>3</v>
      </c>
      <c r="O1040">
        <v>0.63104658870046726</v>
      </c>
      <c r="P1040" s="8">
        <f>VLOOKUP(F1040,Hoja2!$A$2:$C$274,3,TRUE)</f>
        <v>7.8864353312302837E-4</v>
      </c>
      <c r="Q1040" s="10">
        <f>VLOOKUP(F1040,Hoja2!$A$2:$C$274,2,TRUE)</f>
        <v>1</v>
      </c>
    </row>
    <row r="1041" spans="1:17" x14ac:dyDescent="0.25">
      <c r="A1041" s="1">
        <v>1039</v>
      </c>
      <c r="B1041">
        <v>0</v>
      </c>
      <c r="C1041" t="s">
        <v>1627</v>
      </c>
      <c r="D1041" s="3">
        <f t="shared" si="48"/>
        <v>43203</v>
      </c>
      <c r="E1041" t="s">
        <v>12</v>
      </c>
      <c r="F1041" t="s">
        <v>13</v>
      </c>
      <c r="G1041">
        <v>2005</v>
      </c>
      <c r="I1041" s="2">
        <v>40315.59646990741</v>
      </c>
      <c r="J1041" t="s">
        <v>1633</v>
      </c>
      <c r="K1041">
        <v>6</v>
      </c>
      <c r="L1041">
        <f t="shared" si="49"/>
        <v>6</v>
      </c>
      <c r="M1041">
        <v>5</v>
      </c>
      <c r="N1041">
        <f t="shared" si="50"/>
        <v>5</v>
      </c>
      <c r="O1041">
        <v>0.34760935800871817</v>
      </c>
      <c r="P1041" s="8">
        <f>VLOOKUP(F1041,Hoja2!$A$2:$C$274,3,TRUE)</f>
        <v>6.5457413249211352E-2</v>
      </c>
      <c r="Q1041" s="10">
        <f>VLOOKUP(F1041,Hoja2!$A$2:$C$274,2,TRUE)</f>
        <v>83</v>
      </c>
    </row>
    <row r="1042" spans="1:17" x14ac:dyDescent="0.25">
      <c r="A1042" s="1">
        <v>1040</v>
      </c>
      <c r="B1042">
        <v>0</v>
      </c>
      <c r="C1042" t="s">
        <v>1627</v>
      </c>
      <c r="D1042" s="3">
        <f t="shared" si="48"/>
        <v>43203</v>
      </c>
      <c r="E1042" t="s">
        <v>21</v>
      </c>
      <c r="F1042" t="s">
        <v>69</v>
      </c>
      <c r="G1042">
        <v>85</v>
      </c>
      <c r="H1042" t="s">
        <v>70</v>
      </c>
      <c r="I1042" s="2">
        <v>42735.453831018523</v>
      </c>
      <c r="J1042" t="s">
        <v>1634</v>
      </c>
      <c r="L1042">
        <f t="shared" si="49"/>
        <v>0</v>
      </c>
      <c r="N1042">
        <f t="shared" si="50"/>
        <v>0</v>
      </c>
      <c r="O1042">
        <v>0.78290235271605935</v>
      </c>
      <c r="P1042" s="8">
        <f>VLOOKUP(F1042,Hoja2!$A$2:$C$274,3,TRUE)</f>
        <v>2.9179810725552049E-2</v>
      </c>
      <c r="Q1042" s="10">
        <f>VLOOKUP(F1042,Hoja2!$A$2:$C$274,2,TRUE)</f>
        <v>37</v>
      </c>
    </row>
    <row r="1043" spans="1:17" x14ac:dyDescent="0.25">
      <c r="A1043" s="1">
        <v>1041</v>
      </c>
      <c r="B1043">
        <v>0</v>
      </c>
      <c r="C1043" t="s">
        <v>1627</v>
      </c>
      <c r="D1043" s="3">
        <f t="shared" si="48"/>
        <v>43203</v>
      </c>
      <c r="E1043" t="s">
        <v>21</v>
      </c>
      <c r="F1043" t="s">
        <v>69</v>
      </c>
      <c r="G1043">
        <v>85</v>
      </c>
      <c r="H1043" t="s">
        <v>70</v>
      </c>
      <c r="I1043" s="2">
        <v>42735.453831018523</v>
      </c>
      <c r="J1043" t="s">
        <v>1635</v>
      </c>
      <c r="L1043">
        <f t="shared" si="49"/>
        <v>0</v>
      </c>
      <c r="N1043">
        <f t="shared" si="50"/>
        <v>0</v>
      </c>
      <c r="O1043">
        <v>0.81312275390304767</v>
      </c>
      <c r="P1043" s="8">
        <f>VLOOKUP(F1043,Hoja2!$A$2:$C$274,3,TRUE)</f>
        <v>2.9179810725552049E-2</v>
      </c>
      <c r="Q1043" s="10">
        <f>VLOOKUP(F1043,Hoja2!$A$2:$C$274,2,TRUE)</f>
        <v>37</v>
      </c>
    </row>
    <row r="1044" spans="1:17" x14ac:dyDescent="0.25">
      <c r="A1044" s="1">
        <v>1042</v>
      </c>
      <c r="B1044">
        <v>0</v>
      </c>
      <c r="C1044" t="s">
        <v>1627</v>
      </c>
      <c r="D1044" s="3">
        <f t="shared" si="48"/>
        <v>43203</v>
      </c>
      <c r="E1044" t="s">
        <v>1636</v>
      </c>
      <c r="F1044" t="s">
        <v>1637</v>
      </c>
      <c r="G1044">
        <v>252</v>
      </c>
      <c r="I1044" s="2">
        <v>41501.817499999997</v>
      </c>
      <c r="J1044" t="s">
        <v>1638</v>
      </c>
      <c r="L1044">
        <f t="shared" si="49"/>
        <v>0</v>
      </c>
      <c r="M1044">
        <v>2</v>
      </c>
      <c r="N1044">
        <f t="shared" si="50"/>
        <v>2</v>
      </c>
      <c r="O1044">
        <v>0.28237891040457791</v>
      </c>
      <c r="P1044" s="8">
        <f>VLOOKUP(F1044,Hoja2!$A$2:$C$274,3,TRUE)</f>
        <v>7.8864353312302837E-4</v>
      </c>
      <c r="Q1044" s="10">
        <f>VLOOKUP(F1044,Hoja2!$A$2:$C$274,2,TRUE)</f>
        <v>1</v>
      </c>
    </row>
    <row r="1045" spans="1:17" x14ac:dyDescent="0.25">
      <c r="A1045" s="1">
        <v>1043</v>
      </c>
      <c r="B1045">
        <v>0</v>
      </c>
      <c r="C1045" t="s">
        <v>1639</v>
      </c>
      <c r="D1045" s="3">
        <f t="shared" si="48"/>
        <v>43204</v>
      </c>
      <c r="E1045" t="s">
        <v>1640</v>
      </c>
      <c r="F1045" t="s">
        <v>1641</v>
      </c>
      <c r="G1045">
        <v>1829</v>
      </c>
      <c r="H1045" t="s">
        <v>1642</v>
      </c>
      <c r="I1045" s="2">
        <v>40852.498657407406</v>
      </c>
      <c r="J1045" t="s">
        <v>1643</v>
      </c>
      <c r="K1045">
        <v>22</v>
      </c>
      <c r="L1045">
        <f t="shared" si="49"/>
        <v>22</v>
      </c>
      <c r="M1045">
        <v>21</v>
      </c>
      <c r="N1045">
        <f t="shared" si="50"/>
        <v>21</v>
      </c>
      <c r="O1045">
        <v>0.81548573238780164</v>
      </c>
      <c r="P1045" s="8">
        <f>VLOOKUP(F1045,Hoja2!$A$2:$C$274,3,TRUE)</f>
        <v>7.8864353312302837E-4</v>
      </c>
      <c r="Q1045" s="10">
        <f>VLOOKUP(F1045,Hoja2!$A$2:$C$274,2,TRUE)</f>
        <v>1</v>
      </c>
    </row>
    <row r="1046" spans="1:17" x14ac:dyDescent="0.25">
      <c r="A1046" s="1">
        <v>1044</v>
      </c>
      <c r="B1046">
        <v>0</v>
      </c>
      <c r="C1046" t="s">
        <v>1639</v>
      </c>
      <c r="D1046" s="3">
        <f t="shared" si="48"/>
        <v>43204</v>
      </c>
      <c r="E1046" t="s">
        <v>21</v>
      </c>
      <c r="F1046" t="s">
        <v>69</v>
      </c>
      <c r="G1046">
        <v>85</v>
      </c>
      <c r="H1046" t="s">
        <v>70</v>
      </c>
      <c r="I1046" s="2">
        <v>42735.453831018523</v>
      </c>
      <c r="J1046" t="s">
        <v>1644</v>
      </c>
      <c r="L1046">
        <f t="shared" si="49"/>
        <v>0</v>
      </c>
      <c r="M1046">
        <v>1</v>
      </c>
      <c r="N1046">
        <f t="shared" si="50"/>
        <v>1</v>
      </c>
      <c r="O1046">
        <v>0.53044552571890446</v>
      </c>
      <c r="P1046" s="8">
        <f>VLOOKUP(F1046,Hoja2!$A$2:$C$274,3,TRUE)</f>
        <v>2.9179810725552049E-2</v>
      </c>
      <c r="Q1046" s="10">
        <f>VLOOKUP(F1046,Hoja2!$A$2:$C$274,2,TRUE)</f>
        <v>37</v>
      </c>
    </row>
    <row r="1047" spans="1:17" x14ac:dyDescent="0.25">
      <c r="A1047" s="1">
        <v>1045</v>
      </c>
      <c r="B1047">
        <v>0</v>
      </c>
      <c r="C1047" t="s">
        <v>1645</v>
      </c>
      <c r="D1047" s="3">
        <f t="shared" si="48"/>
        <v>43205</v>
      </c>
      <c r="E1047" t="s">
        <v>1502</v>
      </c>
      <c r="F1047" t="s">
        <v>1503</v>
      </c>
      <c r="G1047">
        <v>1706</v>
      </c>
      <c r="H1047" t="s">
        <v>18</v>
      </c>
      <c r="I1047" s="2">
        <v>40630.557349537034</v>
      </c>
      <c r="J1047" t="s">
        <v>1646</v>
      </c>
      <c r="K1047">
        <v>1</v>
      </c>
      <c r="L1047">
        <f t="shared" si="49"/>
        <v>1</v>
      </c>
      <c r="M1047">
        <v>1</v>
      </c>
      <c r="N1047">
        <f t="shared" si="50"/>
        <v>1</v>
      </c>
      <c r="O1047">
        <v>0.80033672411657286</v>
      </c>
      <c r="P1047" s="8">
        <f>VLOOKUP(F1047,Hoja2!$A$2:$C$274,3,TRUE)</f>
        <v>2.3659305993690852E-3</v>
      </c>
      <c r="Q1047" s="10">
        <f>VLOOKUP(F1047,Hoja2!$A$2:$C$274,2,TRUE)</f>
        <v>3</v>
      </c>
    </row>
    <row r="1048" spans="1:17" x14ac:dyDescent="0.25">
      <c r="A1048" s="1">
        <v>1046</v>
      </c>
      <c r="B1048">
        <v>0</v>
      </c>
      <c r="C1048" t="s">
        <v>1645</v>
      </c>
      <c r="D1048" s="3">
        <f t="shared" si="48"/>
        <v>43205</v>
      </c>
      <c r="E1048" t="s">
        <v>345</v>
      </c>
      <c r="F1048" t="s">
        <v>346</v>
      </c>
      <c r="G1048">
        <v>5415</v>
      </c>
      <c r="I1048" s="2">
        <v>41153.952569444453</v>
      </c>
      <c r="J1048" t="s">
        <v>1647</v>
      </c>
      <c r="L1048">
        <f t="shared" si="49"/>
        <v>0</v>
      </c>
      <c r="N1048">
        <f t="shared" si="50"/>
        <v>0</v>
      </c>
      <c r="O1048">
        <v>0.62761065114525538</v>
      </c>
      <c r="P1048" s="8">
        <f>VLOOKUP(F1048,Hoja2!$A$2:$C$274,3,TRUE)</f>
        <v>8.6750788643533125E-2</v>
      </c>
      <c r="Q1048" s="10">
        <f>VLOOKUP(F1048,Hoja2!$A$2:$C$274,2,TRUE)</f>
        <v>110</v>
      </c>
    </row>
    <row r="1049" spans="1:17" x14ac:dyDescent="0.25">
      <c r="A1049" s="1">
        <v>1047</v>
      </c>
      <c r="B1049">
        <v>0</v>
      </c>
      <c r="C1049" t="s">
        <v>1648</v>
      </c>
      <c r="D1049" s="3">
        <f t="shared" si="48"/>
        <v>43206</v>
      </c>
      <c r="E1049" t="s">
        <v>1122</v>
      </c>
      <c r="F1049" t="s">
        <v>1123</v>
      </c>
      <c r="G1049">
        <v>421</v>
      </c>
      <c r="H1049" t="s">
        <v>53</v>
      </c>
      <c r="I1049" s="2">
        <v>41070.483217592591</v>
      </c>
      <c r="J1049" t="s">
        <v>1649</v>
      </c>
      <c r="K1049">
        <v>4</v>
      </c>
      <c r="L1049">
        <f t="shared" si="49"/>
        <v>4</v>
      </c>
      <c r="M1049">
        <v>4</v>
      </c>
      <c r="N1049">
        <f t="shared" si="50"/>
        <v>4</v>
      </c>
      <c r="O1049">
        <v>0.80994625288310385</v>
      </c>
      <c r="P1049" s="8">
        <f>VLOOKUP(F1049,Hoja2!$A$2:$C$274,3,TRUE)</f>
        <v>4.7318611987381704E-3</v>
      </c>
      <c r="Q1049" s="10">
        <f>VLOOKUP(F1049,Hoja2!$A$2:$C$274,2,TRUE)</f>
        <v>6</v>
      </c>
    </row>
    <row r="1050" spans="1:17" x14ac:dyDescent="0.25">
      <c r="A1050" s="1">
        <v>1048</v>
      </c>
      <c r="B1050">
        <v>0</v>
      </c>
      <c r="C1050" t="s">
        <v>1650</v>
      </c>
      <c r="D1050" s="3">
        <f t="shared" si="48"/>
        <v>43207</v>
      </c>
      <c r="E1050" t="s">
        <v>345</v>
      </c>
      <c r="F1050" t="s">
        <v>346</v>
      </c>
      <c r="G1050">
        <v>5415</v>
      </c>
      <c r="I1050" s="2">
        <v>41153.952569444453</v>
      </c>
      <c r="J1050" t="s">
        <v>1651</v>
      </c>
      <c r="K1050">
        <v>5</v>
      </c>
      <c r="L1050">
        <f t="shared" si="49"/>
        <v>5</v>
      </c>
      <c r="M1050">
        <v>5</v>
      </c>
      <c r="N1050">
        <f t="shared" si="50"/>
        <v>5</v>
      </c>
      <c r="O1050">
        <v>0.67146474280190371</v>
      </c>
      <c r="P1050" s="8">
        <f>VLOOKUP(F1050,Hoja2!$A$2:$C$274,3,TRUE)</f>
        <v>8.6750788643533125E-2</v>
      </c>
      <c r="Q1050" s="10">
        <f>VLOOKUP(F1050,Hoja2!$A$2:$C$274,2,TRUE)</f>
        <v>110</v>
      </c>
    </row>
    <row r="1051" spans="1:17" x14ac:dyDescent="0.25">
      <c r="A1051" s="1">
        <v>1049</v>
      </c>
      <c r="B1051">
        <v>0</v>
      </c>
      <c r="C1051" t="s">
        <v>1650</v>
      </c>
      <c r="D1051" s="3">
        <f t="shared" si="48"/>
        <v>43207</v>
      </c>
      <c r="E1051" t="s">
        <v>345</v>
      </c>
      <c r="F1051" t="s">
        <v>346</v>
      </c>
      <c r="G1051">
        <v>5415</v>
      </c>
      <c r="I1051" s="2">
        <v>41153.952569444453</v>
      </c>
      <c r="J1051" t="s">
        <v>1652</v>
      </c>
      <c r="L1051">
        <f t="shared" si="49"/>
        <v>0</v>
      </c>
      <c r="M1051">
        <v>1</v>
      </c>
      <c r="N1051">
        <f t="shared" si="50"/>
        <v>1</v>
      </c>
      <c r="O1051">
        <v>0.74393698714331002</v>
      </c>
      <c r="P1051" s="8">
        <f>VLOOKUP(F1051,Hoja2!$A$2:$C$274,3,TRUE)</f>
        <v>8.6750788643533125E-2</v>
      </c>
      <c r="Q1051" s="10">
        <f>VLOOKUP(F1051,Hoja2!$A$2:$C$274,2,TRUE)</f>
        <v>110</v>
      </c>
    </row>
    <row r="1052" spans="1:17" x14ac:dyDescent="0.25">
      <c r="A1052" s="1">
        <v>1050</v>
      </c>
      <c r="B1052">
        <v>0</v>
      </c>
      <c r="C1052" t="s">
        <v>1650</v>
      </c>
      <c r="D1052" s="3">
        <f t="shared" si="48"/>
        <v>43207</v>
      </c>
      <c r="E1052" t="s">
        <v>1653</v>
      </c>
      <c r="F1052" t="s">
        <v>1654</v>
      </c>
      <c r="G1052">
        <v>6</v>
      </c>
      <c r="I1052" s="2">
        <v>42780.702106481483</v>
      </c>
      <c r="J1052" t="s">
        <v>1655</v>
      </c>
      <c r="K1052">
        <v>2</v>
      </c>
      <c r="L1052">
        <f t="shared" si="49"/>
        <v>2</v>
      </c>
      <c r="M1052">
        <v>1</v>
      </c>
      <c r="N1052">
        <f t="shared" si="50"/>
        <v>1</v>
      </c>
      <c r="O1052">
        <v>0.75128713294396898</v>
      </c>
      <c r="P1052" s="8">
        <f>VLOOKUP(F1052,Hoja2!$A$2:$C$274,3,TRUE)</f>
        <v>7.8864353312302837E-4</v>
      </c>
      <c r="Q1052" s="10">
        <f>VLOOKUP(F1052,Hoja2!$A$2:$C$274,2,TRUE)</f>
        <v>1</v>
      </c>
    </row>
    <row r="1053" spans="1:17" x14ac:dyDescent="0.25">
      <c r="A1053" s="1">
        <v>1051</v>
      </c>
      <c r="B1053">
        <v>0</v>
      </c>
      <c r="C1053" t="s">
        <v>1650</v>
      </c>
      <c r="D1053" s="3">
        <f t="shared" si="48"/>
        <v>43207</v>
      </c>
      <c r="E1053" t="s">
        <v>1656</v>
      </c>
      <c r="F1053" t="s">
        <v>1657</v>
      </c>
      <c r="G1053">
        <v>351</v>
      </c>
      <c r="H1053" t="s">
        <v>538</v>
      </c>
      <c r="I1053" s="2">
        <v>40786.934490740743</v>
      </c>
      <c r="J1053" t="s">
        <v>1658</v>
      </c>
      <c r="K1053">
        <v>4</v>
      </c>
      <c r="L1053">
        <f t="shared" si="49"/>
        <v>4</v>
      </c>
      <c r="M1053">
        <v>5</v>
      </c>
      <c r="N1053">
        <f t="shared" si="50"/>
        <v>5</v>
      </c>
      <c r="O1053">
        <v>0.67951035289493034</v>
      </c>
      <c r="P1053" s="8">
        <f>VLOOKUP(F1053,Hoja2!$A$2:$C$274,3,TRUE)</f>
        <v>1.5772870662460567E-3</v>
      </c>
      <c r="Q1053" s="10">
        <f>VLOOKUP(F1053,Hoja2!$A$2:$C$274,2,TRUE)</f>
        <v>2</v>
      </c>
    </row>
    <row r="1054" spans="1:17" x14ac:dyDescent="0.25">
      <c r="A1054" s="1">
        <v>1052</v>
      </c>
      <c r="B1054">
        <v>0</v>
      </c>
      <c r="C1054" t="s">
        <v>1659</v>
      </c>
      <c r="D1054" s="3">
        <f t="shared" si="48"/>
        <v>43208</v>
      </c>
      <c r="E1054" t="s">
        <v>114</v>
      </c>
      <c r="F1054" t="s">
        <v>115</v>
      </c>
      <c r="G1054">
        <v>391</v>
      </c>
      <c r="H1054" t="s">
        <v>116</v>
      </c>
      <c r="I1054" s="2">
        <v>41305.853946759264</v>
      </c>
      <c r="J1054" t="s">
        <v>1660</v>
      </c>
      <c r="L1054">
        <f t="shared" si="49"/>
        <v>0</v>
      </c>
      <c r="M1054">
        <v>1</v>
      </c>
      <c r="N1054">
        <f t="shared" si="50"/>
        <v>1</v>
      </c>
      <c r="O1054">
        <v>0.49728750559265628</v>
      </c>
      <c r="P1054" s="8">
        <f>VLOOKUP(F1054,Hoja2!$A$2:$C$274,3,TRUE)</f>
        <v>2.2870662460567823E-2</v>
      </c>
      <c r="Q1054" s="10">
        <f>VLOOKUP(F1054,Hoja2!$A$2:$C$274,2,TRUE)</f>
        <v>29</v>
      </c>
    </row>
    <row r="1055" spans="1:17" x14ac:dyDescent="0.25">
      <c r="A1055" s="1">
        <v>1053</v>
      </c>
      <c r="B1055">
        <v>0</v>
      </c>
      <c r="C1055" t="s">
        <v>1659</v>
      </c>
      <c r="D1055" s="3">
        <f t="shared" si="48"/>
        <v>43208</v>
      </c>
      <c r="E1055" t="s">
        <v>345</v>
      </c>
      <c r="F1055" t="s">
        <v>346</v>
      </c>
      <c r="G1055">
        <v>5415</v>
      </c>
      <c r="I1055" s="2">
        <v>41153.952569444453</v>
      </c>
      <c r="J1055" t="s">
        <v>1661</v>
      </c>
      <c r="K1055">
        <v>1</v>
      </c>
      <c r="L1055">
        <f t="shared" si="49"/>
        <v>1</v>
      </c>
      <c r="N1055">
        <f t="shared" si="50"/>
        <v>0</v>
      </c>
      <c r="O1055">
        <v>0.64304549980066983</v>
      </c>
      <c r="P1055" s="8">
        <f>VLOOKUP(F1055,Hoja2!$A$2:$C$274,3,TRUE)</f>
        <v>8.6750788643533125E-2</v>
      </c>
      <c r="Q1055" s="10">
        <f>VLOOKUP(F1055,Hoja2!$A$2:$C$274,2,TRUE)</f>
        <v>110</v>
      </c>
    </row>
    <row r="1056" spans="1:17" x14ac:dyDescent="0.25">
      <c r="A1056" s="1">
        <v>1054</v>
      </c>
      <c r="B1056">
        <v>0</v>
      </c>
      <c r="C1056" t="s">
        <v>1659</v>
      </c>
      <c r="D1056" s="3">
        <f t="shared" si="48"/>
        <v>43208</v>
      </c>
      <c r="E1056" t="s">
        <v>345</v>
      </c>
      <c r="F1056" t="s">
        <v>346</v>
      </c>
      <c r="G1056">
        <v>5415</v>
      </c>
      <c r="I1056" s="2">
        <v>41153.952569444453</v>
      </c>
      <c r="J1056" t="s">
        <v>1662</v>
      </c>
      <c r="K1056">
        <v>1</v>
      </c>
      <c r="L1056">
        <f t="shared" si="49"/>
        <v>1</v>
      </c>
      <c r="M1056">
        <v>1</v>
      </c>
      <c r="N1056">
        <f t="shared" si="50"/>
        <v>1</v>
      </c>
      <c r="O1056">
        <v>0.74575268115073201</v>
      </c>
      <c r="P1056" s="8">
        <f>VLOOKUP(F1056,Hoja2!$A$2:$C$274,3,TRUE)</f>
        <v>8.6750788643533125E-2</v>
      </c>
      <c r="Q1056" s="10">
        <f>VLOOKUP(F1056,Hoja2!$A$2:$C$274,2,TRUE)</f>
        <v>110</v>
      </c>
    </row>
    <row r="1057" spans="1:17" x14ac:dyDescent="0.25">
      <c r="A1057" s="1">
        <v>1055</v>
      </c>
      <c r="B1057">
        <v>0</v>
      </c>
      <c r="C1057" t="s">
        <v>1659</v>
      </c>
      <c r="D1057" s="3">
        <f t="shared" si="48"/>
        <v>43208</v>
      </c>
      <c r="E1057" t="s">
        <v>416</v>
      </c>
      <c r="F1057" t="s">
        <v>417</v>
      </c>
      <c r="G1057">
        <v>327</v>
      </c>
      <c r="H1057" t="s">
        <v>418</v>
      </c>
      <c r="I1057" s="2">
        <v>40393.908738425933</v>
      </c>
      <c r="J1057" t="s">
        <v>1663</v>
      </c>
      <c r="K1057">
        <v>1</v>
      </c>
      <c r="L1057">
        <f t="shared" si="49"/>
        <v>1</v>
      </c>
      <c r="M1057">
        <v>3</v>
      </c>
      <c r="N1057">
        <f t="shared" si="50"/>
        <v>3</v>
      </c>
      <c r="O1057">
        <v>0.64552832864973919</v>
      </c>
      <c r="P1057" s="8">
        <f>VLOOKUP(F1057,Hoja2!$A$2:$C$274,3,TRUE)</f>
        <v>8.6750788643533121E-3</v>
      </c>
      <c r="Q1057" s="10">
        <f>VLOOKUP(F1057,Hoja2!$A$2:$C$274,2,TRUE)</f>
        <v>11</v>
      </c>
    </row>
    <row r="1058" spans="1:17" x14ac:dyDescent="0.25">
      <c r="A1058" s="1">
        <v>1056</v>
      </c>
      <c r="B1058">
        <v>0</v>
      </c>
      <c r="C1058" t="s">
        <v>1659</v>
      </c>
      <c r="D1058" s="3">
        <f t="shared" si="48"/>
        <v>43208</v>
      </c>
      <c r="E1058" t="s">
        <v>21</v>
      </c>
      <c r="F1058" t="s">
        <v>22</v>
      </c>
      <c r="G1058">
        <v>3141</v>
      </c>
      <c r="H1058" t="s">
        <v>23</v>
      </c>
      <c r="I1058" s="2">
        <v>41675.78229166667</v>
      </c>
      <c r="J1058" t="s">
        <v>1664</v>
      </c>
      <c r="K1058">
        <v>1</v>
      </c>
      <c r="L1058">
        <f t="shared" si="49"/>
        <v>1</v>
      </c>
      <c r="M1058">
        <v>6</v>
      </c>
      <c r="N1058">
        <f t="shared" si="50"/>
        <v>6</v>
      </c>
      <c r="O1058">
        <v>0.76525896786860881</v>
      </c>
      <c r="P1058" s="8">
        <f>VLOOKUP(F1058,Hoja2!$A$2:$C$274,3,TRUE)</f>
        <v>1.6561514195583597E-2</v>
      </c>
      <c r="Q1058" s="10">
        <f>VLOOKUP(F1058,Hoja2!$A$2:$C$274,2,TRUE)</f>
        <v>21</v>
      </c>
    </row>
    <row r="1059" spans="1:17" x14ac:dyDescent="0.25">
      <c r="A1059" s="1">
        <v>1057</v>
      </c>
      <c r="B1059">
        <v>0</v>
      </c>
      <c r="C1059" t="s">
        <v>1659</v>
      </c>
      <c r="D1059" s="3">
        <f t="shared" si="48"/>
        <v>43208</v>
      </c>
      <c r="E1059" t="s">
        <v>345</v>
      </c>
      <c r="F1059" t="s">
        <v>346</v>
      </c>
      <c r="G1059">
        <v>5415</v>
      </c>
      <c r="I1059" s="2">
        <v>41153.952569444453</v>
      </c>
      <c r="J1059" t="s">
        <v>1665</v>
      </c>
      <c r="L1059">
        <f t="shared" si="49"/>
        <v>0</v>
      </c>
      <c r="N1059">
        <f t="shared" si="50"/>
        <v>0</v>
      </c>
      <c r="O1059">
        <v>0.65904286257370759</v>
      </c>
      <c r="P1059" s="8">
        <f>VLOOKUP(F1059,Hoja2!$A$2:$C$274,3,TRUE)</f>
        <v>8.6750788643533125E-2</v>
      </c>
      <c r="Q1059" s="10">
        <f>VLOOKUP(F1059,Hoja2!$A$2:$C$274,2,TRUE)</f>
        <v>110</v>
      </c>
    </row>
    <row r="1060" spans="1:17" x14ac:dyDescent="0.25">
      <c r="A1060" s="1">
        <v>1058</v>
      </c>
      <c r="B1060">
        <v>0</v>
      </c>
      <c r="C1060" t="s">
        <v>1659</v>
      </c>
      <c r="D1060" s="3">
        <f t="shared" si="48"/>
        <v>43208</v>
      </c>
      <c r="E1060" t="s">
        <v>345</v>
      </c>
      <c r="F1060" t="s">
        <v>346</v>
      </c>
      <c r="G1060">
        <v>5415</v>
      </c>
      <c r="I1060" s="2">
        <v>41153.952569444453</v>
      </c>
      <c r="J1060" t="s">
        <v>1666</v>
      </c>
      <c r="L1060">
        <f t="shared" si="49"/>
        <v>0</v>
      </c>
      <c r="N1060">
        <f t="shared" si="50"/>
        <v>0</v>
      </c>
      <c r="O1060">
        <v>0.74866889242239809</v>
      </c>
      <c r="P1060" s="8">
        <f>VLOOKUP(F1060,Hoja2!$A$2:$C$274,3,TRUE)</f>
        <v>8.6750788643533125E-2</v>
      </c>
      <c r="Q1060" s="10">
        <f>VLOOKUP(F1060,Hoja2!$A$2:$C$274,2,TRUE)</f>
        <v>110</v>
      </c>
    </row>
    <row r="1061" spans="1:17" x14ac:dyDescent="0.25">
      <c r="A1061" s="1">
        <v>1059</v>
      </c>
      <c r="B1061">
        <v>0</v>
      </c>
      <c r="C1061" t="s">
        <v>1659</v>
      </c>
      <c r="D1061" s="3">
        <f t="shared" si="48"/>
        <v>43208</v>
      </c>
      <c r="E1061" t="s">
        <v>345</v>
      </c>
      <c r="F1061" t="s">
        <v>346</v>
      </c>
      <c r="G1061">
        <v>5415</v>
      </c>
      <c r="I1061" s="2">
        <v>41153.952569444453</v>
      </c>
      <c r="J1061" t="s">
        <v>1667</v>
      </c>
      <c r="K1061">
        <v>3</v>
      </c>
      <c r="L1061">
        <f t="shared" si="49"/>
        <v>3</v>
      </c>
      <c r="M1061">
        <v>2</v>
      </c>
      <c r="N1061">
        <f t="shared" si="50"/>
        <v>2</v>
      </c>
      <c r="O1061">
        <v>0.66729049591000344</v>
      </c>
      <c r="P1061" s="8">
        <f>VLOOKUP(F1061,Hoja2!$A$2:$C$274,3,TRUE)</f>
        <v>8.6750788643533125E-2</v>
      </c>
      <c r="Q1061" s="10">
        <f>VLOOKUP(F1061,Hoja2!$A$2:$C$274,2,TRUE)</f>
        <v>110</v>
      </c>
    </row>
    <row r="1062" spans="1:17" x14ac:dyDescent="0.25">
      <c r="A1062" s="1">
        <v>1060</v>
      </c>
      <c r="B1062">
        <v>0</v>
      </c>
      <c r="C1062" t="s">
        <v>1668</v>
      </c>
      <c r="D1062" s="3">
        <f t="shared" si="48"/>
        <v>43209</v>
      </c>
      <c r="E1062" t="s">
        <v>21</v>
      </c>
      <c r="F1062" t="s">
        <v>69</v>
      </c>
      <c r="G1062">
        <v>85</v>
      </c>
      <c r="H1062" t="s">
        <v>70</v>
      </c>
      <c r="I1062" s="2">
        <v>42735.453831018523</v>
      </c>
      <c r="J1062" t="s">
        <v>1669</v>
      </c>
      <c r="L1062">
        <f t="shared" si="49"/>
        <v>0</v>
      </c>
      <c r="M1062">
        <v>1</v>
      </c>
      <c r="N1062">
        <f t="shared" si="50"/>
        <v>1</v>
      </c>
      <c r="O1062">
        <v>0.36016629401149269</v>
      </c>
      <c r="P1062" s="8">
        <f>VLOOKUP(F1062,Hoja2!$A$2:$C$274,3,TRUE)</f>
        <v>2.9179810725552049E-2</v>
      </c>
      <c r="Q1062" s="10">
        <f>VLOOKUP(F1062,Hoja2!$A$2:$C$274,2,TRUE)</f>
        <v>37</v>
      </c>
    </row>
    <row r="1063" spans="1:17" x14ac:dyDescent="0.25">
      <c r="A1063" s="1">
        <v>1061</v>
      </c>
      <c r="B1063">
        <v>0</v>
      </c>
      <c r="C1063" t="s">
        <v>1670</v>
      </c>
      <c r="D1063" s="3">
        <f t="shared" si="48"/>
        <v>43210</v>
      </c>
      <c r="E1063" t="s">
        <v>21</v>
      </c>
      <c r="F1063" t="s">
        <v>69</v>
      </c>
      <c r="G1063">
        <v>85</v>
      </c>
      <c r="H1063" t="s">
        <v>70</v>
      </c>
      <c r="I1063" s="2">
        <v>42735.453831018523</v>
      </c>
      <c r="J1063" t="s">
        <v>1671</v>
      </c>
      <c r="L1063">
        <f t="shared" si="49"/>
        <v>0</v>
      </c>
      <c r="N1063">
        <f t="shared" si="50"/>
        <v>0</v>
      </c>
      <c r="O1063">
        <v>0.39936940469837912</v>
      </c>
      <c r="P1063" s="8">
        <f>VLOOKUP(F1063,Hoja2!$A$2:$C$274,3,TRUE)</f>
        <v>2.9179810725552049E-2</v>
      </c>
      <c r="Q1063" s="10">
        <f>VLOOKUP(F1063,Hoja2!$A$2:$C$274,2,TRUE)</f>
        <v>37</v>
      </c>
    </row>
    <row r="1064" spans="1:17" x14ac:dyDescent="0.25">
      <c r="A1064" s="1">
        <v>1062</v>
      </c>
      <c r="B1064">
        <v>0</v>
      </c>
      <c r="C1064" t="s">
        <v>1670</v>
      </c>
      <c r="D1064" s="3">
        <f t="shared" si="48"/>
        <v>43210</v>
      </c>
      <c r="E1064" t="s">
        <v>21</v>
      </c>
      <c r="F1064" t="s">
        <v>69</v>
      </c>
      <c r="G1064">
        <v>85</v>
      </c>
      <c r="H1064" t="s">
        <v>70</v>
      </c>
      <c r="I1064" s="2">
        <v>42735.453831018523</v>
      </c>
      <c r="J1064" t="s">
        <v>1672</v>
      </c>
      <c r="L1064">
        <f t="shared" si="49"/>
        <v>0</v>
      </c>
      <c r="N1064">
        <f t="shared" si="50"/>
        <v>0</v>
      </c>
      <c r="O1064">
        <v>0.20174273334678319</v>
      </c>
      <c r="P1064" s="8">
        <f>VLOOKUP(F1064,Hoja2!$A$2:$C$274,3,TRUE)</f>
        <v>2.9179810725552049E-2</v>
      </c>
      <c r="Q1064" s="10">
        <f>VLOOKUP(F1064,Hoja2!$A$2:$C$274,2,TRUE)</f>
        <v>37</v>
      </c>
    </row>
    <row r="1065" spans="1:17" x14ac:dyDescent="0.25">
      <c r="A1065" s="1">
        <v>1063</v>
      </c>
      <c r="B1065">
        <v>0</v>
      </c>
      <c r="C1065" t="s">
        <v>1670</v>
      </c>
      <c r="D1065" s="3">
        <f t="shared" si="48"/>
        <v>43210</v>
      </c>
      <c r="E1065" t="s">
        <v>133</v>
      </c>
      <c r="F1065" t="s">
        <v>134</v>
      </c>
      <c r="G1065">
        <v>53</v>
      </c>
      <c r="I1065" s="2">
        <v>40190.857256944437</v>
      </c>
      <c r="J1065" t="s">
        <v>1673</v>
      </c>
      <c r="K1065">
        <v>4</v>
      </c>
      <c r="L1065">
        <f t="shared" si="49"/>
        <v>4</v>
      </c>
      <c r="M1065">
        <v>2</v>
      </c>
      <c r="N1065">
        <f t="shared" si="50"/>
        <v>2</v>
      </c>
      <c r="O1065">
        <v>0.8633484163008015</v>
      </c>
      <c r="P1065" s="8">
        <f>VLOOKUP(F1065,Hoja2!$A$2:$C$274,3,TRUE)</f>
        <v>1.3406940063091483E-2</v>
      </c>
      <c r="Q1065" s="10">
        <f>VLOOKUP(F1065,Hoja2!$A$2:$C$274,2,TRUE)</f>
        <v>17</v>
      </c>
    </row>
    <row r="1066" spans="1:17" x14ac:dyDescent="0.25">
      <c r="A1066" s="1">
        <v>1064</v>
      </c>
      <c r="B1066">
        <v>0</v>
      </c>
      <c r="C1066" t="s">
        <v>1670</v>
      </c>
      <c r="D1066" s="3">
        <f t="shared" si="48"/>
        <v>43210</v>
      </c>
      <c r="E1066" t="s">
        <v>1674</v>
      </c>
      <c r="F1066" t="s">
        <v>1675</v>
      </c>
      <c r="G1066">
        <v>52</v>
      </c>
      <c r="H1066" t="s">
        <v>53</v>
      </c>
      <c r="I1066" s="2">
        <v>42440.436157407406</v>
      </c>
      <c r="J1066" t="s">
        <v>1676</v>
      </c>
      <c r="L1066">
        <f t="shared" si="49"/>
        <v>0</v>
      </c>
      <c r="M1066">
        <v>2</v>
      </c>
      <c r="N1066">
        <f t="shared" si="50"/>
        <v>2</v>
      </c>
      <c r="O1066">
        <v>0.83594547705362254</v>
      </c>
      <c r="P1066" s="8">
        <f>VLOOKUP(F1066,Hoja2!$A$2:$C$274,3,TRUE)</f>
        <v>7.8864353312302837E-4</v>
      </c>
      <c r="Q1066" s="10">
        <f>VLOOKUP(F1066,Hoja2!$A$2:$C$274,2,TRUE)</f>
        <v>1</v>
      </c>
    </row>
    <row r="1067" spans="1:17" x14ac:dyDescent="0.25">
      <c r="A1067" s="1">
        <v>1065</v>
      </c>
      <c r="B1067">
        <v>0</v>
      </c>
      <c r="C1067" t="s">
        <v>1670</v>
      </c>
      <c r="D1067" s="3">
        <f t="shared" si="48"/>
        <v>43210</v>
      </c>
      <c r="E1067" t="s">
        <v>1419</v>
      </c>
      <c r="F1067" t="s">
        <v>1420</v>
      </c>
      <c r="G1067">
        <v>635</v>
      </c>
      <c r="H1067" t="s">
        <v>1421</v>
      </c>
      <c r="I1067" s="2">
        <v>41703.506886574083</v>
      </c>
      <c r="J1067" t="s">
        <v>1677</v>
      </c>
      <c r="K1067">
        <v>1</v>
      </c>
      <c r="L1067">
        <f t="shared" si="49"/>
        <v>1</v>
      </c>
      <c r="M1067">
        <v>2</v>
      </c>
      <c r="N1067">
        <f t="shared" si="50"/>
        <v>2</v>
      </c>
      <c r="O1067">
        <v>0.16261940091985891</v>
      </c>
      <c r="P1067" s="8">
        <f>VLOOKUP(F1067,Hoja2!$A$2:$C$274,3,TRUE)</f>
        <v>1.5772870662460567E-3</v>
      </c>
      <c r="Q1067" s="10">
        <f>VLOOKUP(F1067,Hoja2!$A$2:$C$274,2,TRUE)</f>
        <v>2</v>
      </c>
    </row>
    <row r="1068" spans="1:17" x14ac:dyDescent="0.25">
      <c r="A1068" s="1">
        <v>1066</v>
      </c>
      <c r="B1068">
        <v>0</v>
      </c>
      <c r="C1068" t="s">
        <v>1670</v>
      </c>
      <c r="D1068" s="3">
        <f t="shared" si="48"/>
        <v>43210</v>
      </c>
      <c r="E1068" t="s">
        <v>76</v>
      </c>
      <c r="F1068" t="s">
        <v>77</v>
      </c>
      <c r="G1068">
        <v>1726</v>
      </c>
      <c r="H1068" t="s">
        <v>78</v>
      </c>
      <c r="I1068" s="2">
        <v>40679.561111111107</v>
      </c>
      <c r="J1068" t="s">
        <v>1678</v>
      </c>
      <c r="K1068">
        <v>10</v>
      </c>
      <c r="L1068">
        <f t="shared" si="49"/>
        <v>10</v>
      </c>
      <c r="M1068">
        <v>21</v>
      </c>
      <c r="N1068">
        <f t="shared" si="50"/>
        <v>21</v>
      </c>
      <c r="O1068">
        <v>0.73361435196832259</v>
      </c>
      <c r="P1068" s="8">
        <f>VLOOKUP(F1068,Hoja2!$A$2:$C$274,3,TRUE)</f>
        <v>1.5772870662460567E-2</v>
      </c>
      <c r="Q1068" s="10">
        <f>VLOOKUP(F1068,Hoja2!$A$2:$C$274,2,TRUE)</f>
        <v>20</v>
      </c>
    </row>
    <row r="1069" spans="1:17" x14ac:dyDescent="0.25">
      <c r="A1069" s="1">
        <v>1067</v>
      </c>
      <c r="B1069">
        <v>0</v>
      </c>
      <c r="C1069" t="s">
        <v>1679</v>
      </c>
      <c r="D1069" s="3">
        <f t="shared" si="48"/>
        <v>43211</v>
      </c>
      <c r="E1069" t="s">
        <v>143</v>
      </c>
      <c r="F1069" t="s">
        <v>144</v>
      </c>
      <c r="G1069">
        <v>288</v>
      </c>
      <c r="H1069" t="s">
        <v>145</v>
      </c>
      <c r="I1069" s="2">
        <v>40652.664143518523</v>
      </c>
      <c r="J1069" t="s">
        <v>1680</v>
      </c>
      <c r="K1069">
        <v>7</v>
      </c>
      <c r="L1069">
        <f t="shared" si="49"/>
        <v>7</v>
      </c>
      <c r="M1069">
        <v>6</v>
      </c>
      <c r="N1069">
        <f t="shared" si="50"/>
        <v>6</v>
      </c>
      <c r="O1069">
        <v>0.89882003884011552</v>
      </c>
      <c r="P1069" s="8">
        <f>VLOOKUP(F1069,Hoja2!$A$2:$C$274,3,TRUE)</f>
        <v>4.7318611987381704E-3</v>
      </c>
      <c r="Q1069" s="10">
        <f>VLOOKUP(F1069,Hoja2!$A$2:$C$274,2,TRUE)</f>
        <v>6</v>
      </c>
    </row>
    <row r="1070" spans="1:17" x14ac:dyDescent="0.25">
      <c r="A1070" s="1">
        <v>1068</v>
      </c>
      <c r="B1070">
        <v>0</v>
      </c>
      <c r="C1070" t="s">
        <v>1679</v>
      </c>
      <c r="D1070" s="3">
        <f t="shared" si="48"/>
        <v>43211</v>
      </c>
      <c r="E1070" t="s">
        <v>345</v>
      </c>
      <c r="F1070" t="s">
        <v>346</v>
      </c>
      <c r="G1070">
        <v>5415</v>
      </c>
      <c r="I1070" s="2">
        <v>41153.952569444453</v>
      </c>
      <c r="J1070" t="s">
        <v>1681</v>
      </c>
      <c r="K1070">
        <v>1</v>
      </c>
      <c r="L1070">
        <f t="shared" si="49"/>
        <v>1</v>
      </c>
      <c r="N1070">
        <f t="shared" si="50"/>
        <v>0</v>
      </c>
      <c r="O1070">
        <v>0.78391084982949644</v>
      </c>
      <c r="P1070" s="8">
        <f>VLOOKUP(F1070,Hoja2!$A$2:$C$274,3,TRUE)</f>
        <v>8.6750788643533125E-2</v>
      </c>
      <c r="Q1070" s="10">
        <f>VLOOKUP(F1070,Hoja2!$A$2:$C$274,2,TRUE)</f>
        <v>110</v>
      </c>
    </row>
    <row r="1071" spans="1:17" x14ac:dyDescent="0.25">
      <c r="A1071" s="1">
        <v>1069</v>
      </c>
      <c r="B1071">
        <v>0</v>
      </c>
      <c r="C1071" t="s">
        <v>1679</v>
      </c>
      <c r="D1071" s="3">
        <f t="shared" si="48"/>
        <v>43211</v>
      </c>
      <c r="E1071" t="s">
        <v>76</v>
      </c>
      <c r="F1071" t="s">
        <v>77</v>
      </c>
      <c r="G1071">
        <v>1726</v>
      </c>
      <c r="H1071" t="s">
        <v>78</v>
      </c>
      <c r="I1071" s="2">
        <v>40679.561111111107</v>
      </c>
      <c r="J1071" t="s">
        <v>1682</v>
      </c>
      <c r="L1071">
        <f t="shared" si="49"/>
        <v>0</v>
      </c>
      <c r="N1071">
        <f t="shared" si="50"/>
        <v>0</v>
      </c>
      <c r="O1071">
        <v>0.23062766910778459</v>
      </c>
      <c r="P1071" s="8">
        <f>VLOOKUP(F1071,Hoja2!$A$2:$C$274,3,TRUE)</f>
        <v>1.5772870662460567E-2</v>
      </c>
      <c r="Q1071" s="10">
        <f>VLOOKUP(F1071,Hoja2!$A$2:$C$274,2,TRUE)</f>
        <v>20</v>
      </c>
    </row>
    <row r="1072" spans="1:17" x14ac:dyDescent="0.25">
      <c r="A1072" s="1">
        <v>1070</v>
      </c>
      <c r="B1072">
        <v>0</v>
      </c>
      <c r="C1072" t="s">
        <v>1679</v>
      </c>
      <c r="D1072" s="3">
        <f t="shared" si="48"/>
        <v>43211</v>
      </c>
      <c r="E1072" t="s">
        <v>76</v>
      </c>
      <c r="F1072" t="s">
        <v>77</v>
      </c>
      <c r="G1072">
        <v>1726</v>
      </c>
      <c r="H1072" t="s">
        <v>78</v>
      </c>
      <c r="I1072" s="2">
        <v>40679.561111111107</v>
      </c>
      <c r="J1072" t="s">
        <v>1683</v>
      </c>
      <c r="L1072">
        <f t="shared" si="49"/>
        <v>0</v>
      </c>
      <c r="M1072">
        <v>2</v>
      </c>
      <c r="N1072">
        <f t="shared" si="50"/>
        <v>2</v>
      </c>
      <c r="O1072">
        <v>0.75520321443928573</v>
      </c>
      <c r="P1072" s="8">
        <f>VLOOKUP(F1072,Hoja2!$A$2:$C$274,3,TRUE)</f>
        <v>1.5772870662460567E-2</v>
      </c>
      <c r="Q1072" s="10">
        <f>VLOOKUP(F1072,Hoja2!$A$2:$C$274,2,TRUE)</f>
        <v>20</v>
      </c>
    </row>
    <row r="1073" spans="1:17" x14ac:dyDescent="0.25">
      <c r="A1073" s="1">
        <v>1071</v>
      </c>
      <c r="B1073">
        <v>0</v>
      </c>
      <c r="C1073" t="s">
        <v>1684</v>
      </c>
      <c r="D1073" s="3">
        <f t="shared" si="48"/>
        <v>43213</v>
      </c>
      <c r="E1073" t="s">
        <v>477</v>
      </c>
      <c r="F1073" t="s">
        <v>478</v>
      </c>
      <c r="G1073">
        <v>4658</v>
      </c>
      <c r="H1073" t="s">
        <v>479</v>
      </c>
      <c r="I1073" s="2">
        <v>40809.452627314808</v>
      </c>
      <c r="J1073" t="s">
        <v>1685</v>
      </c>
      <c r="K1073">
        <v>15</v>
      </c>
      <c r="L1073">
        <f t="shared" si="49"/>
        <v>15</v>
      </c>
      <c r="M1073">
        <v>18</v>
      </c>
      <c r="N1073">
        <f t="shared" si="50"/>
        <v>18</v>
      </c>
      <c r="O1073">
        <v>0.73980787294038086</v>
      </c>
      <c r="P1073" s="8">
        <f>VLOOKUP(F1073,Hoja2!$A$2:$C$274,3,TRUE)</f>
        <v>3.0757097791798107E-2</v>
      </c>
      <c r="Q1073" s="10">
        <f>VLOOKUP(F1073,Hoja2!$A$2:$C$274,2,TRUE)</f>
        <v>39</v>
      </c>
    </row>
    <row r="1074" spans="1:17" x14ac:dyDescent="0.25">
      <c r="A1074" s="1">
        <v>1072</v>
      </c>
      <c r="B1074">
        <v>0</v>
      </c>
      <c r="C1074" t="s">
        <v>1684</v>
      </c>
      <c r="D1074" s="3">
        <f t="shared" si="48"/>
        <v>43213</v>
      </c>
      <c r="E1074" t="s">
        <v>1686</v>
      </c>
      <c r="F1074" t="s">
        <v>1687</v>
      </c>
      <c r="G1074">
        <v>742</v>
      </c>
      <c r="H1074" t="s">
        <v>18</v>
      </c>
      <c r="I1074" s="2">
        <v>40807.815138888887</v>
      </c>
      <c r="J1074" t="s">
        <v>1688</v>
      </c>
      <c r="K1074">
        <v>1</v>
      </c>
      <c r="L1074">
        <f t="shared" si="49"/>
        <v>1</v>
      </c>
      <c r="M1074">
        <v>3</v>
      </c>
      <c r="N1074">
        <f t="shared" si="50"/>
        <v>3</v>
      </c>
      <c r="O1074">
        <v>0.57565886569255764</v>
      </c>
      <c r="P1074" s="8">
        <f>VLOOKUP(F1074,Hoja2!$A$2:$C$274,3,TRUE)</f>
        <v>7.8864353312302837E-4</v>
      </c>
      <c r="Q1074" s="10">
        <f>VLOOKUP(F1074,Hoja2!$A$2:$C$274,2,TRUE)</f>
        <v>1</v>
      </c>
    </row>
    <row r="1075" spans="1:17" x14ac:dyDescent="0.25">
      <c r="A1075" s="1">
        <v>1073</v>
      </c>
      <c r="B1075">
        <v>0</v>
      </c>
      <c r="C1075" t="s">
        <v>1684</v>
      </c>
      <c r="D1075" s="3">
        <f t="shared" si="48"/>
        <v>43213</v>
      </c>
      <c r="E1075" t="s">
        <v>114</v>
      </c>
      <c r="F1075" t="s">
        <v>115</v>
      </c>
      <c r="G1075">
        <v>391</v>
      </c>
      <c r="H1075" t="s">
        <v>116</v>
      </c>
      <c r="I1075" s="2">
        <v>41305.853946759264</v>
      </c>
      <c r="J1075" t="s">
        <v>1689</v>
      </c>
      <c r="L1075">
        <f t="shared" si="49"/>
        <v>0</v>
      </c>
      <c r="M1075">
        <v>1</v>
      </c>
      <c r="N1075">
        <f t="shared" si="50"/>
        <v>1</v>
      </c>
      <c r="O1075">
        <v>0.31401148501180809</v>
      </c>
      <c r="P1075" s="8">
        <f>VLOOKUP(F1075,Hoja2!$A$2:$C$274,3,TRUE)</f>
        <v>2.2870662460567823E-2</v>
      </c>
      <c r="Q1075" s="10">
        <f>VLOOKUP(F1075,Hoja2!$A$2:$C$274,2,TRUE)</f>
        <v>29</v>
      </c>
    </row>
    <row r="1076" spans="1:17" x14ac:dyDescent="0.25">
      <c r="A1076" s="1">
        <v>1074</v>
      </c>
      <c r="B1076">
        <v>0</v>
      </c>
      <c r="C1076" t="s">
        <v>1684</v>
      </c>
      <c r="D1076" s="3">
        <f t="shared" si="48"/>
        <v>43213</v>
      </c>
      <c r="E1076" t="s">
        <v>26</v>
      </c>
      <c r="F1076" t="s">
        <v>27</v>
      </c>
      <c r="G1076">
        <v>6727</v>
      </c>
      <c r="H1076" t="s">
        <v>28</v>
      </c>
      <c r="I1076" s="2">
        <v>42173.346099537041</v>
      </c>
      <c r="J1076" t="s">
        <v>1690</v>
      </c>
      <c r="K1076">
        <v>1</v>
      </c>
      <c r="L1076">
        <f t="shared" si="49"/>
        <v>1</v>
      </c>
      <c r="N1076">
        <f t="shared" si="50"/>
        <v>0</v>
      </c>
      <c r="O1076">
        <v>0.82562468370909325</v>
      </c>
      <c r="P1076" s="8">
        <f>VLOOKUP(F1076,Hoja2!$A$2:$C$274,3,TRUE)</f>
        <v>4.1009463722397478E-2</v>
      </c>
      <c r="Q1076" s="10">
        <f>VLOOKUP(F1076,Hoja2!$A$2:$C$274,2,TRUE)</f>
        <v>52</v>
      </c>
    </row>
    <row r="1077" spans="1:17" x14ac:dyDescent="0.25">
      <c r="A1077" s="1">
        <v>1075</v>
      </c>
      <c r="B1077">
        <v>0</v>
      </c>
      <c r="C1077" t="s">
        <v>1691</v>
      </c>
      <c r="D1077" s="3">
        <f t="shared" si="48"/>
        <v>43214</v>
      </c>
      <c r="E1077" t="s">
        <v>114</v>
      </c>
      <c r="F1077" t="s">
        <v>115</v>
      </c>
      <c r="G1077">
        <v>391</v>
      </c>
      <c r="H1077" t="s">
        <v>116</v>
      </c>
      <c r="I1077" s="2">
        <v>41305.853946759264</v>
      </c>
      <c r="J1077" t="s">
        <v>1692</v>
      </c>
      <c r="K1077">
        <v>1</v>
      </c>
      <c r="L1077">
        <f t="shared" si="49"/>
        <v>1</v>
      </c>
      <c r="M1077">
        <v>4</v>
      </c>
      <c r="N1077">
        <f t="shared" si="50"/>
        <v>4</v>
      </c>
      <c r="O1077">
        <v>0.73065634016795211</v>
      </c>
      <c r="P1077" s="8">
        <f>VLOOKUP(F1077,Hoja2!$A$2:$C$274,3,TRUE)</f>
        <v>2.2870662460567823E-2</v>
      </c>
      <c r="Q1077" s="10">
        <f>VLOOKUP(F1077,Hoja2!$A$2:$C$274,2,TRUE)</f>
        <v>29</v>
      </c>
    </row>
    <row r="1078" spans="1:17" x14ac:dyDescent="0.25">
      <c r="A1078" s="1">
        <v>1076</v>
      </c>
      <c r="B1078">
        <v>0</v>
      </c>
      <c r="C1078" t="s">
        <v>1691</v>
      </c>
      <c r="D1078" s="3">
        <f t="shared" si="48"/>
        <v>43214</v>
      </c>
      <c r="E1078" t="s">
        <v>21</v>
      </c>
      <c r="F1078" t="s">
        <v>69</v>
      </c>
      <c r="G1078">
        <v>85</v>
      </c>
      <c r="H1078" t="s">
        <v>70</v>
      </c>
      <c r="I1078" s="2">
        <v>42735.453831018523</v>
      </c>
      <c r="J1078" t="s">
        <v>1693</v>
      </c>
      <c r="L1078">
        <f t="shared" si="49"/>
        <v>0</v>
      </c>
      <c r="N1078">
        <f t="shared" si="50"/>
        <v>0</v>
      </c>
      <c r="O1078">
        <v>0.55684583978846747</v>
      </c>
      <c r="P1078" s="8">
        <f>VLOOKUP(F1078,Hoja2!$A$2:$C$274,3,TRUE)</f>
        <v>2.9179810725552049E-2</v>
      </c>
      <c r="Q1078" s="10">
        <f>VLOOKUP(F1078,Hoja2!$A$2:$C$274,2,TRUE)</f>
        <v>37</v>
      </c>
    </row>
    <row r="1079" spans="1:17" x14ac:dyDescent="0.25">
      <c r="A1079" s="1">
        <v>1077</v>
      </c>
      <c r="B1079">
        <v>0</v>
      </c>
      <c r="C1079" t="s">
        <v>1691</v>
      </c>
      <c r="D1079" s="3">
        <f t="shared" si="48"/>
        <v>43214</v>
      </c>
      <c r="E1079" t="s">
        <v>754</v>
      </c>
      <c r="F1079" t="s">
        <v>755</v>
      </c>
      <c r="G1079">
        <v>775</v>
      </c>
      <c r="H1079" t="s">
        <v>87</v>
      </c>
      <c r="I1079" s="2">
        <v>40930.515185185177</v>
      </c>
      <c r="J1079" t="s">
        <v>1694</v>
      </c>
      <c r="K1079">
        <v>6</v>
      </c>
      <c r="L1079">
        <f t="shared" si="49"/>
        <v>6</v>
      </c>
      <c r="M1079">
        <v>6</v>
      </c>
      <c r="N1079">
        <f t="shared" si="50"/>
        <v>6</v>
      </c>
      <c r="O1079">
        <v>0.70753929441796171</v>
      </c>
      <c r="P1079" s="8">
        <f>VLOOKUP(F1079,Hoja2!$A$2:$C$274,3,TRUE)</f>
        <v>6.3091482649842269E-3</v>
      </c>
      <c r="Q1079" s="10">
        <f>VLOOKUP(F1079,Hoja2!$A$2:$C$274,2,TRUE)</f>
        <v>8</v>
      </c>
    </row>
    <row r="1080" spans="1:17" x14ac:dyDescent="0.25">
      <c r="A1080" s="1">
        <v>1078</v>
      </c>
      <c r="B1080">
        <v>0</v>
      </c>
      <c r="C1080" t="s">
        <v>1691</v>
      </c>
      <c r="D1080" s="3">
        <f t="shared" si="48"/>
        <v>43214</v>
      </c>
      <c r="E1080" t="s">
        <v>1695</v>
      </c>
      <c r="F1080" t="s">
        <v>1696</v>
      </c>
      <c r="G1080">
        <v>146</v>
      </c>
      <c r="I1080" s="2">
        <v>40768.658773148149</v>
      </c>
      <c r="J1080" t="s">
        <v>1697</v>
      </c>
      <c r="L1080">
        <f t="shared" si="49"/>
        <v>0</v>
      </c>
      <c r="M1080">
        <v>1</v>
      </c>
      <c r="N1080">
        <f t="shared" si="50"/>
        <v>1</v>
      </c>
      <c r="O1080">
        <v>0.19404612341941879</v>
      </c>
      <c r="P1080" s="8">
        <f>VLOOKUP(F1080,Hoja2!$A$2:$C$274,3,TRUE)</f>
        <v>2.3659305993690852E-3</v>
      </c>
      <c r="Q1080" s="10">
        <f>VLOOKUP(F1080,Hoja2!$A$2:$C$274,2,TRUE)</f>
        <v>3</v>
      </c>
    </row>
    <row r="1081" spans="1:17" x14ac:dyDescent="0.25">
      <c r="A1081" s="1">
        <v>1079</v>
      </c>
      <c r="B1081">
        <v>0</v>
      </c>
      <c r="C1081" t="s">
        <v>1691</v>
      </c>
      <c r="D1081" s="3">
        <f t="shared" si="48"/>
        <v>43214</v>
      </c>
      <c r="E1081" t="s">
        <v>1695</v>
      </c>
      <c r="F1081" t="s">
        <v>1696</v>
      </c>
      <c r="G1081">
        <v>146</v>
      </c>
      <c r="I1081" s="2">
        <v>40768.658773148149</v>
      </c>
      <c r="J1081" t="s">
        <v>1698</v>
      </c>
      <c r="L1081">
        <f t="shared" si="49"/>
        <v>0</v>
      </c>
      <c r="N1081">
        <f t="shared" si="50"/>
        <v>0</v>
      </c>
      <c r="O1081">
        <v>0.1230914332711892</v>
      </c>
      <c r="P1081" s="8">
        <f>VLOOKUP(F1081,Hoja2!$A$2:$C$274,3,TRUE)</f>
        <v>2.3659305993690852E-3</v>
      </c>
      <c r="Q1081" s="10">
        <f>VLOOKUP(F1081,Hoja2!$A$2:$C$274,2,TRUE)</f>
        <v>3</v>
      </c>
    </row>
    <row r="1082" spans="1:17" x14ac:dyDescent="0.25">
      <c r="A1082" s="1">
        <v>1080</v>
      </c>
      <c r="B1082">
        <v>0</v>
      </c>
      <c r="C1082" t="s">
        <v>1699</v>
      </c>
      <c r="D1082" s="3">
        <f t="shared" si="48"/>
        <v>43215</v>
      </c>
      <c r="E1082" t="s">
        <v>114</v>
      </c>
      <c r="F1082" t="s">
        <v>115</v>
      </c>
      <c r="G1082">
        <v>391</v>
      </c>
      <c r="H1082" t="s">
        <v>116</v>
      </c>
      <c r="I1082" s="2">
        <v>41305.853946759264</v>
      </c>
      <c r="J1082" t="s">
        <v>1700</v>
      </c>
      <c r="L1082">
        <f t="shared" si="49"/>
        <v>0</v>
      </c>
      <c r="M1082">
        <v>1</v>
      </c>
      <c r="N1082">
        <f t="shared" si="50"/>
        <v>1</v>
      </c>
      <c r="O1082">
        <v>0.5645091802373553</v>
      </c>
      <c r="P1082" s="8">
        <f>VLOOKUP(F1082,Hoja2!$A$2:$C$274,3,TRUE)</f>
        <v>2.2870662460567823E-2</v>
      </c>
      <c r="Q1082" s="10">
        <f>VLOOKUP(F1082,Hoja2!$A$2:$C$274,2,TRUE)</f>
        <v>29</v>
      </c>
    </row>
    <row r="1083" spans="1:17" x14ac:dyDescent="0.25">
      <c r="A1083" s="1">
        <v>1081</v>
      </c>
      <c r="B1083">
        <v>0</v>
      </c>
      <c r="C1083" t="s">
        <v>1699</v>
      </c>
      <c r="D1083" s="3">
        <f t="shared" si="48"/>
        <v>43215</v>
      </c>
      <c r="E1083" t="s">
        <v>1701</v>
      </c>
      <c r="F1083" t="s">
        <v>1701</v>
      </c>
      <c r="G1083">
        <v>203</v>
      </c>
      <c r="H1083" t="s">
        <v>1702</v>
      </c>
      <c r="I1083" s="2">
        <v>40727.688668981478</v>
      </c>
      <c r="J1083" t="s">
        <v>1703</v>
      </c>
      <c r="L1083">
        <f t="shared" si="49"/>
        <v>0</v>
      </c>
      <c r="N1083">
        <f t="shared" si="50"/>
        <v>0</v>
      </c>
      <c r="O1083">
        <v>0.82730970228046818</v>
      </c>
      <c r="P1083" s="8">
        <f>VLOOKUP(F1083,Hoja2!$A$2:$C$274,3,TRUE)</f>
        <v>7.8864353312302837E-4</v>
      </c>
      <c r="Q1083" s="10">
        <f>VLOOKUP(F1083,Hoja2!$A$2:$C$274,2,TRUE)</f>
        <v>1</v>
      </c>
    </row>
    <row r="1084" spans="1:17" x14ac:dyDescent="0.25">
      <c r="A1084" s="1">
        <v>1082</v>
      </c>
      <c r="B1084">
        <v>0</v>
      </c>
      <c r="C1084" t="s">
        <v>1699</v>
      </c>
      <c r="D1084" s="3">
        <f t="shared" si="48"/>
        <v>43215</v>
      </c>
      <c r="E1084" t="s">
        <v>569</v>
      </c>
      <c r="F1084" t="s">
        <v>570</v>
      </c>
      <c r="G1084">
        <v>33</v>
      </c>
      <c r="I1084" s="2">
        <v>39917.70815972222</v>
      </c>
      <c r="J1084" t="s">
        <v>1704</v>
      </c>
      <c r="L1084">
        <f t="shared" si="49"/>
        <v>0</v>
      </c>
      <c r="N1084">
        <f t="shared" si="50"/>
        <v>0</v>
      </c>
      <c r="O1084">
        <v>0.2519738034814849</v>
      </c>
      <c r="P1084" s="8">
        <f>VLOOKUP(F1084,Hoja2!$A$2:$C$274,3,TRUE)</f>
        <v>1.1829652996845425E-2</v>
      </c>
      <c r="Q1084" s="10">
        <f>VLOOKUP(F1084,Hoja2!$A$2:$C$274,2,TRUE)</f>
        <v>15</v>
      </c>
    </row>
    <row r="1085" spans="1:17" x14ac:dyDescent="0.25">
      <c r="A1085" s="1">
        <v>1083</v>
      </c>
      <c r="B1085">
        <v>0</v>
      </c>
      <c r="C1085" t="s">
        <v>1699</v>
      </c>
      <c r="D1085" s="3">
        <f t="shared" si="48"/>
        <v>43215</v>
      </c>
      <c r="E1085" t="s">
        <v>952</v>
      </c>
      <c r="F1085" t="s">
        <v>953</v>
      </c>
      <c r="G1085">
        <v>418</v>
      </c>
      <c r="I1085" s="2">
        <v>39994.736921296288</v>
      </c>
      <c r="J1085" t="s">
        <v>1705</v>
      </c>
      <c r="L1085">
        <f t="shared" si="49"/>
        <v>0</v>
      </c>
      <c r="M1085">
        <v>1</v>
      </c>
      <c r="N1085">
        <f t="shared" si="50"/>
        <v>1</v>
      </c>
      <c r="O1085">
        <v>0.78018199937532418</v>
      </c>
      <c r="P1085" s="8">
        <f>VLOOKUP(F1085,Hoja2!$A$2:$C$274,3,TRUE)</f>
        <v>1.5772870662460567E-3</v>
      </c>
      <c r="Q1085" s="10">
        <f>VLOOKUP(F1085,Hoja2!$A$2:$C$274,2,TRUE)</f>
        <v>2</v>
      </c>
    </row>
    <row r="1086" spans="1:17" x14ac:dyDescent="0.25">
      <c r="A1086" s="1">
        <v>1084</v>
      </c>
      <c r="B1086">
        <v>0</v>
      </c>
      <c r="C1086" t="s">
        <v>1706</v>
      </c>
      <c r="D1086" s="3">
        <f t="shared" si="48"/>
        <v>43217</v>
      </c>
      <c r="E1086" t="s">
        <v>21</v>
      </c>
      <c r="F1086" t="s">
        <v>69</v>
      </c>
      <c r="G1086">
        <v>85</v>
      </c>
      <c r="H1086" t="s">
        <v>70</v>
      </c>
      <c r="I1086" s="2">
        <v>42735.453831018523</v>
      </c>
      <c r="J1086" t="s">
        <v>1707</v>
      </c>
      <c r="K1086">
        <v>1</v>
      </c>
      <c r="L1086">
        <f t="shared" si="49"/>
        <v>1</v>
      </c>
      <c r="N1086">
        <f t="shared" si="50"/>
        <v>0</v>
      </c>
      <c r="O1086">
        <v>0.84903287953655804</v>
      </c>
      <c r="P1086" s="8">
        <f>VLOOKUP(F1086,Hoja2!$A$2:$C$274,3,TRUE)</f>
        <v>2.9179810725552049E-2</v>
      </c>
      <c r="Q1086" s="10">
        <f>VLOOKUP(F1086,Hoja2!$A$2:$C$274,2,TRUE)</f>
        <v>37</v>
      </c>
    </row>
    <row r="1087" spans="1:17" x14ac:dyDescent="0.25">
      <c r="A1087" s="1">
        <v>1085</v>
      </c>
      <c r="B1087">
        <v>0</v>
      </c>
      <c r="C1087" t="s">
        <v>1706</v>
      </c>
      <c r="D1087" s="3">
        <f t="shared" si="48"/>
        <v>43217</v>
      </c>
      <c r="E1087" t="s">
        <v>26</v>
      </c>
      <c r="F1087" t="s">
        <v>27</v>
      </c>
      <c r="G1087">
        <v>6727</v>
      </c>
      <c r="H1087" t="s">
        <v>28</v>
      </c>
      <c r="I1087" s="2">
        <v>42173.346099537041</v>
      </c>
      <c r="J1087" t="s">
        <v>1708</v>
      </c>
      <c r="K1087">
        <v>1</v>
      </c>
      <c r="L1087">
        <f t="shared" si="49"/>
        <v>1</v>
      </c>
      <c r="M1087">
        <v>1</v>
      </c>
      <c r="N1087">
        <f t="shared" si="50"/>
        <v>1</v>
      </c>
      <c r="O1087">
        <v>0.66746099558613026</v>
      </c>
      <c r="P1087" s="8">
        <f>VLOOKUP(F1087,Hoja2!$A$2:$C$274,3,TRUE)</f>
        <v>4.1009463722397478E-2</v>
      </c>
      <c r="Q1087" s="10">
        <f>VLOOKUP(F1087,Hoja2!$A$2:$C$274,2,TRUE)</f>
        <v>52</v>
      </c>
    </row>
    <row r="1088" spans="1:17" x14ac:dyDescent="0.25">
      <c r="A1088" s="1">
        <v>1086</v>
      </c>
      <c r="B1088">
        <v>0</v>
      </c>
      <c r="C1088" t="s">
        <v>1706</v>
      </c>
      <c r="D1088" s="3">
        <f t="shared" si="48"/>
        <v>43217</v>
      </c>
      <c r="E1088" t="s">
        <v>682</v>
      </c>
      <c r="F1088" t="s">
        <v>683</v>
      </c>
      <c r="G1088">
        <v>715</v>
      </c>
      <c r="H1088" t="s">
        <v>18</v>
      </c>
      <c r="I1088" s="2">
        <v>40661.710844907408</v>
      </c>
      <c r="J1088" t="s">
        <v>1709</v>
      </c>
      <c r="K1088">
        <v>11</v>
      </c>
      <c r="L1088">
        <f t="shared" si="49"/>
        <v>11</v>
      </c>
      <c r="M1088">
        <v>17</v>
      </c>
      <c r="N1088">
        <f t="shared" si="50"/>
        <v>17</v>
      </c>
      <c r="O1088">
        <v>0.80918352733102394</v>
      </c>
      <c r="P1088" s="8">
        <f>VLOOKUP(F1088,Hoja2!$A$2:$C$274,3,TRUE)</f>
        <v>7.8864353312302835E-3</v>
      </c>
      <c r="Q1088" s="10">
        <f>VLOOKUP(F1088,Hoja2!$A$2:$C$274,2,TRUE)</f>
        <v>10</v>
      </c>
    </row>
    <row r="1089" spans="1:17" x14ac:dyDescent="0.25">
      <c r="A1089" s="1">
        <v>1087</v>
      </c>
      <c r="B1089">
        <v>0</v>
      </c>
      <c r="C1089" t="s">
        <v>1710</v>
      </c>
      <c r="D1089" s="3">
        <f t="shared" si="48"/>
        <v>43218</v>
      </c>
      <c r="E1089" t="s">
        <v>1307</v>
      </c>
      <c r="F1089" t="s">
        <v>1308</v>
      </c>
      <c r="G1089">
        <v>171</v>
      </c>
      <c r="H1089" t="s">
        <v>1309</v>
      </c>
      <c r="I1089" s="2">
        <v>43169.829432870371</v>
      </c>
      <c r="J1089" t="s">
        <v>1711</v>
      </c>
      <c r="L1089">
        <f t="shared" si="49"/>
        <v>0</v>
      </c>
      <c r="N1089">
        <f t="shared" si="50"/>
        <v>0</v>
      </c>
      <c r="O1089">
        <v>0.80317823321315374</v>
      </c>
      <c r="P1089" s="8">
        <f>VLOOKUP(F1089,Hoja2!$A$2:$C$274,3,TRUE)</f>
        <v>5.5205047318611991E-3</v>
      </c>
      <c r="Q1089" s="10">
        <f>VLOOKUP(F1089,Hoja2!$A$2:$C$274,2,TRUE)</f>
        <v>7</v>
      </c>
    </row>
    <row r="1090" spans="1:17" x14ac:dyDescent="0.25">
      <c r="A1090" s="1">
        <v>1088</v>
      </c>
      <c r="B1090">
        <v>0</v>
      </c>
      <c r="C1090" t="s">
        <v>1710</v>
      </c>
      <c r="D1090" s="3">
        <f t="shared" si="48"/>
        <v>43218</v>
      </c>
      <c r="E1090" t="s">
        <v>21</v>
      </c>
      <c r="F1090" t="s">
        <v>1712</v>
      </c>
      <c r="G1090">
        <v>4421</v>
      </c>
      <c r="H1090" t="s">
        <v>87</v>
      </c>
      <c r="I1090" s="2">
        <v>41787.909074074072</v>
      </c>
      <c r="J1090" t="s">
        <v>1713</v>
      </c>
      <c r="K1090">
        <v>8</v>
      </c>
      <c r="L1090">
        <f t="shared" si="49"/>
        <v>8</v>
      </c>
      <c r="M1090">
        <v>7</v>
      </c>
      <c r="N1090">
        <f t="shared" si="50"/>
        <v>7</v>
      </c>
      <c r="O1090">
        <v>0.71401494307757696</v>
      </c>
      <c r="P1090" s="8">
        <f>VLOOKUP(F1090,Hoja2!$A$2:$C$274,3,TRUE)</f>
        <v>7.8864353312302837E-4</v>
      </c>
      <c r="Q1090" s="10">
        <f>VLOOKUP(F1090,Hoja2!$A$2:$C$274,2,TRUE)</f>
        <v>1</v>
      </c>
    </row>
    <row r="1091" spans="1:17" x14ac:dyDescent="0.25">
      <c r="A1091" s="1">
        <v>1089</v>
      </c>
      <c r="B1091">
        <v>0</v>
      </c>
      <c r="C1091" t="s">
        <v>1710</v>
      </c>
      <c r="D1091" s="3">
        <f t="shared" ref="D1091:D1154" si="51">DATE(2018,MONTH(1&amp;LEFT(RIGHT(C1091,4),3)),LEFT(C1091,2))</f>
        <v>43218</v>
      </c>
      <c r="E1091" t="s">
        <v>12</v>
      </c>
      <c r="F1091" t="s">
        <v>13</v>
      </c>
      <c r="G1091">
        <v>2005</v>
      </c>
      <c r="I1091" s="2">
        <v>40315.59646990741</v>
      </c>
      <c r="J1091" t="s">
        <v>1714</v>
      </c>
      <c r="K1091">
        <v>1</v>
      </c>
      <c r="L1091">
        <f t="shared" ref="L1091:L1154" si="52">IF(K1091&gt;0,K1091,0)</f>
        <v>1</v>
      </c>
      <c r="M1091">
        <v>4</v>
      </c>
      <c r="N1091">
        <f t="shared" ref="N1091:N1154" si="53">IF(M1091&gt;0,M1091,0)</f>
        <v>4</v>
      </c>
      <c r="O1091">
        <v>0.88271779299312836</v>
      </c>
      <c r="P1091" s="8">
        <f>VLOOKUP(F1091,Hoja2!$A$2:$C$274,3,TRUE)</f>
        <v>6.5457413249211352E-2</v>
      </c>
      <c r="Q1091" s="10">
        <f>VLOOKUP(F1091,Hoja2!$A$2:$C$274,2,TRUE)</f>
        <v>83</v>
      </c>
    </row>
    <row r="1092" spans="1:17" x14ac:dyDescent="0.25">
      <c r="A1092" s="1">
        <v>1090</v>
      </c>
      <c r="B1092">
        <v>0</v>
      </c>
      <c r="C1092" t="s">
        <v>1710</v>
      </c>
      <c r="D1092" s="3">
        <f t="shared" si="51"/>
        <v>43218</v>
      </c>
      <c r="E1092" t="s">
        <v>1715</v>
      </c>
      <c r="F1092" t="s">
        <v>1716</v>
      </c>
      <c r="G1092">
        <v>212</v>
      </c>
      <c r="H1092" t="s">
        <v>87</v>
      </c>
      <c r="I1092" s="2">
        <v>43159.728125000001</v>
      </c>
      <c r="J1092" t="s">
        <v>1717</v>
      </c>
      <c r="K1092">
        <v>2</v>
      </c>
      <c r="L1092">
        <f t="shared" si="52"/>
        <v>2</v>
      </c>
      <c r="M1092">
        <v>2</v>
      </c>
      <c r="N1092">
        <f t="shared" si="53"/>
        <v>2</v>
      </c>
      <c r="O1092">
        <v>0.83956819548589778</v>
      </c>
      <c r="P1092" s="8">
        <f>VLOOKUP(F1092,Hoja2!$A$2:$C$274,3,TRUE)</f>
        <v>7.8864353312302837E-4</v>
      </c>
      <c r="Q1092" s="10">
        <f>VLOOKUP(F1092,Hoja2!$A$2:$C$274,2,TRUE)</f>
        <v>1</v>
      </c>
    </row>
    <row r="1093" spans="1:17" x14ac:dyDescent="0.25">
      <c r="A1093" s="1">
        <v>1091</v>
      </c>
      <c r="B1093">
        <v>0</v>
      </c>
      <c r="C1093" t="s">
        <v>1710</v>
      </c>
      <c r="D1093" s="3">
        <f t="shared" si="51"/>
        <v>43218</v>
      </c>
      <c r="E1093" t="s">
        <v>307</v>
      </c>
      <c r="F1093" t="s">
        <v>308</v>
      </c>
      <c r="G1093">
        <v>542</v>
      </c>
      <c r="H1093" t="s">
        <v>28</v>
      </c>
      <c r="I1093" s="2">
        <v>42465.311111111107</v>
      </c>
      <c r="J1093" t="s">
        <v>1718</v>
      </c>
      <c r="L1093">
        <f t="shared" si="52"/>
        <v>0</v>
      </c>
      <c r="M1093">
        <v>1</v>
      </c>
      <c r="N1093">
        <f t="shared" si="53"/>
        <v>1</v>
      </c>
      <c r="O1093">
        <v>0.34970128804839318</v>
      </c>
      <c r="P1093" s="8">
        <f>VLOOKUP(F1093,Hoja2!$A$2:$C$274,3,TRUE)</f>
        <v>2.6025236593059938E-2</v>
      </c>
      <c r="Q1093" s="10">
        <f>VLOOKUP(F1093,Hoja2!$A$2:$C$274,2,TRUE)</f>
        <v>33</v>
      </c>
    </row>
    <row r="1094" spans="1:17" x14ac:dyDescent="0.25">
      <c r="A1094" s="1">
        <v>1092</v>
      </c>
      <c r="B1094">
        <v>0</v>
      </c>
      <c r="C1094" t="s">
        <v>1710</v>
      </c>
      <c r="D1094" s="3">
        <f t="shared" si="51"/>
        <v>43218</v>
      </c>
      <c r="E1094" t="s">
        <v>307</v>
      </c>
      <c r="F1094" t="s">
        <v>308</v>
      </c>
      <c r="G1094">
        <v>542</v>
      </c>
      <c r="H1094" t="s">
        <v>28</v>
      </c>
      <c r="I1094" s="2">
        <v>42465.311111111107</v>
      </c>
      <c r="J1094" t="s">
        <v>1719</v>
      </c>
      <c r="K1094">
        <v>21</v>
      </c>
      <c r="L1094">
        <f t="shared" si="52"/>
        <v>21</v>
      </c>
      <c r="M1094">
        <v>21</v>
      </c>
      <c r="N1094">
        <f t="shared" si="53"/>
        <v>21</v>
      </c>
      <c r="O1094">
        <v>0.7703229737875652</v>
      </c>
      <c r="P1094" s="8">
        <f>VLOOKUP(F1094,Hoja2!$A$2:$C$274,3,TRUE)</f>
        <v>2.6025236593059938E-2</v>
      </c>
      <c r="Q1094" s="10">
        <f>VLOOKUP(F1094,Hoja2!$A$2:$C$274,2,TRUE)</f>
        <v>33</v>
      </c>
    </row>
    <row r="1095" spans="1:17" x14ac:dyDescent="0.25">
      <c r="A1095" s="1">
        <v>1093</v>
      </c>
      <c r="B1095">
        <v>0</v>
      </c>
      <c r="C1095" t="s">
        <v>1710</v>
      </c>
      <c r="D1095" s="3">
        <f t="shared" si="51"/>
        <v>43218</v>
      </c>
      <c r="E1095" t="s">
        <v>463</v>
      </c>
      <c r="F1095" t="s">
        <v>464</v>
      </c>
      <c r="G1095">
        <v>164</v>
      </c>
      <c r="H1095" t="s">
        <v>53</v>
      </c>
      <c r="I1095" s="2">
        <v>42774.690625000003</v>
      </c>
      <c r="J1095" t="s">
        <v>1720</v>
      </c>
      <c r="K1095">
        <v>5</v>
      </c>
      <c r="L1095">
        <f t="shared" si="52"/>
        <v>5</v>
      </c>
      <c r="M1095">
        <v>2</v>
      </c>
      <c r="N1095">
        <f t="shared" si="53"/>
        <v>2</v>
      </c>
      <c r="O1095">
        <v>0.60732892867044186</v>
      </c>
      <c r="P1095" s="8">
        <f>VLOOKUP(F1095,Hoja2!$A$2:$C$274,3,TRUE)</f>
        <v>2.3659305993690852E-3</v>
      </c>
      <c r="Q1095" s="10">
        <f>VLOOKUP(F1095,Hoja2!$A$2:$C$274,2,TRUE)</f>
        <v>3</v>
      </c>
    </row>
    <row r="1096" spans="1:17" x14ac:dyDescent="0.25">
      <c r="A1096" s="1">
        <v>1094</v>
      </c>
      <c r="B1096">
        <v>0</v>
      </c>
      <c r="C1096" t="s">
        <v>1710</v>
      </c>
      <c r="D1096" s="3">
        <f t="shared" si="51"/>
        <v>43218</v>
      </c>
      <c r="E1096" t="s">
        <v>360</v>
      </c>
      <c r="F1096" t="s">
        <v>361</v>
      </c>
      <c r="G1096">
        <v>943</v>
      </c>
      <c r="H1096" t="s">
        <v>362</v>
      </c>
      <c r="I1096" s="2">
        <v>40703.678900462961</v>
      </c>
      <c r="J1096" t="s">
        <v>1721</v>
      </c>
      <c r="K1096">
        <v>11</v>
      </c>
      <c r="L1096">
        <f t="shared" si="52"/>
        <v>11</v>
      </c>
      <c r="M1096">
        <v>14</v>
      </c>
      <c r="N1096">
        <f t="shared" si="53"/>
        <v>14</v>
      </c>
      <c r="O1096">
        <v>0.54910463235289653</v>
      </c>
      <c r="P1096" s="8">
        <f>VLOOKUP(F1096,Hoja2!$A$2:$C$274,3,TRUE)</f>
        <v>7.0977917981072556E-3</v>
      </c>
      <c r="Q1096" s="10">
        <f>VLOOKUP(F1096,Hoja2!$A$2:$C$274,2,TRUE)</f>
        <v>9</v>
      </c>
    </row>
    <row r="1097" spans="1:17" x14ac:dyDescent="0.25">
      <c r="A1097" s="1">
        <v>1095</v>
      </c>
      <c r="B1097">
        <v>0</v>
      </c>
      <c r="C1097" t="s">
        <v>1710</v>
      </c>
      <c r="D1097" s="3">
        <f t="shared" si="51"/>
        <v>43218</v>
      </c>
      <c r="E1097" t="s">
        <v>949</v>
      </c>
      <c r="F1097" t="s">
        <v>950</v>
      </c>
      <c r="G1097">
        <v>973</v>
      </c>
      <c r="H1097" t="s">
        <v>53</v>
      </c>
      <c r="I1097" s="2">
        <v>40756.450682870367</v>
      </c>
      <c r="J1097" t="s">
        <v>1722</v>
      </c>
      <c r="L1097">
        <f t="shared" si="52"/>
        <v>0</v>
      </c>
      <c r="N1097">
        <f t="shared" si="53"/>
        <v>0</v>
      </c>
      <c r="O1097">
        <v>0.62121435026765714</v>
      </c>
      <c r="P1097" s="8">
        <f>VLOOKUP(F1097,Hoja2!$A$2:$C$274,3,TRUE)</f>
        <v>3.1545741324921135E-3</v>
      </c>
      <c r="Q1097" s="10">
        <f>VLOOKUP(F1097,Hoja2!$A$2:$C$274,2,TRUE)</f>
        <v>4</v>
      </c>
    </row>
    <row r="1098" spans="1:17" x14ac:dyDescent="0.25">
      <c r="A1098" s="1">
        <v>1096</v>
      </c>
      <c r="B1098">
        <v>0</v>
      </c>
      <c r="C1098" t="s">
        <v>1710</v>
      </c>
      <c r="D1098" s="3">
        <f t="shared" si="51"/>
        <v>43218</v>
      </c>
      <c r="E1098" t="s">
        <v>26</v>
      </c>
      <c r="F1098" t="s">
        <v>27</v>
      </c>
      <c r="G1098">
        <v>6727</v>
      </c>
      <c r="H1098" t="s">
        <v>28</v>
      </c>
      <c r="I1098" s="2">
        <v>42173.346099537041</v>
      </c>
      <c r="J1098" t="s">
        <v>1723</v>
      </c>
      <c r="K1098">
        <v>7</v>
      </c>
      <c r="L1098">
        <f t="shared" si="52"/>
        <v>7</v>
      </c>
      <c r="M1098">
        <v>11</v>
      </c>
      <c r="N1098">
        <f t="shared" si="53"/>
        <v>11</v>
      </c>
      <c r="O1098">
        <v>0.66272670525640243</v>
      </c>
      <c r="P1098" s="8">
        <f>VLOOKUP(F1098,Hoja2!$A$2:$C$274,3,TRUE)</f>
        <v>4.1009463722397478E-2</v>
      </c>
      <c r="Q1098" s="10">
        <f>VLOOKUP(F1098,Hoja2!$A$2:$C$274,2,TRUE)</f>
        <v>52</v>
      </c>
    </row>
    <row r="1099" spans="1:17" x14ac:dyDescent="0.25">
      <c r="A1099" s="1">
        <v>1097</v>
      </c>
      <c r="B1099">
        <v>0</v>
      </c>
      <c r="C1099" t="s">
        <v>1710</v>
      </c>
      <c r="D1099" s="3">
        <f t="shared" si="51"/>
        <v>43218</v>
      </c>
      <c r="E1099" t="s">
        <v>982</v>
      </c>
      <c r="F1099" t="s">
        <v>983</v>
      </c>
      <c r="G1099">
        <v>863</v>
      </c>
      <c r="H1099" t="s">
        <v>53</v>
      </c>
      <c r="I1099" s="2">
        <v>40697.377256944441</v>
      </c>
      <c r="J1099" t="s">
        <v>1724</v>
      </c>
      <c r="K1099">
        <v>3</v>
      </c>
      <c r="L1099">
        <f t="shared" si="52"/>
        <v>3</v>
      </c>
      <c r="M1099">
        <v>2</v>
      </c>
      <c r="N1099">
        <f t="shared" si="53"/>
        <v>2</v>
      </c>
      <c r="O1099">
        <v>0.42680982339376711</v>
      </c>
      <c r="P1099" s="8">
        <f>VLOOKUP(F1099,Hoja2!$A$2:$C$274,3,TRUE)</f>
        <v>1.1829652996845425E-2</v>
      </c>
      <c r="Q1099" s="10">
        <f>VLOOKUP(F1099,Hoja2!$A$2:$C$274,2,TRUE)</f>
        <v>15</v>
      </c>
    </row>
    <row r="1100" spans="1:17" x14ac:dyDescent="0.25">
      <c r="A1100" s="1">
        <v>1098</v>
      </c>
      <c r="B1100">
        <v>0</v>
      </c>
      <c r="C1100" t="s">
        <v>1710</v>
      </c>
      <c r="D1100" s="3">
        <f t="shared" si="51"/>
        <v>43218</v>
      </c>
      <c r="E1100" t="s">
        <v>380</v>
      </c>
      <c r="F1100" t="s">
        <v>381</v>
      </c>
      <c r="G1100">
        <v>545</v>
      </c>
      <c r="H1100" t="s">
        <v>87</v>
      </c>
      <c r="I1100" s="2">
        <v>42036.776747685188</v>
      </c>
      <c r="J1100" t="s">
        <v>1725</v>
      </c>
      <c r="K1100">
        <v>8</v>
      </c>
      <c r="L1100">
        <f t="shared" si="52"/>
        <v>8</v>
      </c>
      <c r="M1100">
        <v>8</v>
      </c>
      <c r="N1100">
        <f t="shared" si="53"/>
        <v>8</v>
      </c>
      <c r="O1100">
        <v>0.85487825141832463</v>
      </c>
      <c r="P1100" s="8">
        <f>VLOOKUP(F1100,Hoja2!$A$2:$C$274,3,TRUE)</f>
        <v>4.7318611987381704E-3</v>
      </c>
      <c r="Q1100" s="10">
        <f>VLOOKUP(F1100,Hoja2!$A$2:$C$274,2,TRUE)</f>
        <v>6</v>
      </c>
    </row>
    <row r="1101" spans="1:17" x14ac:dyDescent="0.25">
      <c r="A1101" s="1">
        <v>1099</v>
      </c>
      <c r="B1101">
        <v>0</v>
      </c>
      <c r="C1101" t="s">
        <v>1710</v>
      </c>
      <c r="D1101" s="3">
        <f t="shared" si="51"/>
        <v>43218</v>
      </c>
      <c r="E1101" t="s">
        <v>21</v>
      </c>
      <c r="F1101" t="s">
        <v>899</v>
      </c>
      <c r="G1101">
        <v>321</v>
      </c>
      <c r="H1101" t="s">
        <v>900</v>
      </c>
      <c r="I1101" s="2">
        <v>42937.642997685187</v>
      </c>
      <c r="J1101" t="s">
        <v>1726</v>
      </c>
      <c r="K1101">
        <v>4</v>
      </c>
      <c r="L1101">
        <f t="shared" si="52"/>
        <v>4</v>
      </c>
      <c r="M1101">
        <v>5</v>
      </c>
      <c r="N1101">
        <f t="shared" si="53"/>
        <v>5</v>
      </c>
      <c r="O1101">
        <v>0.61135168505161852</v>
      </c>
      <c r="P1101" s="8">
        <f>VLOOKUP(F1101,Hoja2!$A$2:$C$274,3,TRUE)</f>
        <v>4.7318611987381704E-3</v>
      </c>
      <c r="Q1101" s="10">
        <f>VLOOKUP(F1101,Hoja2!$A$2:$C$274,2,TRUE)</f>
        <v>6</v>
      </c>
    </row>
    <row r="1102" spans="1:17" x14ac:dyDescent="0.25">
      <c r="A1102" s="1">
        <v>1100</v>
      </c>
      <c r="B1102">
        <v>0</v>
      </c>
      <c r="C1102" t="s">
        <v>1710</v>
      </c>
      <c r="D1102" s="3">
        <f t="shared" si="51"/>
        <v>43218</v>
      </c>
      <c r="E1102" t="s">
        <v>21</v>
      </c>
      <c r="F1102" t="s">
        <v>1080</v>
      </c>
      <c r="G1102">
        <v>2508</v>
      </c>
      <c r="H1102" t="s">
        <v>87</v>
      </c>
      <c r="I1102" s="2">
        <v>40907.378703703696</v>
      </c>
      <c r="J1102" t="s">
        <v>1727</v>
      </c>
      <c r="K1102">
        <v>11</v>
      </c>
      <c r="L1102">
        <f t="shared" si="52"/>
        <v>11</v>
      </c>
      <c r="M1102">
        <v>15</v>
      </c>
      <c r="N1102">
        <f t="shared" si="53"/>
        <v>15</v>
      </c>
      <c r="O1102">
        <v>0.56387098911106526</v>
      </c>
      <c r="P1102" s="8">
        <f>VLOOKUP(F1102,Hoja2!$A$2:$C$274,3,TRUE)</f>
        <v>6.3091482649842269E-3</v>
      </c>
      <c r="Q1102" s="10">
        <f>VLOOKUP(F1102,Hoja2!$A$2:$C$274,2,TRUE)</f>
        <v>8</v>
      </c>
    </row>
    <row r="1103" spans="1:17" x14ac:dyDescent="0.25">
      <c r="A1103" s="1">
        <v>1101</v>
      </c>
      <c r="B1103">
        <v>0</v>
      </c>
      <c r="C1103" t="s">
        <v>1710</v>
      </c>
      <c r="D1103" s="3">
        <f t="shared" si="51"/>
        <v>43218</v>
      </c>
      <c r="E1103" t="s">
        <v>1235</v>
      </c>
      <c r="F1103" t="s">
        <v>1236</v>
      </c>
      <c r="G1103">
        <v>783</v>
      </c>
      <c r="H1103" t="s">
        <v>53</v>
      </c>
      <c r="I1103" s="2">
        <v>42257.393391203703</v>
      </c>
      <c r="J1103" t="s">
        <v>1728</v>
      </c>
      <c r="K1103">
        <v>16</v>
      </c>
      <c r="L1103">
        <f t="shared" si="52"/>
        <v>16</v>
      </c>
      <c r="M1103">
        <v>18</v>
      </c>
      <c r="N1103">
        <f t="shared" si="53"/>
        <v>18</v>
      </c>
      <c r="O1103">
        <v>0.57601017691376377</v>
      </c>
      <c r="P1103" s="8">
        <f>VLOOKUP(F1103,Hoja2!$A$2:$C$274,3,TRUE)</f>
        <v>1.5772870662460567E-3</v>
      </c>
      <c r="Q1103" s="10">
        <f>VLOOKUP(F1103,Hoja2!$A$2:$C$274,2,TRUE)</f>
        <v>2</v>
      </c>
    </row>
    <row r="1104" spans="1:17" x14ac:dyDescent="0.25">
      <c r="A1104" s="1">
        <v>1102</v>
      </c>
      <c r="B1104">
        <v>0</v>
      </c>
      <c r="C1104" t="s">
        <v>1710</v>
      </c>
      <c r="D1104" s="3">
        <f t="shared" si="51"/>
        <v>43218</v>
      </c>
      <c r="E1104" t="s">
        <v>895</v>
      </c>
      <c r="F1104" t="s">
        <v>896</v>
      </c>
      <c r="G1104">
        <v>1084</v>
      </c>
      <c r="H1104" t="s">
        <v>87</v>
      </c>
      <c r="I1104" s="2">
        <v>40579.866099537037</v>
      </c>
      <c r="J1104" t="s">
        <v>1729</v>
      </c>
      <c r="K1104">
        <v>11</v>
      </c>
      <c r="L1104">
        <f t="shared" si="52"/>
        <v>11</v>
      </c>
      <c r="M1104">
        <v>7</v>
      </c>
      <c r="N1104">
        <f t="shared" si="53"/>
        <v>7</v>
      </c>
      <c r="O1104">
        <v>0.86372637959861731</v>
      </c>
      <c r="P1104" s="8">
        <f>VLOOKUP(F1104,Hoja2!$A$2:$C$274,3,TRUE)</f>
        <v>4.7318611987381704E-3</v>
      </c>
      <c r="Q1104" s="10">
        <f>VLOOKUP(F1104,Hoja2!$A$2:$C$274,2,TRUE)</f>
        <v>6</v>
      </c>
    </row>
    <row r="1105" spans="1:17" x14ac:dyDescent="0.25">
      <c r="A1105" s="1">
        <v>1103</v>
      </c>
      <c r="B1105">
        <v>0</v>
      </c>
      <c r="C1105" t="s">
        <v>1710</v>
      </c>
      <c r="D1105" s="3">
        <f t="shared" si="51"/>
        <v>43218</v>
      </c>
      <c r="E1105" t="s">
        <v>21</v>
      </c>
      <c r="F1105" t="s">
        <v>1080</v>
      </c>
      <c r="G1105">
        <v>2508</v>
      </c>
      <c r="H1105" t="s">
        <v>87</v>
      </c>
      <c r="I1105" s="2">
        <v>40907.378703703696</v>
      </c>
      <c r="J1105" t="s">
        <v>1730</v>
      </c>
      <c r="K1105">
        <v>3</v>
      </c>
      <c r="L1105">
        <f t="shared" si="52"/>
        <v>3</v>
      </c>
      <c r="M1105">
        <v>2</v>
      </c>
      <c r="N1105">
        <f t="shared" si="53"/>
        <v>2</v>
      </c>
      <c r="O1105">
        <v>0.72805537770534245</v>
      </c>
      <c r="P1105" s="8">
        <f>VLOOKUP(F1105,Hoja2!$A$2:$C$274,3,TRUE)</f>
        <v>6.3091482649842269E-3</v>
      </c>
      <c r="Q1105" s="10">
        <f>VLOOKUP(F1105,Hoja2!$A$2:$C$274,2,TRUE)</f>
        <v>8</v>
      </c>
    </row>
    <row r="1106" spans="1:17" x14ac:dyDescent="0.25">
      <c r="A1106" s="1">
        <v>1104</v>
      </c>
      <c r="B1106">
        <v>0</v>
      </c>
      <c r="C1106" t="s">
        <v>1710</v>
      </c>
      <c r="D1106" s="3">
        <f t="shared" si="51"/>
        <v>43218</v>
      </c>
      <c r="E1106" t="s">
        <v>1183</v>
      </c>
      <c r="F1106" t="s">
        <v>1184</v>
      </c>
      <c r="G1106">
        <v>2481</v>
      </c>
      <c r="H1106" t="s">
        <v>28</v>
      </c>
      <c r="I1106" s="2">
        <v>42057.944085648152</v>
      </c>
      <c r="J1106" t="s">
        <v>1731</v>
      </c>
      <c r="K1106">
        <v>1</v>
      </c>
      <c r="L1106">
        <f t="shared" si="52"/>
        <v>1</v>
      </c>
      <c r="M1106">
        <v>2</v>
      </c>
      <c r="N1106">
        <f t="shared" si="53"/>
        <v>2</v>
      </c>
      <c r="O1106">
        <v>0.82466908839374853</v>
      </c>
      <c r="P1106" s="8">
        <f>VLOOKUP(F1106,Hoja2!$A$2:$C$274,3,TRUE)</f>
        <v>7.8864353312302835E-3</v>
      </c>
      <c r="Q1106" s="10">
        <f>VLOOKUP(F1106,Hoja2!$A$2:$C$274,2,TRUE)</f>
        <v>10</v>
      </c>
    </row>
    <row r="1107" spans="1:17" x14ac:dyDescent="0.25">
      <c r="A1107" s="1">
        <v>1105</v>
      </c>
      <c r="B1107">
        <v>0</v>
      </c>
      <c r="C1107" t="s">
        <v>1710</v>
      </c>
      <c r="D1107" s="3">
        <f t="shared" si="51"/>
        <v>43218</v>
      </c>
      <c r="E1107" t="s">
        <v>307</v>
      </c>
      <c r="F1107" t="s">
        <v>308</v>
      </c>
      <c r="G1107">
        <v>542</v>
      </c>
      <c r="H1107" t="s">
        <v>28</v>
      </c>
      <c r="I1107" s="2">
        <v>42465.311111111107</v>
      </c>
      <c r="J1107" t="s">
        <v>1732</v>
      </c>
      <c r="L1107">
        <f t="shared" si="52"/>
        <v>0</v>
      </c>
      <c r="M1107">
        <v>6</v>
      </c>
      <c r="N1107">
        <f t="shared" si="53"/>
        <v>6</v>
      </c>
      <c r="O1107">
        <v>0.76680792873625214</v>
      </c>
      <c r="P1107" s="8">
        <f>VLOOKUP(F1107,Hoja2!$A$2:$C$274,3,TRUE)</f>
        <v>2.6025236593059938E-2</v>
      </c>
      <c r="Q1107" s="10">
        <f>VLOOKUP(F1107,Hoja2!$A$2:$C$274,2,TRUE)</f>
        <v>33</v>
      </c>
    </row>
    <row r="1108" spans="1:17" x14ac:dyDescent="0.25">
      <c r="A1108" s="1">
        <v>1106</v>
      </c>
      <c r="B1108">
        <v>0</v>
      </c>
      <c r="C1108" t="s">
        <v>1710</v>
      </c>
      <c r="D1108" s="3">
        <f t="shared" si="51"/>
        <v>43218</v>
      </c>
      <c r="E1108" t="s">
        <v>1733</v>
      </c>
      <c r="F1108" t="s">
        <v>1734</v>
      </c>
      <c r="G1108">
        <v>494</v>
      </c>
      <c r="I1108" s="2">
        <v>40973.358564814807</v>
      </c>
      <c r="J1108" t="s">
        <v>1735</v>
      </c>
      <c r="K1108">
        <v>6</v>
      </c>
      <c r="L1108">
        <f t="shared" si="52"/>
        <v>6</v>
      </c>
      <c r="M1108">
        <v>11</v>
      </c>
      <c r="N1108">
        <f t="shared" si="53"/>
        <v>11</v>
      </c>
      <c r="O1108">
        <v>0.79545437532283447</v>
      </c>
      <c r="P1108" s="8">
        <f>VLOOKUP(F1108,Hoja2!$A$2:$C$274,3,TRUE)</f>
        <v>7.8864353312302837E-4</v>
      </c>
      <c r="Q1108" s="10">
        <f>VLOOKUP(F1108,Hoja2!$A$2:$C$274,2,TRUE)</f>
        <v>1</v>
      </c>
    </row>
    <row r="1109" spans="1:17" x14ac:dyDescent="0.25">
      <c r="A1109" s="1">
        <v>1107</v>
      </c>
      <c r="B1109">
        <v>0</v>
      </c>
      <c r="C1109" t="s">
        <v>1710</v>
      </c>
      <c r="D1109" s="3">
        <f t="shared" si="51"/>
        <v>43218</v>
      </c>
      <c r="E1109" t="s">
        <v>21</v>
      </c>
      <c r="F1109" t="s">
        <v>899</v>
      </c>
      <c r="G1109">
        <v>321</v>
      </c>
      <c r="H1109" t="s">
        <v>900</v>
      </c>
      <c r="I1109" s="2">
        <v>42937.642997685187</v>
      </c>
      <c r="J1109" t="s">
        <v>1736</v>
      </c>
      <c r="K1109">
        <v>1</v>
      </c>
      <c r="L1109">
        <f t="shared" si="52"/>
        <v>1</v>
      </c>
      <c r="M1109">
        <v>1</v>
      </c>
      <c r="N1109">
        <f t="shared" si="53"/>
        <v>1</v>
      </c>
      <c r="O1109">
        <v>0.57600999431449063</v>
      </c>
      <c r="P1109" s="8">
        <f>VLOOKUP(F1109,Hoja2!$A$2:$C$274,3,TRUE)</f>
        <v>4.7318611987381704E-3</v>
      </c>
      <c r="Q1109" s="10">
        <f>VLOOKUP(F1109,Hoja2!$A$2:$C$274,2,TRUE)</f>
        <v>6</v>
      </c>
    </row>
    <row r="1110" spans="1:17" x14ac:dyDescent="0.25">
      <c r="A1110" s="1">
        <v>1108</v>
      </c>
      <c r="B1110">
        <v>0</v>
      </c>
      <c r="C1110" t="s">
        <v>1737</v>
      </c>
      <c r="D1110" s="3">
        <f t="shared" si="51"/>
        <v>43219</v>
      </c>
      <c r="E1110" t="s">
        <v>250</v>
      </c>
      <c r="F1110" t="s">
        <v>251</v>
      </c>
      <c r="G1110">
        <v>544</v>
      </c>
      <c r="H1110" t="s">
        <v>159</v>
      </c>
      <c r="I1110" s="2">
        <v>41534.744131944448</v>
      </c>
      <c r="J1110" t="s">
        <v>1738</v>
      </c>
      <c r="K1110">
        <v>4</v>
      </c>
      <c r="L1110">
        <f t="shared" si="52"/>
        <v>4</v>
      </c>
      <c r="M1110">
        <v>3</v>
      </c>
      <c r="N1110">
        <f t="shared" si="53"/>
        <v>3</v>
      </c>
      <c r="O1110">
        <v>0.70387169147491768</v>
      </c>
      <c r="P1110" s="8">
        <f>VLOOKUP(F1110,Hoja2!$A$2:$C$274,3,TRUE)</f>
        <v>9.4637223974763408E-3</v>
      </c>
      <c r="Q1110" s="10">
        <f>VLOOKUP(F1110,Hoja2!$A$2:$C$274,2,TRUE)</f>
        <v>12</v>
      </c>
    </row>
    <row r="1111" spans="1:17" x14ac:dyDescent="0.25">
      <c r="A1111" s="1">
        <v>1109</v>
      </c>
      <c r="B1111">
        <v>0</v>
      </c>
      <c r="C1111" t="s">
        <v>1737</v>
      </c>
      <c r="D1111" s="3">
        <f t="shared" si="51"/>
        <v>43219</v>
      </c>
      <c r="E1111" t="s">
        <v>1656</v>
      </c>
      <c r="F1111" t="s">
        <v>1657</v>
      </c>
      <c r="G1111">
        <v>351</v>
      </c>
      <c r="H1111" t="s">
        <v>538</v>
      </c>
      <c r="I1111" s="2">
        <v>40786.934490740743</v>
      </c>
      <c r="J1111" t="s">
        <v>1739</v>
      </c>
      <c r="K1111">
        <v>1</v>
      </c>
      <c r="L1111">
        <f t="shared" si="52"/>
        <v>1</v>
      </c>
      <c r="M1111">
        <v>4</v>
      </c>
      <c r="N1111">
        <f t="shared" si="53"/>
        <v>4</v>
      </c>
      <c r="O1111">
        <v>0.53477988409446009</v>
      </c>
      <c r="P1111" s="8">
        <f>VLOOKUP(F1111,Hoja2!$A$2:$C$274,3,TRUE)</f>
        <v>1.5772870662460567E-3</v>
      </c>
      <c r="Q1111" s="10">
        <f>VLOOKUP(F1111,Hoja2!$A$2:$C$274,2,TRUE)</f>
        <v>2</v>
      </c>
    </row>
    <row r="1112" spans="1:17" x14ac:dyDescent="0.25">
      <c r="A1112" s="1">
        <v>1110</v>
      </c>
      <c r="B1112">
        <v>0</v>
      </c>
      <c r="C1112" t="s">
        <v>1737</v>
      </c>
      <c r="D1112" s="3">
        <f t="shared" si="51"/>
        <v>43219</v>
      </c>
      <c r="E1112" t="s">
        <v>416</v>
      </c>
      <c r="F1112" t="s">
        <v>417</v>
      </c>
      <c r="G1112">
        <v>327</v>
      </c>
      <c r="H1112" t="s">
        <v>418</v>
      </c>
      <c r="I1112" s="2">
        <v>40393.908738425933</v>
      </c>
      <c r="J1112" t="s">
        <v>1740</v>
      </c>
      <c r="K1112">
        <v>1</v>
      </c>
      <c r="L1112">
        <f t="shared" si="52"/>
        <v>1</v>
      </c>
      <c r="M1112">
        <v>2</v>
      </c>
      <c r="N1112">
        <f t="shared" si="53"/>
        <v>2</v>
      </c>
      <c r="O1112">
        <v>0.65745127385273672</v>
      </c>
      <c r="P1112" s="8">
        <f>VLOOKUP(F1112,Hoja2!$A$2:$C$274,3,TRUE)</f>
        <v>8.6750788643533121E-3</v>
      </c>
      <c r="Q1112" s="10">
        <f>VLOOKUP(F1112,Hoja2!$A$2:$C$274,2,TRUE)</f>
        <v>11</v>
      </c>
    </row>
    <row r="1113" spans="1:17" x14ac:dyDescent="0.25">
      <c r="A1113" s="1">
        <v>1111</v>
      </c>
      <c r="B1113">
        <v>0</v>
      </c>
      <c r="C1113" t="s">
        <v>1741</v>
      </c>
      <c r="D1113" s="3">
        <f t="shared" si="51"/>
        <v>43220</v>
      </c>
      <c r="E1113" t="s">
        <v>416</v>
      </c>
      <c r="F1113" t="s">
        <v>417</v>
      </c>
      <c r="G1113">
        <v>327</v>
      </c>
      <c r="H1113" t="s">
        <v>418</v>
      </c>
      <c r="I1113" s="2">
        <v>40393.908738425933</v>
      </c>
      <c r="J1113" t="s">
        <v>1742</v>
      </c>
      <c r="L1113">
        <f t="shared" si="52"/>
        <v>0</v>
      </c>
      <c r="N1113">
        <f t="shared" si="53"/>
        <v>0</v>
      </c>
      <c r="O1113">
        <v>0.92351076971015511</v>
      </c>
      <c r="P1113" s="8">
        <f>VLOOKUP(F1113,Hoja2!$A$2:$C$274,3,TRUE)</f>
        <v>8.6750788643533121E-3</v>
      </c>
      <c r="Q1113" s="10">
        <f>VLOOKUP(F1113,Hoja2!$A$2:$C$274,2,TRUE)</f>
        <v>11</v>
      </c>
    </row>
    <row r="1114" spans="1:17" x14ac:dyDescent="0.25">
      <c r="A1114" s="1">
        <v>1112</v>
      </c>
      <c r="B1114">
        <v>0</v>
      </c>
      <c r="C1114" t="s">
        <v>1741</v>
      </c>
      <c r="D1114" s="3">
        <f t="shared" si="51"/>
        <v>43220</v>
      </c>
      <c r="E1114" t="s">
        <v>12</v>
      </c>
      <c r="F1114" t="s">
        <v>13</v>
      </c>
      <c r="G1114">
        <v>2005</v>
      </c>
      <c r="I1114" s="2">
        <v>40315.59646990741</v>
      </c>
      <c r="J1114" t="s">
        <v>1743</v>
      </c>
      <c r="K1114">
        <v>10</v>
      </c>
      <c r="L1114">
        <f t="shared" si="52"/>
        <v>10</v>
      </c>
      <c r="M1114">
        <v>8</v>
      </c>
      <c r="N1114">
        <f t="shared" si="53"/>
        <v>8</v>
      </c>
      <c r="O1114">
        <v>0.73482744035437964</v>
      </c>
      <c r="P1114" s="8">
        <f>VLOOKUP(F1114,Hoja2!$A$2:$C$274,3,TRUE)</f>
        <v>6.5457413249211352E-2</v>
      </c>
      <c r="Q1114" s="10">
        <f>VLOOKUP(F1114,Hoja2!$A$2:$C$274,2,TRUE)</f>
        <v>83</v>
      </c>
    </row>
    <row r="1115" spans="1:17" x14ac:dyDescent="0.25">
      <c r="A1115" s="1">
        <v>1113</v>
      </c>
      <c r="B1115">
        <v>0</v>
      </c>
      <c r="C1115" t="s">
        <v>1744</v>
      </c>
      <c r="D1115" s="3">
        <f t="shared" si="51"/>
        <v>43221</v>
      </c>
      <c r="E1115" t="s">
        <v>543</v>
      </c>
      <c r="F1115" t="s">
        <v>544</v>
      </c>
      <c r="G1115">
        <v>55</v>
      </c>
      <c r="H1115" t="s">
        <v>545</v>
      </c>
      <c r="I1115" s="2">
        <v>40681.791886574072</v>
      </c>
      <c r="J1115" t="s">
        <v>1745</v>
      </c>
      <c r="K1115">
        <v>4</v>
      </c>
      <c r="L1115">
        <f t="shared" si="52"/>
        <v>4</v>
      </c>
      <c r="M1115">
        <v>6</v>
      </c>
      <c r="N1115">
        <f t="shared" si="53"/>
        <v>6</v>
      </c>
      <c r="O1115">
        <v>0.78068200628187967</v>
      </c>
      <c r="P1115" s="8">
        <f>VLOOKUP(F1115,Hoja2!$A$2:$C$274,3,TRUE)</f>
        <v>1.3406940063091483E-2</v>
      </c>
      <c r="Q1115" s="10">
        <f>VLOOKUP(F1115,Hoja2!$A$2:$C$274,2,TRUE)</f>
        <v>17</v>
      </c>
    </row>
    <row r="1116" spans="1:17" x14ac:dyDescent="0.25">
      <c r="A1116" s="1">
        <v>1114</v>
      </c>
      <c r="B1116">
        <v>0</v>
      </c>
      <c r="C1116" t="s">
        <v>1744</v>
      </c>
      <c r="D1116" s="3">
        <f t="shared" si="51"/>
        <v>43221</v>
      </c>
      <c r="E1116" t="s">
        <v>85</v>
      </c>
      <c r="F1116" t="s">
        <v>86</v>
      </c>
      <c r="G1116">
        <v>70207</v>
      </c>
      <c r="H1116" t="s">
        <v>87</v>
      </c>
      <c r="I1116" s="2">
        <v>40023.339409722219</v>
      </c>
      <c r="J1116" t="s">
        <v>1746</v>
      </c>
      <c r="K1116">
        <v>2</v>
      </c>
      <c r="L1116">
        <f t="shared" si="52"/>
        <v>2</v>
      </c>
      <c r="M1116">
        <v>4</v>
      </c>
      <c r="N1116">
        <f t="shared" si="53"/>
        <v>4</v>
      </c>
      <c r="O1116">
        <v>0.59799032583513145</v>
      </c>
      <c r="P1116" s="8">
        <f>VLOOKUP(F1116,Hoja2!$A$2:$C$274,3,TRUE)</f>
        <v>1.2618296529968454E-2</v>
      </c>
      <c r="Q1116" s="10">
        <f>VLOOKUP(F1116,Hoja2!$A$2:$C$274,2,TRUE)</f>
        <v>16</v>
      </c>
    </row>
    <row r="1117" spans="1:17" x14ac:dyDescent="0.25">
      <c r="A1117" s="1">
        <v>1115</v>
      </c>
      <c r="B1117">
        <v>0</v>
      </c>
      <c r="C1117" t="s">
        <v>1744</v>
      </c>
      <c r="D1117" s="3">
        <f t="shared" si="51"/>
        <v>43221</v>
      </c>
      <c r="E1117" t="s">
        <v>114</v>
      </c>
      <c r="F1117" t="s">
        <v>115</v>
      </c>
      <c r="G1117">
        <v>391</v>
      </c>
      <c r="H1117" t="s">
        <v>116</v>
      </c>
      <c r="I1117" s="2">
        <v>41305.853946759264</v>
      </c>
      <c r="J1117" t="s">
        <v>1747</v>
      </c>
      <c r="L1117">
        <f t="shared" si="52"/>
        <v>0</v>
      </c>
      <c r="M1117">
        <v>2</v>
      </c>
      <c r="N1117">
        <f t="shared" si="53"/>
        <v>2</v>
      </c>
      <c r="O1117">
        <v>0.74001911213944771</v>
      </c>
      <c r="P1117" s="8">
        <f>VLOOKUP(F1117,Hoja2!$A$2:$C$274,3,TRUE)</f>
        <v>2.2870662460567823E-2</v>
      </c>
      <c r="Q1117" s="10">
        <f>VLOOKUP(F1117,Hoja2!$A$2:$C$274,2,TRUE)</f>
        <v>29</v>
      </c>
    </row>
    <row r="1118" spans="1:17" x14ac:dyDescent="0.25">
      <c r="A1118" s="1">
        <v>1116</v>
      </c>
      <c r="B1118">
        <v>0</v>
      </c>
      <c r="C1118" t="s">
        <v>1744</v>
      </c>
      <c r="D1118" s="3">
        <f t="shared" si="51"/>
        <v>43221</v>
      </c>
      <c r="E1118" t="s">
        <v>1307</v>
      </c>
      <c r="F1118" t="s">
        <v>1308</v>
      </c>
      <c r="G1118">
        <v>171</v>
      </c>
      <c r="H1118" t="s">
        <v>1309</v>
      </c>
      <c r="I1118" s="2">
        <v>43169.829432870371</v>
      </c>
      <c r="J1118" t="s">
        <v>1748</v>
      </c>
      <c r="L1118">
        <f t="shared" si="52"/>
        <v>0</v>
      </c>
      <c r="N1118">
        <f t="shared" si="53"/>
        <v>0</v>
      </c>
      <c r="O1118">
        <v>0.61341041817074626</v>
      </c>
      <c r="P1118" s="8">
        <f>VLOOKUP(F1118,Hoja2!$A$2:$C$274,3,TRUE)</f>
        <v>5.5205047318611991E-3</v>
      </c>
      <c r="Q1118" s="10">
        <f>VLOOKUP(F1118,Hoja2!$A$2:$C$274,2,TRUE)</f>
        <v>7</v>
      </c>
    </row>
    <row r="1119" spans="1:17" x14ac:dyDescent="0.25">
      <c r="A1119" s="1">
        <v>1117</v>
      </c>
      <c r="B1119">
        <v>0</v>
      </c>
      <c r="C1119" t="s">
        <v>1749</v>
      </c>
      <c r="D1119" s="3">
        <f t="shared" si="51"/>
        <v>43223</v>
      </c>
      <c r="E1119" t="s">
        <v>345</v>
      </c>
      <c r="F1119" t="s">
        <v>346</v>
      </c>
      <c r="G1119">
        <v>5415</v>
      </c>
      <c r="I1119" s="2">
        <v>41153.952569444453</v>
      </c>
      <c r="J1119" t="s">
        <v>1750</v>
      </c>
      <c r="K1119">
        <v>4</v>
      </c>
      <c r="L1119">
        <f t="shared" si="52"/>
        <v>4</v>
      </c>
      <c r="M1119">
        <v>10</v>
      </c>
      <c r="N1119">
        <f t="shared" si="53"/>
        <v>10</v>
      </c>
      <c r="O1119">
        <v>0.78094440390377462</v>
      </c>
      <c r="P1119" s="8">
        <f>VLOOKUP(F1119,Hoja2!$A$2:$C$274,3,TRUE)</f>
        <v>8.6750788643533125E-2</v>
      </c>
      <c r="Q1119" s="10">
        <f>VLOOKUP(F1119,Hoja2!$A$2:$C$274,2,TRUE)</f>
        <v>110</v>
      </c>
    </row>
    <row r="1120" spans="1:17" x14ac:dyDescent="0.25">
      <c r="A1120" s="1">
        <v>1118</v>
      </c>
      <c r="B1120">
        <v>0</v>
      </c>
      <c r="C1120" t="s">
        <v>1749</v>
      </c>
      <c r="D1120" s="3">
        <f t="shared" si="51"/>
        <v>43223</v>
      </c>
      <c r="E1120" t="s">
        <v>982</v>
      </c>
      <c r="F1120" t="s">
        <v>983</v>
      </c>
      <c r="G1120">
        <v>863</v>
      </c>
      <c r="H1120" t="s">
        <v>53</v>
      </c>
      <c r="I1120" s="2">
        <v>40697.377256944441</v>
      </c>
      <c r="J1120" t="s">
        <v>1751</v>
      </c>
      <c r="K1120">
        <v>4</v>
      </c>
      <c r="L1120">
        <f t="shared" si="52"/>
        <v>4</v>
      </c>
      <c r="M1120">
        <v>9</v>
      </c>
      <c r="N1120">
        <f t="shared" si="53"/>
        <v>9</v>
      </c>
      <c r="O1120">
        <v>0.83544458374710751</v>
      </c>
      <c r="P1120" s="8">
        <f>VLOOKUP(F1120,Hoja2!$A$2:$C$274,3,TRUE)</f>
        <v>1.1829652996845425E-2</v>
      </c>
      <c r="Q1120" s="10">
        <f>VLOOKUP(F1120,Hoja2!$A$2:$C$274,2,TRUE)</f>
        <v>15</v>
      </c>
    </row>
    <row r="1121" spans="1:17" x14ac:dyDescent="0.25">
      <c r="A1121" s="1">
        <v>1119</v>
      </c>
      <c r="B1121">
        <v>0</v>
      </c>
      <c r="C1121" t="s">
        <v>1749</v>
      </c>
      <c r="D1121" s="3">
        <f t="shared" si="51"/>
        <v>43223</v>
      </c>
      <c r="E1121" t="s">
        <v>797</v>
      </c>
      <c r="F1121" t="s">
        <v>798</v>
      </c>
      <c r="G1121">
        <v>1273</v>
      </c>
      <c r="H1121" t="s">
        <v>18</v>
      </c>
      <c r="I1121" s="2">
        <v>40311.486770833333</v>
      </c>
      <c r="J1121" t="s">
        <v>1752</v>
      </c>
      <c r="L1121">
        <f t="shared" si="52"/>
        <v>0</v>
      </c>
      <c r="N1121">
        <f t="shared" si="53"/>
        <v>0</v>
      </c>
      <c r="O1121">
        <v>0.85692998006938237</v>
      </c>
      <c r="P1121" s="8">
        <f>VLOOKUP(F1121,Hoja2!$A$2:$C$274,3,TRUE)</f>
        <v>3.1545741324921135E-3</v>
      </c>
      <c r="Q1121" s="10">
        <f>VLOOKUP(F1121,Hoja2!$A$2:$C$274,2,TRUE)</f>
        <v>4</v>
      </c>
    </row>
    <row r="1122" spans="1:17" x14ac:dyDescent="0.25">
      <c r="A1122" s="1">
        <v>1120</v>
      </c>
      <c r="B1122">
        <v>0</v>
      </c>
      <c r="C1122" t="s">
        <v>1749</v>
      </c>
      <c r="D1122" s="3">
        <f t="shared" si="51"/>
        <v>43223</v>
      </c>
      <c r="E1122" t="s">
        <v>477</v>
      </c>
      <c r="F1122" t="s">
        <v>478</v>
      </c>
      <c r="G1122">
        <v>4658</v>
      </c>
      <c r="H1122" t="s">
        <v>479</v>
      </c>
      <c r="I1122" s="2">
        <v>40809.452627314808</v>
      </c>
      <c r="J1122" t="s">
        <v>1753</v>
      </c>
      <c r="K1122">
        <v>25</v>
      </c>
      <c r="L1122">
        <f t="shared" si="52"/>
        <v>25</v>
      </c>
      <c r="M1122">
        <v>27</v>
      </c>
      <c r="N1122">
        <f t="shared" si="53"/>
        <v>27</v>
      </c>
      <c r="O1122">
        <v>0.80674252043674843</v>
      </c>
      <c r="P1122" s="8">
        <f>VLOOKUP(F1122,Hoja2!$A$2:$C$274,3,TRUE)</f>
        <v>3.0757097791798107E-2</v>
      </c>
      <c r="Q1122" s="10">
        <f>VLOOKUP(F1122,Hoja2!$A$2:$C$274,2,TRUE)</f>
        <v>39</v>
      </c>
    </row>
    <row r="1123" spans="1:17" x14ac:dyDescent="0.25">
      <c r="A1123" s="1">
        <v>1121</v>
      </c>
      <c r="B1123">
        <v>0</v>
      </c>
      <c r="C1123" t="s">
        <v>1749</v>
      </c>
      <c r="D1123" s="3">
        <f t="shared" si="51"/>
        <v>43223</v>
      </c>
      <c r="E1123" t="s">
        <v>345</v>
      </c>
      <c r="F1123" t="s">
        <v>346</v>
      </c>
      <c r="G1123">
        <v>5415</v>
      </c>
      <c r="I1123" s="2">
        <v>41153.952569444453</v>
      </c>
      <c r="J1123" t="s">
        <v>1754</v>
      </c>
      <c r="L1123">
        <f t="shared" si="52"/>
        <v>0</v>
      </c>
      <c r="N1123">
        <f t="shared" si="53"/>
        <v>0</v>
      </c>
      <c r="O1123">
        <v>0.81028334353755893</v>
      </c>
      <c r="P1123" s="8">
        <f>VLOOKUP(F1123,Hoja2!$A$2:$C$274,3,TRUE)</f>
        <v>8.6750788643533125E-2</v>
      </c>
      <c r="Q1123" s="10">
        <f>VLOOKUP(F1123,Hoja2!$A$2:$C$274,2,TRUE)</f>
        <v>110</v>
      </c>
    </row>
    <row r="1124" spans="1:17" x14ac:dyDescent="0.25">
      <c r="A1124" s="1">
        <v>1122</v>
      </c>
      <c r="B1124">
        <v>0</v>
      </c>
      <c r="C1124" t="s">
        <v>1749</v>
      </c>
      <c r="D1124" s="3">
        <f t="shared" si="51"/>
        <v>43223</v>
      </c>
      <c r="E1124" t="s">
        <v>143</v>
      </c>
      <c r="F1124" t="s">
        <v>144</v>
      </c>
      <c r="G1124">
        <v>288</v>
      </c>
      <c r="H1124" t="s">
        <v>145</v>
      </c>
      <c r="I1124" s="2">
        <v>40652.664143518523</v>
      </c>
      <c r="J1124" t="s">
        <v>1755</v>
      </c>
      <c r="K1124">
        <v>12</v>
      </c>
      <c r="L1124">
        <f t="shared" si="52"/>
        <v>12</v>
      </c>
      <c r="M1124">
        <v>8</v>
      </c>
      <c r="N1124">
        <f t="shared" si="53"/>
        <v>8</v>
      </c>
      <c r="O1124">
        <v>0.69793005212872983</v>
      </c>
      <c r="P1124" s="8">
        <f>VLOOKUP(F1124,Hoja2!$A$2:$C$274,3,TRUE)</f>
        <v>4.7318611987381704E-3</v>
      </c>
      <c r="Q1124" s="10">
        <f>VLOOKUP(F1124,Hoja2!$A$2:$C$274,2,TRUE)</f>
        <v>6</v>
      </c>
    </row>
    <row r="1125" spans="1:17" x14ac:dyDescent="0.25">
      <c r="A1125" s="1">
        <v>1123</v>
      </c>
      <c r="B1125">
        <v>0</v>
      </c>
      <c r="C1125" t="s">
        <v>1749</v>
      </c>
      <c r="D1125" s="3">
        <f t="shared" si="51"/>
        <v>43223</v>
      </c>
      <c r="E1125" t="s">
        <v>1756</v>
      </c>
      <c r="F1125" t="s">
        <v>1757</v>
      </c>
      <c r="G1125">
        <v>469</v>
      </c>
      <c r="H1125" t="s">
        <v>53</v>
      </c>
      <c r="I1125" s="2">
        <v>41417.32644675926</v>
      </c>
      <c r="J1125" t="s">
        <v>1758</v>
      </c>
      <c r="L1125">
        <f t="shared" si="52"/>
        <v>0</v>
      </c>
      <c r="M1125">
        <v>2</v>
      </c>
      <c r="N1125">
        <f t="shared" si="53"/>
        <v>2</v>
      </c>
      <c r="O1125">
        <v>0.5542126228765667</v>
      </c>
      <c r="P1125" s="8">
        <f>VLOOKUP(F1125,Hoja2!$A$2:$C$274,3,TRUE)</f>
        <v>7.8864353312302837E-4</v>
      </c>
      <c r="Q1125" s="10">
        <f>VLOOKUP(F1125,Hoja2!$A$2:$C$274,2,TRUE)</f>
        <v>1</v>
      </c>
    </row>
    <row r="1126" spans="1:17" x14ac:dyDescent="0.25">
      <c r="A1126" s="1">
        <v>1124</v>
      </c>
      <c r="B1126">
        <v>0</v>
      </c>
      <c r="C1126" t="s">
        <v>1749</v>
      </c>
      <c r="D1126" s="3">
        <f t="shared" si="51"/>
        <v>43223</v>
      </c>
      <c r="E1126" t="s">
        <v>693</v>
      </c>
      <c r="F1126" t="s">
        <v>694</v>
      </c>
      <c r="G1126">
        <v>4813</v>
      </c>
      <c r="H1126" t="s">
        <v>18</v>
      </c>
      <c r="I1126" s="2">
        <v>40884.747812499998</v>
      </c>
      <c r="J1126" t="s">
        <v>1759</v>
      </c>
      <c r="L1126">
        <f t="shared" si="52"/>
        <v>0</v>
      </c>
      <c r="N1126">
        <f t="shared" si="53"/>
        <v>0</v>
      </c>
      <c r="O1126">
        <v>0.63648415080403009</v>
      </c>
      <c r="P1126" s="8">
        <f>VLOOKUP(F1126,Hoja2!$A$2:$C$274,3,TRUE)</f>
        <v>7.8864353312302835E-3</v>
      </c>
      <c r="Q1126" s="10">
        <f>VLOOKUP(F1126,Hoja2!$A$2:$C$274,2,TRUE)</f>
        <v>10</v>
      </c>
    </row>
    <row r="1127" spans="1:17" x14ac:dyDescent="0.25">
      <c r="A1127" s="1">
        <v>1125</v>
      </c>
      <c r="B1127">
        <v>0</v>
      </c>
      <c r="C1127" t="s">
        <v>1760</v>
      </c>
      <c r="D1127" s="3">
        <f t="shared" si="51"/>
        <v>43224</v>
      </c>
      <c r="E1127" t="s">
        <v>754</v>
      </c>
      <c r="F1127" t="s">
        <v>755</v>
      </c>
      <c r="G1127">
        <v>775</v>
      </c>
      <c r="H1127" t="s">
        <v>87</v>
      </c>
      <c r="I1127" s="2">
        <v>40930.515185185177</v>
      </c>
      <c r="J1127" t="s">
        <v>1761</v>
      </c>
      <c r="K1127">
        <v>3</v>
      </c>
      <c r="L1127">
        <f t="shared" si="52"/>
        <v>3</v>
      </c>
      <c r="M1127">
        <v>6</v>
      </c>
      <c r="N1127">
        <f t="shared" si="53"/>
        <v>6</v>
      </c>
      <c r="O1127">
        <v>0.24092535205553789</v>
      </c>
      <c r="P1127" s="8">
        <f>VLOOKUP(F1127,Hoja2!$A$2:$C$274,3,TRUE)</f>
        <v>6.3091482649842269E-3</v>
      </c>
      <c r="Q1127" s="10">
        <f>VLOOKUP(F1127,Hoja2!$A$2:$C$274,2,TRUE)</f>
        <v>8</v>
      </c>
    </row>
    <row r="1128" spans="1:17" x14ac:dyDescent="0.25">
      <c r="A1128" s="1">
        <v>1126</v>
      </c>
      <c r="B1128">
        <v>0</v>
      </c>
      <c r="C1128" t="s">
        <v>1760</v>
      </c>
      <c r="D1128" s="3">
        <f t="shared" si="51"/>
        <v>43224</v>
      </c>
      <c r="E1128" t="s">
        <v>345</v>
      </c>
      <c r="F1128" t="s">
        <v>346</v>
      </c>
      <c r="G1128">
        <v>5415</v>
      </c>
      <c r="I1128" s="2">
        <v>41153.952569444453</v>
      </c>
      <c r="J1128" t="s">
        <v>1762</v>
      </c>
      <c r="K1128">
        <v>7</v>
      </c>
      <c r="L1128">
        <f t="shared" si="52"/>
        <v>7</v>
      </c>
      <c r="M1128">
        <v>11</v>
      </c>
      <c r="N1128">
        <f t="shared" si="53"/>
        <v>11</v>
      </c>
      <c r="O1128">
        <v>0.74622988903418752</v>
      </c>
      <c r="P1128" s="8">
        <f>VLOOKUP(F1128,Hoja2!$A$2:$C$274,3,TRUE)</f>
        <v>8.6750788643533125E-2</v>
      </c>
      <c r="Q1128" s="10">
        <f>VLOOKUP(F1128,Hoja2!$A$2:$C$274,2,TRUE)</f>
        <v>110</v>
      </c>
    </row>
    <row r="1129" spans="1:17" x14ac:dyDescent="0.25">
      <c r="A1129" s="1">
        <v>1127</v>
      </c>
      <c r="B1129">
        <v>0</v>
      </c>
      <c r="C1129" t="s">
        <v>1760</v>
      </c>
      <c r="D1129" s="3">
        <f t="shared" si="51"/>
        <v>43224</v>
      </c>
      <c r="E1129" t="s">
        <v>26</v>
      </c>
      <c r="F1129" t="s">
        <v>27</v>
      </c>
      <c r="G1129">
        <v>6727</v>
      </c>
      <c r="H1129" t="s">
        <v>28</v>
      </c>
      <c r="I1129" s="2">
        <v>42173.346099537041</v>
      </c>
      <c r="J1129" t="s">
        <v>1763</v>
      </c>
      <c r="K1129">
        <v>3</v>
      </c>
      <c r="L1129">
        <f t="shared" si="52"/>
        <v>3</v>
      </c>
      <c r="M1129">
        <v>3</v>
      </c>
      <c r="N1129">
        <f t="shared" si="53"/>
        <v>3</v>
      </c>
      <c r="O1129">
        <v>0.64117790549623255</v>
      </c>
      <c r="P1129" s="8">
        <f>VLOOKUP(F1129,Hoja2!$A$2:$C$274,3,TRUE)</f>
        <v>4.1009463722397478E-2</v>
      </c>
      <c r="Q1129" s="10">
        <f>VLOOKUP(F1129,Hoja2!$A$2:$C$274,2,TRUE)</f>
        <v>52</v>
      </c>
    </row>
    <row r="1130" spans="1:17" x14ac:dyDescent="0.25">
      <c r="A1130" s="1">
        <v>1128</v>
      </c>
      <c r="B1130">
        <v>0</v>
      </c>
      <c r="C1130" t="s">
        <v>1760</v>
      </c>
      <c r="D1130" s="3">
        <f t="shared" si="51"/>
        <v>43224</v>
      </c>
      <c r="E1130" t="s">
        <v>477</v>
      </c>
      <c r="F1130" t="s">
        <v>478</v>
      </c>
      <c r="G1130">
        <v>4658</v>
      </c>
      <c r="H1130" t="s">
        <v>479</v>
      </c>
      <c r="I1130" s="2">
        <v>40809.452627314808</v>
      </c>
      <c r="J1130" t="s">
        <v>1764</v>
      </c>
      <c r="K1130">
        <v>21</v>
      </c>
      <c r="L1130">
        <f t="shared" si="52"/>
        <v>21</v>
      </c>
      <c r="M1130">
        <v>23</v>
      </c>
      <c r="N1130">
        <f t="shared" si="53"/>
        <v>23</v>
      </c>
      <c r="O1130">
        <v>0.8048796035939435</v>
      </c>
      <c r="P1130" s="8">
        <f>VLOOKUP(F1130,Hoja2!$A$2:$C$274,3,TRUE)</f>
        <v>3.0757097791798107E-2</v>
      </c>
      <c r="Q1130" s="10">
        <f>VLOOKUP(F1130,Hoja2!$A$2:$C$274,2,TRUE)</f>
        <v>39</v>
      </c>
    </row>
    <row r="1131" spans="1:17" x14ac:dyDescent="0.25">
      <c r="A1131" s="1">
        <v>1129</v>
      </c>
      <c r="B1131">
        <v>0</v>
      </c>
      <c r="C1131" t="s">
        <v>1760</v>
      </c>
      <c r="D1131" s="3">
        <f t="shared" si="51"/>
        <v>43224</v>
      </c>
      <c r="E1131" t="s">
        <v>754</v>
      </c>
      <c r="F1131" t="s">
        <v>755</v>
      </c>
      <c r="G1131">
        <v>775</v>
      </c>
      <c r="H1131" t="s">
        <v>87</v>
      </c>
      <c r="I1131" s="2">
        <v>40930.515185185177</v>
      </c>
      <c r="J1131" t="s">
        <v>1765</v>
      </c>
      <c r="K1131">
        <v>3</v>
      </c>
      <c r="L1131">
        <f t="shared" si="52"/>
        <v>3</v>
      </c>
      <c r="M1131">
        <v>5</v>
      </c>
      <c r="N1131">
        <f t="shared" si="53"/>
        <v>5</v>
      </c>
      <c r="O1131">
        <v>0.6860035565906718</v>
      </c>
      <c r="P1131" s="8">
        <f>VLOOKUP(F1131,Hoja2!$A$2:$C$274,3,TRUE)</f>
        <v>6.3091482649842269E-3</v>
      </c>
      <c r="Q1131" s="10">
        <f>VLOOKUP(F1131,Hoja2!$A$2:$C$274,2,TRUE)</f>
        <v>8</v>
      </c>
    </row>
    <row r="1132" spans="1:17" x14ac:dyDescent="0.25">
      <c r="A1132" s="1">
        <v>1130</v>
      </c>
      <c r="B1132">
        <v>0</v>
      </c>
      <c r="C1132" t="s">
        <v>1760</v>
      </c>
      <c r="D1132" s="3">
        <f t="shared" si="51"/>
        <v>43224</v>
      </c>
      <c r="E1132" t="s">
        <v>345</v>
      </c>
      <c r="F1132" t="s">
        <v>346</v>
      </c>
      <c r="G1132">
        <v>5415</v>
      </c>
      <c r="I1132" s="2">
        <v>41153.952569444453</v>
      </c>
      <c r="J1132" t="s">
        <v>1766</v>
      </c>
      <c r="K1132">
        <v>3</v>
      </c>
      <c r="L1132">
        <f t="shared" si="52"/>
        <v>3</v>
      </c>
      <c r="M1132">
        <v>4</v>
      </c>
      <c r="N1132">
        <f t="shared" si="53"/>
        <v>4</v>
      </c>
      <c r="O1132">
        <v>0.84646634579985192</v>
      </c>
      <c r="P1132" s="8">
        <f>VLOOKUP(F1132,Hoja2!$A$2:$C$274,3,TRUE)</f>
        <v>8.6750788643533125E-2</v>
      </c>
      <c r="Q1132" s="10">
        <f>VLOOKUP(F1132,Hoja2!$A$2:$C$274,2,TRUE)</f>
        <v>110</v>
      </c>
    </row>
    <row r="1133" spans="1:17" x14ac:dyDescent="0.25">
      <c r="A1133" s="1">
        <v>1131</v>
      </c>
      <c r="B1133">
        <v>0</v>
      </c>
      <c r="C1133" t="s">
        <v>1760</v>
      </c>
      <c r="D1133" s="3">
        <f t="shared" si="51"/>
        <v>43224</v>
      </c>
      <c r="E1133" t="s">
        <v>1307</v>
      </c>
      <c r="F1133" t="s">
        <v>1308</v>
      </c>
      <c r="G1133">
        <v>171</v>
      </c>
      <c r="H1133" t="s">
        <v>1309</v>
      </c>
      <c r="I1133" s="2">
        <v>43169.829432870371</v>
      </c>
      <c r="J1133" t="s">
        <v>1767</v>
      </c>
      <c r="K1133">
        <v>4</v>
      </c>
      <c r="L1133">
        <f t="shared" si="52"/>
        <v>4</v>
      </c>
      <c r="M1133">
        <v>4</v>
      </c>
      <c r="N1133">
        <f t="shared" si="53"/>
        <v>4</v>
      </c>
      <c r="O1133">
        <v>0.85517278489988935</v>
      </c>
      <c r="P1133" s="8">
        <f>VLOOKUP(F1133,Hoja2!$A$2:$C$274,3,TRUE)</f>
        <v>5.5205047318611991E-3</v>
      </c>
      <c r="Q1133" s="10">
        <f>VLOOKUP(F1133,Hoja2!$A$2:$C$274,2,TRUE)</f>
        <v>7</v>
      </c>
    </row>
    <row r="1134" spans="1:17" x14ac:dyDescent="0.25">
      <c r="A1134" s="1">
        <v>1132</v>
      </c>
      <c r="B1134">
        <v>0</v>
      </c>
      <c r="C1134" t="s">
        <v>1760</v>
      </c>
      <c r="D1134" s="3">
        <f t="shared" si="51"/>
        <v>43224</v>
      </c>
      <c r="E1134" t="s">
        <v>76</v>
      </c>
      <c r="F1134" t="s">
        <v>77</v>
      </c>
      <c r="G1134">
        <v>1726</v>
      </c>
      <c r="H1134" t="s">
        <v>78</v>
      </c>
      <c r="I1134" s="2">
        <v>40679.561111111107</v>
      </c>
      <c r="J1134" t="s">
        <v>1768</v>
      </c>
      <c r="L1134">
        <f t="shared" si="52"/>
        <v>0</v>
      </c>
      <c r="N1134">
        <f t="shared" si="53"/>
        <v>0</v>
      </c>
      <c r="O1134">
        <v>0.90781687561887736</v>
      </c>
      <c r="P1134" s="8">
        <f>VLOOKUP(F1134,Hoja2!$A$2:$C$274,3,TRUE)</f>
        <v>1.5772870662460567E-2</v>
      </c>
      <c r="Q1134" s="10">
        <f>VLOOKUP(F1134,Hoja2!$A$2:$C$274,2,TRUE)</f>
        <v>20</v>
      </c>
    </row>
    <row r="1135" spans="1:17" x14ac:dyDescent="0.25">
      <c r="A1135" s="1">
        <v>1133</v>
      </c>
      <c r="B1135">
        <v>0</v>
      </c>
      <c r="C1135" t="s">
        <v>1760</v>
      </c>
      <c r="D1135" s="3">
        <f t="shared" si="51"/>
        <v>43224</v>
      </c>
      <c r="E1135" t="s">
        <v>548</v>
      </c>
      <c r="F1135" t="s">
        <v>549</v>
      </c>
      <c r="G1135">
        <v>206</v>
      </c>
      <c r="H1135" t="s">
        <v>45</v>
      </c>
      <c r="I1135" s="2">
        <v>40308.86986111111</v>
      </c>
      <c r="J1135" t="s">
        <v>1769</v>
      </c>
      <c r="L1135">
        <f t="shared" si="52"/>
        <v>0</v>
      </c>
      <c r="N1135">
        <f t="shared" si="53"/>
        <v>0</v>
      </c>
      <c r="O1135">
        <v>0.75085208010669768</v>
      </c>
      <c r="P1135" s="8">
        <f>VLOOKUP(F1135,Hoja2!$A$2:$C$274,3,TRUE)</f>
        <v>6.3091482649842269E-3</v>
      </c>
      <c r="Q1135" s="10">
        <f>VLOOKUP(F1135,Hoja2!$A$2:$C$274,2,TRUE)</f>
        <v>8</v>
      </c>
    </row>
    <row r="1136" spans="1:17" x14ac:dyDescent="0.25">
      <c r="A1136" s="1">
        <v>1134</v>
      </c>
      <c r="B1136">
        <v>0</v>
      </c>
      <c r="C1136" t="s">
        <v>1760</v>
      </c>
      <c r="D1136" s="3">
        <f t="shared" si="51"/>
        <v>43224</v>
      </c>
      <c r="E1136" t="s">
        <v>26</v>
      </c>
      <c r="F1136" t="s">
        <v>27</v>
      </c>
      <c r="G1136">
        <v>6727</v>
      </c>
      <c r="H1136" t="s">
        <v>28</v>
      </c>
      <c r="I1136" s="2">
        <v>42173.346099537041</v>
      </c>
      <c r="J1136" t="s">
        <v>1770</v>
      </c>
      <c r="K1136">
        <v>5</v>
      </c>
      <c r="L1136">
        <f t="shared" si="52"/>
        <v>5</v>
      </c>
      <c r="M1136">
        <v>7</v>
      </c>
      <c r="N1136">
        <f t="shared" si="53"/>
        <v>7</v>
      </c>
      <c r="O1136">
        <v>0.74933762584210684</v>
      </c>
      <c r="P1136" s="8">
        <f>VLOOKUP(F1136,Hoja2!$A$2:$C$274,3,TRUE)</f>
        <v>4.1009463722397478E-2</v>
      </c>
      <c r="Q1136" s="10">
        <f>VLOOKUP(F1136,Hoja2!$A$2:$C$274,2,TRUE)</f>
        <v>52</v>
      </c>
    </row>
    <row r="1137" spans="1:17" x14ac:dyDescent="0.25">
      <c r="A1137" s="1">
        <v>1135</v>
      </c>
      <c r="B1137">
        <v>0</v>
      </c>
      <c r="C1137" t="s">
        <v>1760</v>
      </c>
      <c r="D1137" s="3">
        <f t="shared" si="51"/>
        <v>43224</v>
      </c>
      <c r="E1137" t="s">
        <v>21</v>
      </c>
      <c r="F1137" t="s">
        <v>1080</v>
      </c>
      <c r="G1137">
        <v>2508</v>
      </c>
      <c r="H1137" t="s">
        <v>87</v>
      </c>
      <c r="I1137" s="2">
        <v>40907.378703703696</v>
      </c>
      <c r="J1137" t="s">
        <v>1771</v>
      </c>
      <c r="K1137">
        <v>9</v>
      </c>
      <c r="L1137">
        <f t="shared" si="52"/>
        <v>9</v>
      </c>
      <c r="M1137">
        <v>5</v>
      </c>
      <c r="N1137">
        <f t="shared" si="53"/>
        <v>5</v>
      </c>
      <c r="O1137">
        <v>0.73837678049679167</v>
      </c>
      <c r="P1137" s="8">
        <f>VLOOKUP(F1137,Hoja2!$A$2:$C$274,3,TRUE)</f>
        <v>6.3091482649842269E-3</v>
      </c>
      <c r="Q1137" s="10">
        <f>VLOOKUP(F1137,Hoja2!$A$2:$C$274,2,TRUE)</f>
        <v>8</v>
      </c>
    </row>
    <row r="1138" spans="1:17" x14ac:dyDescent="0.25">
      <c r="A1138" s="1">
        <v>1136</v>
      </c>
      <c r="B1138">
        <v>0</v>
      </c>
      <c r="C1138" t="s">
        <v>1760</v>
      </c>
      <c r="D1138" s="3">
        <f t="shared" si="51"/>
        <v>43224</v>
      </c>
      <c r="E1138" t="s">
        <v>1772</v>
      </c>
      <c r="F1138" t="s">
        <v>1773</v>
      </c>
      <c r="G1138">
        <v>45</v>
      </c>
      <c r="H1138" t="s">
        <v>1774</v>
      </c>
      <c r="I1138" s="2">
        <v>41516.575219907398</v>
      </c>
      <c r="J1138" t="s">
        <v>1775</v>
      </c>
      <c r="L1138">
        <f t="shared" si="52"/>
        <v>0</v>
      </c>
      <c r="N1138">
        <f t="shared" si="53"/>
        <v>0</v>
      </c>
      <c r="O1138">
        <v>0.74107836531848381</v>
      </c>
      <c r="P1138" s="8">
        <f>VLOOKUP(F1138,Hoja2!$A$2:$C$274,3,TRUE)</f>
        <v>7.8864353312302837E-4</v>
      </c>
      <c r="Q1138" s="10">
        <f>VLOOKUP(F1138,Hoja2!$A$2:$C$274,2,TRUE)</f>
        <v>1</v>
      </c>
    </row>
    <row r="1139" spans="1:17" x14ac:dyDescent="0.25">
      <c r="A1139" s="1">
        <v>1137</v>
      </c>
      <c r="B1139">
        <v>0</v>
      </c>
      <c r="C1139" t="s">
        <v>1776</v>
      </c>
      <c r="D1139" s="3">
        <f t="shared" si="51"/>
        <v>43225</v>
      </c>
      <c r="E1139" t="s">
        <v>114</v>
      </c>
      <c r="F1139" t="s">
        <v>115</v>
      </c>
      <c r="G1139">
        <v>391</v>
      </c>
      <c r="H1139" t="s">
        <v>116</v>
      </c>
      <c r="I1139" s="2">
        <v>41305.853946759264</v>
      </c>
      <c r="J1139" t="s">
        <v>1777</v>
      </c>
      <c r="L1139">
        <f t="shared" si="52"/>
        <v>0</v>
      </c>
      <c r="N1139">
        <f t="shared" si="53"/>
        <v>0</v>
      </c>
      <c r="O1139">
        <v>0.266033554284128</v>
      </c>
      <c r="P1139" s="8">
        <f>VLOOKUP(F1139,Hoja2!$A$2:$C$274,3,TRUE)</f>
        <v>2.2870662460567823E-2</v>
      </c>
      <c r="Q1139" s="10">
        <f>VLOOKUP(F1139,Hoja2!$A$2:$C$274,2,TRUE)</f>
        <v>29</v>
      </c>
    </row>
    <row r="1140" spans="1:17" x14ac:dyDescent="0.25">
      <c r="A1140" s="1">
        <v>1138</v>
      </c>
      <c r="B1140">
        <v>0</v>
      </c>
      <c r="C1140" t="s">
        <v>1776</v>
      </c>
      <c r="D1140" s="3">
        <f t="shared" si="51"/>
        <v>43225</v>
      </c>
      <c r="E1140" t="s">
        <v>1695</v>
      </c>
      <c r="F1140" t="s">
        <v>1696</v>
      </c>
      <c r="G1140">
        <v>146</v>
      </c>
      <c r="I1140" s="2">
        <v>40768.658773148149</v>
      </c>
      <c r="J1140" t="s">
        <v>1778</v>
      </c>
      <c r="L1140">
        <f t="shared" si="52"/>
        <v>0</v>
      </c>
      <c r="N1140">
        <f t="shared" si="53"/>
        <v>0</v>
      </c>
      <c r="O1140">
        <v>0.82177390715611709</v>
      </c>
      <c r="P1140" s="8">
        <f>VLOOKUP(F1140,Hoja2!$A$2:$C$274,3,TRUE)</f>
        <v>2.3659305993690852E-3</v>
      </c>
      <c r="Q1140" s="10">
        <f>VLOOKUP(F1140,Hoja2!$A$2:$C$274,2,TRUE)</f>
        <v>3</v>
      </c>
    </row>
    <row r="1141" spans="1:17" x14ac:dyDescent="0.25">
      <c r="A1141" s="1">
        <v>1139</v>
      </c>
      <c r="B1141">
        <v>0</v>
      </c>
      <c r="C1141" t="s">
        <v>1776</v>
      </c>
      <c r="D1141" s="3">
        <f t="shared" si="51"/>
        <v>43225</v>
      </c>
      <c r="E1141" t="s">
        <v>754</v>
      </c>
      <c r="F1141" t="s">
        <v>755</v>
      </c>
      <c r="G1141">
        <v>775</v>
      </c>
      <c r="H1141" t="s">
        <v>87</v>
      </c>
      <c r="I1141" s="2">
        <v>40930.515185185177</v>
      </c>
      <c r="J1141" t="s">
        <v>1779</v>
      </c>
      <c r="L1141">
        <f t="shared" si="52"/>
        <v>0</v>
      </c>
      <c r="M1141">
        <v>4</v>
      </c>
      <c r="N1141">
        <f t="shared" si="53"/>
        <v>4</v>
      </c>
      <c r="O1141">
        <v>0.55708932018959123</v>
      </c>
      <c r="P1141" s="8">
        <f>VLOOKUP(F1141,Hoja2!$A$2:$C$274,3,TRUE)</f>
        <v>6.3091482649842269E-3</v>
      </c>
      <c r="Q1141" s="10">
        <f>VLOOKUP(F1141,Hoja2!$A$2:$C$274,2,TRUE)</f>
        <v>8</v>
      </c>
    </row>
    <row r="1142" spans="1:17" x14ac:dyDescent="0.25">
      <c r="A1142" s="1">
        <v>1140</v>
      </c>
      <c r="B1142">
        <v>0</v>
      </c>
      <c r="C1142" t="s">
        <v>1776</v>
      </c>
      <c r="D1142" s="3">
        <f t="shared" si="51"/>
        <v>43225</v>
      </c>
      <c r="E1142" t="s">
        <v>602</v>
      </c>
      <c r="F1142" t="s">
        <v>603</v>
      </c>
      <c r="G1142">
        <v>661</v>
      </c>
      <c r="H1142" t="s">
        <v>87</v>
      </c>
      <c r="I1142" s="2">
        <v>42009.828321759262</v>
      </c>
      <c r="J1142" t="s">
        <v>1780</v>
      </c>
      <c r="K1142">
        <v>6</v>
      </c>
      <c r="L1142">
        <f t="shared" si="52"/>
        <v>6</v>
      </c>
      <c r="M1142">
        <v>6</v>
      </c>
      <c r="N1142">
        <f t="shared" si="53"/>
        <v>6</v>
      </c>
      <c r="O1142">
        <v>0.7376942394412237</v>
      </c>
      <c r="P1142" s="8">
        <f>VLOOKUP(F1142,Hoja2!$A$2:$C$274,3,TRUE)</f>
        <v>5.5205047318611991E-3</v>
      </c>
      <c r="Q1142" s="10">
        <f>VLOOKUP(F1142,Hoja2!$A$2:$C$274,2,TRUE)</f>
        <v>7</v>
      </c>
    </row>
    <row r="1143" spans="1:17" x14ac:dyDescent="0.25">
      <c r="A1143" s="1">
        <v>1141</v>
      </c>
      <c r="B1143">
        <v>0</v>
      </c>
      <c r="C1143" t="s">
        <v>1781</v>
      </c>
      <c r="D1143" s="3">
        <f t="shared" si="51"/>
        <v>43226</v>
      </c>
      <c r="E1143" t="s">
        <v>345</v>
      </c>
      <c r="F1143" t="s">
        <v>346</v>
      </c>
      <c r="G1143">
        <v>5415</v>
      </c>
      <c r="I1143" s="2">
        <v>41153.952569444453</v>
      </c>
      <c r="J1143" t="s">
        <v>1782</v>
      </c>
      <c r="K1143">
        <v>3</v>
      </c>
      <c r="L1143">
        <f t="shared" si="52"/>
        <v>3</v>
      </c>
      <c r="M1143">
        <v>4</v>
      </c>
      <c r="N1143">
        <f t="shared" si="53"/>
        <v>4</v>
      </c>
      <c r="O1143">
        <v>0.80447409542441894</v>
      </c>
      <c r="P1143" s="8">
        <f>VLOOKUP(F1143,Hoja2!$A$2:$C$274,3,TRUE)</f>
        <v>8.6750788643533125E-2</v>
      </c>
      <c r="Q1143" s="10">
        <f>VLOOKUP(F1143,Hoja2!$A$2:$C$274,2,TRUE)</f>
        <v>110</v>
      </c>
    </row>
    <row r="1144" spans="1:17" x14ac:dyDescent="0.25">
      <c r="A1144" s="1">
        <v>1142</v>
      </c>
      <c r="B1144">
        <v>0</v>
      </c>
      <c r="C1144" t="s">
        <v>1783</v>
      </c>
      <c r="D1144" s="3">
        <f t="shared" si="51"/>
        <v>43227</v>
      </c>
      <c r="E1144" t="s">
        <v>543</v>
      </c>
      <c r="F1144" t="s">
        <v>544</v>
      </c>
      <c r="G1144">
        <v>55</v>
      </c>
      <c r="H1144" t="s">
        <v>545</v>
      </c>
      <c r="I1144" s="2">
        <v>40681.791886574072</v>
      </c>
      <c r="J1144" t="s">
        <v>1784</v>
      </c>
      <c r="K1144">
        <v>3</v>
      </c>
      <c r="L1144">
        <f t="shared" si="52"/>
        <v>3</v>
      </c>
      <c r="M1144">
        <v>4</v>
      </c>
      <c r="N1144">
        <f t="shared" si="53"/>
        <v>4</v>
      </c>
      <c r="O1144">
        <v>0.43865967678552192</v>
      </c>
      <c r="P1144" s="8">
        <f>VLOOKUP(F1144,Hoja2!$A$2:$C$274,3,TRUE)</f>
        <v>1.3406940063091483E-2</v>
      </c>
      <c r="Q1144" s="10">
        <f>VLOOKUP(F1144,Hoja2!$A$2:$C$274,2,TRUE)</f>
        <v>17</v>
      </c>
    </row>
    <row r="1145" spans="1:17" x14ac:dyDescent="0.25">
      <c r="A1145" s="1">
        <v>1143</v>
      </c>
      <c r="B1145">
        <v>0</v>
      </c>
      <c r="C1145" t="s">
        <v>1785</v>
      </c>
      <c r="D1145" s="3">
        <f t="shared" si="51"/>
        <v>43228</v>
      </c>
      <c r="E1145" t="s">
        <v>405</v>
      </c>
      <c r="F1145" t="s">
        <v>406</v>
      </c>
      <c r="G1145">
        <v>149</v>
      </c>
      <c r="H1145" t="s">
        <v>18</v>
      </c>
      <c r="I1145" s="2">
        <v>40681.737395833326</v>
      </c>
      <c r="J1145" t="s">
        <v>1786</v>
      </c>
      <c r="L1145">
        <f t="shared" si="52"/>
        <v>0</v>
      </c>
      <c r="M1145">
        <v>3</v>
      </c>
      <c r="N1145">
        <f t="shared" si="53"/>
        <v>3</v>
      </c>
      <c r="O1145">
        <v>0.3573660956708245</v>
      </c>
      <c r="P1145" s="8">
        <f>VLOOKUP(F1145,Hoja2!$A$2:$C$274,3,TRUE)</f>
        <v>1.3406940063091483E-2</v>
      </c>
      <c r="Q1145" s="10">
        <f>VLOOKUP(F1145,Hoja2!$A$2:$C$274,2,TRUE)</f>
        <v>17</v>
      </c>
    </row>
    <row r="1146" spans="1:17" x14ac:dyDescent="0.25">
      <c r="A1146" s="1">
        <v>1144</v>
      </c>
      <c r="B1146">
        <v>0</v>
      </c>
      <c r="C1146" t="s">
        <v>1787</v>
      </c>
      <c r="D1146" s="3">
        <f t="shared" si="51"/>
        <v>43230</v>
      </c>
      <c r="E1146" t="s">
        <v>194</v>
      </c>
      <c r="F1146" t="s">
        <v>195</v>
      </c>
      <c r="G1146">
        <v>186</v>
      </c>
      <c r="H1146" t="s">
        <v>53</v>
      </c>
      <c r="I1146" s="2">
        <v>42749.835879629631</v>
      </c>
      <c r="J1146" t="s">
        <v>1788</v>
      </c>
      <c r="L1146">
        <f t="shared" si="52"/>
        <v>0</v>
      </c>
      <c r="M1146">
        <v>2</v>
      </c>
      <c r="N1146">
        <f t="shared" si="53"/>
        <v>2</v>
      </c>
      <c r="O1146">
        <v>0.51904574071172283</v>
      </c>
      <c r="P1146" s="8">
        <f>VLOOKUP(F1146,Hoja2!$A$2:$C$274,3,TRUE)</f>
        <v>1.5772870662460567E-3</v>
      </c>
      <c r="Q1146" s="10">
        <f>VLOOKUP(F1146,Hoja2!$A$2:$C$274,2,TRUE)</f>
        <v>2</v>
      </c>
    </row>
    <row r="1147" spans="1:17" x14ac:dyDescent="0.25">
      <c r="A1147" s="1">
        <v>1145</v>
      </c>
      <c r="B1147">
        <v>0</v>
      </c>
      <c r="C1147" t="s">
        <v>1789</v>
      </c>
      <c r="D1147" s="3">
        <f t="shared" si="51"/>
        <v>43231</v>
      </c>
      <c r="E1147" t="s">
        <v>1790</v>
      </c>
      <c r="F1147" t="s">
        <v>1791</v>
      </c>
      <c r="G1147">
        <v>114</v>
      </c>
      <c r="H1147" t="s">
        <v>1792</v>
      </c>
      <c r="I1147" s="2">
        <v>39379.736574074072</v>
      </c>
      <c r="J1147" t="s">
        <v>1793</v>
      </c>
      <c r="L1147">
        <f t="shared" si="52"/>
        <v>0</v>
      </c>
      <c r="N1147">
        <f t="shared" si="53"/>
        <v>0</v>
      </c>
      <c r="O1147">
        <v>0.48428556404573242</v>
      </c>
      <c r="P1147" s="8">
        <f>VLOOKUP(F1147,Hoja2!$A$2:$C$274,3,TRUE)</f>
        <v>7.8864353312302837E-4</v>
      </c>
      <c r="Q1147" s="10">
        <f>VLOOKUP(F1147,Hoja2!$A$2:$C$274,2,TRUE)</f>
        <v>1</v>
      </c>
    </row>
    <row r="1148" spans="1:17" x14ac:dyDescent="0.25">
      <c r="A1148" s="1">
        <v>1146</v>
      </c>
      <c r="B1148">
        <v>0</v>
      </c>
      <c r="C1148" t="s">
        <v>1789</v>
      </c>
      <c r="D1148" s="3">
        <f t="shared" si="51"/>
        <v>43231</v>
      </c>
      <c r="E1148" t="s">
        <v>1794</v>
      </c>
      <c r="F1148" t="s">
        <v>1795</v>
      </c>
      <c r="G1148">
        <v>111</v>
      </c>
      <c r="H1148" t="s">
        <v>18</v>
      </c>
      <c r="I1148" s="2">
        <v>41984.490902777783</v>
      </c>
      <c r="J1148" t="s">
        <v>1796</v>
      </c>
      <c r="K1148">
        <v>7</v>
      </c>
      <c r="L1148">
        <f t="shared" si="52"/>
        <v>7</v>
      </c>
      <c r="M1148">
        <v>8</v>
      </c>
      <c r="N1148">
        <f t="shared" si="53"/>
        <v>8</v>
      </c>
      <c r="O1148">
        <v>0.57138322941584563</v>
      </c>
      <c r="P1148" s="8">
        <f>VLOOKUP(F1148,Hoja2!$A$2:$C$274,3,TRUE)</f>
        <v>7.8864353312302837E-4</v>
      </c>
      <c r="Q1148" s="10">
        <f>VLOOKUP(F1148,Hoja2!$A$2:$C$274,2,TRUE)</f>
        <v>1</v>
      </c>
    </row>
    <row r="1149" spans="1:17" x14ac:dyDescent="0.25">
      <c r="A1149" s="1">
        <v>1147</v>
      </c>
      <c r="B1149">
        <v>0</v>
      </c>
      <c r="C1149" t="s">
        <v>1789</v>
      </c>
      <c r="D1149" s="3">
        <f t="shared" si="51"/>
        <v>43231</v>
      </c>
      <c r="E1149" t="s">
        <v>143</v>
      </c>
      <c r="F1149" t="s">
        <v>144</v>
      </c>
      <c r="G1149">
        <v>288</v>
      </c>
      <c r="H1149" t="s">
        <v>145</v>
      </c>
      <c r="I1149" s="2">
        <v>40652.664143518523</v>
      </c>
      <c r="J1149" t="s">
        <v>1797</v>
      </c>
      <c r="K1149">
        <v>2</v>
      </c>
      <c r="L1149">
        <f t="shared" si="52"/>
        <v>2</v>
      </c>
      <c r="N1149">
        <f t="shared" si="53"/>
        <v>0</v>
      </c>
      <c r="O1149">
        <v>0.84084600538985776</v>
      </c>
      <c r="P1149" s="8">
        <f>VLOOKUP(F1149,Hoja2!$A$2:$C$274,3,TRUE)</f>
        <v>4.7318611987381704E-3</v>
      </c>
      <c r="Q1149" s="10">
        <f>VLOOKUP(F1149,Hoja2!$A$2:$C$274,2,TRUE)</f>
        <v>6</v>
      </c>
    </row>
    <row r="1150" spans="1:17" x14ac:dyDescent="0.25">
      <c r="A1150" s="1">
        <v>1148</v>
      </c>
      <c r="B1150">
        <v>0</v>
      </c>
      <c r="C1150" t="s">
        <v>1798</v>
      </c>
      <c r="D1150" s="3">
        <f t="shared" si="51"/>
        <v>43232</v>
      </c>
      <c r="E1150" t="s">
        <v>1502</v>
      </c>
      <c r="F1150" t="s">
        <v>1503</v>
      </c>
      <c r="G1150">
        <v>1706</v>
      </c>
      <c r="H1150" t="s">
        <v>18</v>
      </c>
      <c r="I1150" s="2">
        <v>40630.557349537034</v>
      </c>
      <c r="J1150" t="s">
        <v>1799</v>
      </c>
      <c r="K1150">
        <v>12</v>
      </c>
      <c r="L1150">
        <f t="shared" si="52"/>
        <v>12</v>
      </c>
      <c r="M1150">
        <v>6</v>
      </c>
      <c r="N1150">
        <f t="shared" si="53"/>
        <v>6</v>
      </c>
      <c r="O1150">
        <v>0.69828751222050134</v>
      </c>
      <c r="P1150" s="8">
        <f>VLOOKUP(F1150,Hoja2!$A$2:$C$274,3,TRUE)</f>
        <v>2.3659305993690852E-3</v>
      </c>
      <c r="Q1150" s="10">
        <f>VLOOKUP(F1150,Hoja2!$A$2:$C$274,2,TRUE)</f>
        <v>3</v>
      </c>
    </row>
    <row r="1151" spans="1:17" x14ac:dyDescent="0.25">
      <c r="A1151" s="1">
        <v>1149</v>
      </c>
      <c r="B1151">
        <v>0</v>
      </c>
      <c r="C1151" t="s">
        <v>1800</v>
      </c>
      <c r="D1151" s="3">
        <f t="shared" si="51"/>
        <v>43233</v>
      </c>
      <c r="E1151" t="s">
        <v>416</v>
      </c>
      <c r="F1151" t="s">
        <v>417</v>
      </c>
      <c r="G1151">
        <v>327</v>
      </c>
      <c r="H1151" t="s">
        <v>418</v>
      </c>
      <c r="I1151" s="2">
        <v>40393.908738425933</v>
      </c>
      <c r="J1151" t="s">
        <v>1801</v>
      </c>
      <c r="K1151">
        <v>1</v>
      </c>
      <c r="L1151">
        <f t="shared" si="52"/>
        <v>1</v>
      </c>
      <c r="M1151">
        <v>1</v>
      </c>
      <c r="N1151">
        <f t="shared" si="53"/>
        <v>1</v>
      </c>
      <c r="O1151">
        <v>0.78576723778164803</v>
      </c>
      <c r="P1151" s="8">
        <f>VLOOKUP(F1151,Hoja2!$A$2:$C$274,3,TRUE)</f>
        <v>8.6750788643533121E-3</v>
      </c>
      <c r="Q1151" s="10">
        <f>VLOOKUP(F1151,Hoja2!$A$2:$C$274,2,TRUE)</f>
        <v>11</v>
      </c>
    </row>
    <row r="1152" spans="1:17" x14ac:dyDescent="0.25">
      <c r="A1152" s="1">
        <v>1150</v>
      </c>
      <c r="B1152">
        <v>0</v>
      </c>
      <c r="C1152" t="s">
        <v>1802</v>
      </c>
      <c r="D1152" s="3">
        <f t="shared" si="51"/>
        <v>43235</v>
      </c>
      <c r="E1152" t="s">
        <v>416</v>
      </c>
      <c r="F1152" t="s">
        <v>417</v>
      </c>
      <c r="G1152">
        <v>327</v>
      </c>
      <c r="H1152" t="s">
        <v>418</v>
      </c>
      <c r="I1152" s="2">
        <v>40393.908738425933</v>
      </c>
      <c r="J1152" t="s">
        <v>1803</v>
      </c>
      <c r="K1152">
        <v>5</v>
      </c>
      <c r="L1152">
        <f t="shared" si="52"/>
        <v>5</v>
      </c>
      <c r="M1152">
        <v>4</v>
      </c>
      <c r="N1152">
        <f t="shared" si="53"/>
        <v>4</v>
      </c>
      <c r="O1152">
        <v>0.69375743461972839</v>
      </c>
      <c r="P1152" s="8">
        <f>VLOOKUP(F1152,Hoja2!$A$2:$C$274,3,TRUE)</f>
        <v>8.6750788643533121E-3</v>
      </c>
      <c r="Q1152" s="10">
        <f>VLOOKUP(F1152,Hoja2!$A$2:$C$274,2,TRUE)</f>
        <v>11</v>
      </c>
    </row>
    <row r="1153" spans="1:17" x14ac:dyDescent="0.25">
      <c r="A1153" s="1">
        <v>1151</v>
      </c>
      <c r="B1153">
        <v>0</v>
      </c>
      <c r="C1153" t="s">
        <v>1804</v>
      </c>
      <c r="D1153" s="3">
        <f t="shared" si="51"/>
        <v>43236</v>
      </c>
      <c r="E1153" t="s">
        <v>1016</v>
      </c>
      <c r="F1153" t="s">
        <v>1017</v>
      </c>
      <c r="G1153">
        <v>47</v>
      </c>
      <c r="H1153" t="s">
        <v>53</v>
      </c>
      <c r="I1153" s="2">
        <v>43112.879328703697</v>
      </c>
      <c r="J1153" t="s">
        <v>1805</v>
      </c>
      <c r="K1153">
        <v>1</v>
      </c>
      <c r="L1153">
        <f t="shared" si="52"/>
        <v>1</v>
      </c>
      <c r="N1153">
        <f t="shared" si="53"/>
        <v>0</v>
      </c>
      <c r="O1153">
        <v>0.80159664540364162</v>
      </c>
      <c r="P1153" s="8">
        <f>VLOOKUP(F1153,Hoja2!$A$2:$C$274,3,TRUE)</f>
        <v>2.3659305993690852E-3</v>
      </c>
      <c r="Q1153" s="10">
        <f>VLOOKUP(F1153,Hoja2!$A$2:$C$274,2,TRUE)</f>
        <v>3</v>
      </c>
    </row>
    <row r="1154" spans="1:17" x14ac:dyDescent="0.25">
      <c r="A1154" s="1">
        <v>1152</v>
      </c>
      <c r="B1154">
        <v>0</v>
      </c>
      <c r="C1154" t="s">
        <v>1804</v>
      </c>
      <c r="D1154" s="3">
        <f t="shared" si="51"/>
        <v>43236</v>
      </c>
      <c r="E1154" t="s">
        <v>469</v>
      </c>
      <c r="F1154" t="s">
        <v>470</v>
      </c>
      <c r="G1154">
        <v>1791</v>
      </c>
      <c r="H1154" t="s">
        <v>471</v>
      </c>
      <c r="I1154" s="2">
        <v>42675.856736111113</v>
      </c>
      <c r="J1154" t="s">
        <v>1806</v>
      </c>
      <c r="K1154">
        <v>6</v>
      </c>
      <c r="L1154">
        <f t="shared" si="52"/>
        <v>6</v>
      </c>
      <c r="M1154">
        <v>6</v>
      </c>
      <c r="N1154">
        <f t="shared" si="53"/>
        <v>6</v>
      </c>
      <c r="O1154">
        <v>0.37830863446608892</v>
      </c>
      <c r="P1154" s="8">
        <f>VLOOKUP(F1154,Hoja2!$A$2:$C$274,3,TRUE)</f>
        <v>1.025236593059937E-2</v>
      </c>
      <c r="Q1154" s="10">
        <f>VLOOKUP(F1154,Hoja2!$A$2:$C$274,2,TRUE)</f>
        <v>13</v>
      </c>
    </row>
    <row r="1155" spans="1:17" x14ac:dyDescent="0.25">
      <c r="A1155" s="1">
        <v>1153</v>
      </c>
      <c r="B1155">
        <v>0</v>
      </c>
      <c r="C1155" t="s">
        <v>1804</v>
      </c>
      <c r="D1155" s="3">
        <f t="shared" ref="D1155:D1218" si="54">DATE(2018,MONTH(1&amp;LEFT(RIGHT(C1155,4),3)),LEFT(C1155,2))</f>
        <v>43236</v>
      </c>
      <c r="E1155" t="s">
        <v>1807</v>
      </c>
      <c r="F1155" t="s">
        <v>1808</v>
      </c>
      <c r="G1155">
        <v>57</v>
      </c>
      <c r="I1155" s="2">
        <v>41808.813587962963</v>
      </c>
      <c r="J1155" t="s">
        <v>1809</v>
      </c>
      <c r="L1155">
        <f t="shared" ref="L1155:L1218" si="55">IF(K1155&gt;0,K1155,0)</f>
        <v>0</v>
      </c>
      <c r="N1155">
        <f t="shared" ref="N1155:N1218" si="56">IF(M1155&gt;0,M1155,0)</f>
        <v>0</v>
      </c>
      <c r="O1155">
        <v>0.54297612156223474</v>
      </c>
      <c r="P1155" s="8">
        <f>VLOOKUP(F1155,Hoja2!$A$2:$C$274,3,TRUE)</f>
        <v>7.8864353312302837E-4</v>
      </c>
      <c r="Q1155" s="10">
        <f>VLOOKUP(F1155,Hoja2!$A$2:$C$274,2,TRUE)</f>
        <v>1</v>
      </c>
    </row>
    <row r="1156" spans="1:17" x14ac:dyDescent="0.25">
      <c r="A1156" s="1">
        <v>1154</v>
      </c>
      <c r="B1156">
        <v>0</v>
      </c>
      <c r="C1156" t="s">
        <v>1804</v>
      </c>
      <c r="D1156" s="3">
        <f t="shared" si="54"/>
        <v>43236</v>
      </c>
      <c r="E1156" t="s">
        <v>1810</v>
      </c>
      <c r="F1156" t="s">
        <v>1811</v>
      </c>
      <c r="G1156">
        <v>277</v>
      </c>
      <c r="H1156" t="s">
        <v>1812</v>
      </c>
      <c r="I1156" s="2">
        <v>41662.839618055557</v>
      </c>
      <c r="J1156" t="s">
        <v>1813</v>
      </c>
      <c r="L1156">
        <f t="shared" si="55"/>
        <v>0</v>
      </c>
      <c r="N1156">
        <f t="shared" si="56"/>
        <v>0</v>
      </c>
      <c r="O1156">
        <v>0.62442818967587277</v>
      </c>
      <c r="P1156" s="8">
        <f>VLOOKUP(F1156,Hoja2!$A$2:$C$274,3,TRUE)</f>
        <v>7.8864353312302837E-4</v>
      </c>
      <c r="Q1156" s="10">
        <f>VLOOKUP(F1156,Hoja2!$A$2:$C$274,2,TRUE)</f>
        <v>1</v>
      </c>
    </row>
    <row r="1157" spans="1:17" x14ac:dyDescent="0.25">
      <c r="A1157" s="1">
        <v>1155</v>
      </c>
      <c r="B1157">
        <v>0</v>
      </c>
      <c r="C1157" t="s">
        <v>1814</v>
      </c>
      <c r="D1157" s="3">
        <f t="shared" si="54"/>
        <v>43237</v>
      </c>
      <c r="E1157" t="s">
        <v>1815</v>
      </c>
      <c r="F1157" t="s">
        <v>1816</v>
      </c>
      <c r="G1157">
        <v>2</v>
      </c>
      <c r="I1157" s="2">
        <v>42278.380891203713</v>
      </c>
      <c r="J1157" t="s">
        <v>1817</v>
      </c>
      <c r="L1157">
        <f t="shared" si="55"/>
        <v>0</v>
      </c>
      <c r="M1157">
        <v>1</v>
      </c>
      <c r="N1157">
        <f t="shared" si="56"/>
        <v>1</v>
      </c>
      <c r="O1157">
        <v>0.71404504716992834</v>
      </c>
      <c r="P1157" s="8">
        <f>VLOOKUP(F1157,Hoja2!$A$2:$C$274,3,TRUE)</f>
        <v>7.8864353312302837E-4</v>
      </c>
      <c r="Q1157" s="10">
        <f>VLOOKUP(F1157,Hoja2!$A$2:$C$274,2,TRUE)</f>
        <v>1</v>
      </c>
    </row>
    <row r="1158" spans="1:17" x14ac:dyDescent="0.25">
      <c r="A1158" s="1">
        <v>1156</v>
      </c>
      <c r="B1158">
        <v>0</v>
      </c>
      <c r="C1158" t="s">
        <v>1814</v>
      </c>
      <c r="D1158" s="3">
        <f t="shared" si="54"/>
        <v>43237</v>
      </c>
      <c r="E1158" t="s">
        <v>137</v>
      </c>
      <c r="F1158" t="s">
        <v>138</v>
      </c>
      <c r="G1158">
        <v>359</v>
      </c>
      <c r="H1158" t="s">
        <v>139</v>
      </c>
      <c r="I1158" s="2">
        <v>39932.701979166668</v>
      </c>
      <c r="J1158" t="s">
        <v>1818</v>
      </c>
      <c r="L1158">
        <f t="shared" si="55"/>
        <v>0</v>
      </c>
      <c r="N1158">
        <f t="shared" si="56"/>
        <v>0</v>
      </c>
      <c r="O1158">
        <v>0.43492559418596349</v>
      </c>
      <c r="P1158" s="8">
        <f>VLOOKUP(F1158,Hoja2!$A$2:$C$274,3,TRUE)</f>
        <v>8.6750788643533121E-3</v>
      </c>
      <c r="Q1158" s="10">
        <f>VLOOKUP(F1158,Hoja2!$A$2:$C$274,2,TRUE)</f>
        <v>11</v>
      </c>
    </row>
    <row r="1159" spans="1:17" x14ac:dyDescent="0.25">
      <c r="A1159" s="1">
        <v>1157</v>
      </c>
      <c r="B1159">
        <v>0</v>
      </c>
      <c r="C1159" t="s">
        <v>1819</v>
      </c>
      <c r="D1159" s="3">
        <f t="shared" si="54"/>
        <v>43238</v>
      </c>
      <c r="E1159" t="s">
        <v>822</v>
      </c>
      <c r="F1159" t="s">
        <v>823</v>
      </c>
      <c r="G1159">
        <v>541</v>
      </c>
      <c r="I1159" s="2">
        <v>40905.721875000003</v>
      </c>
      <c r="J1159" t="s">
        <v>1820</v>
      </c>
      <c r="K1159">
        <v>1</v>
      </c>
      <c r="L1159">
        <f t="shared" si="55"/>
        <v>1</v>
      </c>
      <c r="M1159">
        <v>3</v>
      </c>
      <c r="N1159">
        <f t="shared" si="56"/>
        <v>3</v>
      </c>
      <c r="O1159">
        <v>0.79299674441534884</v>
      </c>
      <c r="P1159" s="8">
        <f>VLOOKUP(F1159,Hoja2!$A$2:$C$274,3,TRUE)</f>
        <v>6.3091482649842269E-3</v>
      </c>
      <c r="Q1159" s="10">
        <f>VLOOKUP(F1159,Hoja2!$A$2:$C$274,2,TRUE)</f>
        <v>8</v>
      </c>
    </row>
    <row r="1160" spans="1:17" x14ac:dyDescent="0.25">
      <c r="A1160" s="1">
        <v>1158</v>
      </c>
      <c r="B1160">
        <v>0</v>
      </c>
      <c r="C1160" t="s">
        <v>1819</v>
      </c>
      <c r="D1160" s="3">
        <f t="shared" si="54"/>
        <v>43238</v>
      </c>
      <c r="E1160" t="s">
        <v>416</v>
      </c>
      <c r="F1160" t="s">
        <v>417</v>
      </c>
      <c r="G1160">
        <v>327</v>
      </c>
      <c r="H1160" t="s">
        <v>418</v>
      </c>
      <c r="I1160" s="2">
        <v>40393.908738425933</v>
      </c>
      <c r="J1160" t="s">
        <v>1821</v>
      </c>
      <c r="K1160">
        <v>1</v>
      </c>
      <c r="L1160">
        <f t="shared" si="55"/>
        <v>1</v>
      </c>
      <c r="M1160">
        <v>1</v>
      </c>
      <c r="N1160">
        <f t="shared" si="56"/>
        <v>1</v>
      </c>
      <c r="O1160">
        <v>0.82951910556442776</v>
      </c>
      <c r="P1160" s="8">
        <f>VLOOKUP(F1160,Hoja2!$A$2:$C$274,3,TRUE)</f>
        <v>8.6750788643533121E-3</v>
      </c>
      <c r="Q1160" s="10">
        <f>VLOOKUP(F1160,Hoja2!$A$2:$C$274,2,TRUE)</f>
        <v>11</v>
      </c>
    </row>
    <row r="1161" spans="1:17" x14ac:dyDescent="0.25">
      <c r="A1161" s="1">
        <v>1159</v>
      </c>
      <c r="B1161">
        <v>0</v>
      </c>
      <c r="C1161" t="s">
        <v>1819</v>
      </c>
      <c r="D1161" s="3">
        <f t="shared" si="54"/>
        <v>43238</v>
      </c>
      <c r="E1161" t="s">
        <v>114</v>
      </c>
      <c r="F1161" t="s">
        <v>115</v>
      </c>
      <c r="G1161">
        <v>391</v>
      </c>
      <c r="H1161" t="s">
        <v>116</v>
      </c>
      <c r="I1161" s="2">
        <v>41305.853946759264</v>
      </c>
      <c r="J1161" t="s">
        <v>1822</v>
      </c>
      <c r="L1161">
        <f t="shared" si="55"/>
        <v>0</v>
      </c>
      <c r="N1161">
        <f t="shared" si="56"/>
        <v>0</v>
      </c>
      <c r="O1161">
        <v>0.63252738915532436</v>
      </c>
      <c r="P1161" s="8">
        <f>VLOOKUP(F1161,Hoja2!$A$2:$C$274,3,TRUE)</f>
        <v>2.2870662460567823E-2</v>
      </c>
      <c r="Q1161" s="10">
        <f>VLOOKUP(F1161,Hoja2!$A$2:$C$274,2,TRUE)</f>
        <v>29</v>
      </c>
    </row>
    <row r="1162" spans="1:17" x14ac:dyDescent="0.25">
      <c r="A1162" s="1">
        <v>1160</v>
      </c>
      <c r="B1162">
        <v>0</v>
      </c>
      <c r="C1162" t="s">
        <v>1823</v>
      </c>
      <c r="D1162" s="3">
        <f t="shared" si="54"/>
        <v>43239</v>
      </c>
      <c r="E1162" t="s">
        <v>1824</v>
      </c>
      <c r="F1162" t="s">
        <v>1825</v>
      </c>
      <c r="G1162">
        <v>12</v>
      </c>
      <c r="I1162" s="2">
        <v>39179.820960648147</v>
      </c>
      <c r="J1162" t="s">
        <v>1826</v>
      </c>
      <c r="K1162">
        <v>3</v>
      </c>
      <c r="L1162">
        <f t="shared" si="55"/>
        <v>3</v>
      </c>
      <c r="M1162">
        <v>12</v>
      </c>
      <c r="N1162">
        <f t="shared" si="56"/>
        <v>12</v>
      </c>
      <c r="O1162">
        <v>0.62519419068947912</v>
      </c>
      <c r="P1162" s="8">
        <f>VLOOKUP(F1162,Hoja2!$A$2:$C$274,3,TRUE)</f>
        <v>7.8864353312302837E-4</v>
      </c>
      <c r="Q1162" s="10">
        <f>VLOOKUP(F1162,Hoja2!$A$2:$C$274,2,TRUE)</f>
        <v>1</v>
      </c>
    </row>
    <row r="1163" spans="1:17" x14ac:dyDescent="0.25">
      <c r="A1163" s="1">
        <v>1161</v>
      </c>
      <c r="B1163">
        <v>0</v>
      </c>
      <c r="C1163" t="s">
        <v>1827</v>
      </c>
      <c r="D1163" s="3">
        <f t="shared" si="54"/>
        <v>43241</v>
      </c>
      <c r="E1163" t="s">
        <v>321</v>
      </c>
      <c r="F1163" t="s">
        <v>322</v>
      </c>
      <c r="G1163">
        <v>8</v>
      </c>
      <c r="I1163" s="2">
        <v>43038.787175925929</v>
      </c>
      <c r="J1163" t="s">
        <v>1828</v>
      </c>
      <c r="K1163">
        <v>1</v>
      </c>
      <c r="L1163">
        <f t="shared" si="55"/>
        <v>1</v>
      </c>
      <c r="N1163">
        <f t="shared" si="56"/>
        <v>0</v>
      </c>
      <c r="O1163">
        <v>0.46788500876329869</v>
      </c>
      <c r="P1163" s="8">
        <f>VLOOKUP(F1163,Hoja2!$A$2:$C$274,3,TRUE)</f>
        <v>4.7318611987381704E-3</v>
      </c>
      <c r="Q1163" s="10">
        <f>VLOOKUP(F1163,Hoja2!$A$2:$C$274,2,TRUE)</f>
        <v>6</v>
      </c>
    </row>
    <row r="1164" spans="1:17" x14ac:dyDescent="0.25">
      <c r="A1164" s="1">
        <v>1162</v>
      </c>
      <c r="B1164">
        <v>0</v>
      </c>
      <c r="C1164" t="s">
        <v>1827</v>
      </c>
      <c r="D1164" s="3">
        <f t="shared" si="54"/>
        <v>43241</v>
      </c>
      <c r="E1164" t="s">
        <v>180</v>
      </c>
      <c r="F1164" t="s">
        <v>181</v>
      </c>
      <c r="G1164">
        <v>3912</v>
      </c>
      <c r="H1164" t="s">
        <v>18</v>
      </c>
      <c r="I1164" s="2">
        <v>40296.447766203702</v>
      </c>
      <c r="J1164" t="s">
        <v>1829</v>
      </c>
      <c r="K1164">
        <v>4</v>
      </c>
      <c r="L1164">
        <f t="shared" si="55"/>
        <v>4</v>
      </c>
      <c r="M1164">
        <v>7</v>
      </c>
      <c r="N1164">
        <f t="shared" si="56"/>
        <v>7</v>
      </c>
      <c r="O1164">
        <v>0.46496179285370381</v>
      </c>
      <c r="P1164" s="8">
        <f>VLOOKUP(F1164,Hoja2!$A$2:$C$274,3,TRUE)</f>
        <v>1.8138801261829655E-2</v>
      </c>
      <c r="Q1164" s="10">
        <f>VLOOKUP(F1164,Hoja2!$A$2:$C$274,2,TRUE)</f>
        <v>23</v>
      </c>
    </row>
    <row r="1165" spans="1:17" x14ac:dyDescent="0.25">
      <c r="A1165" s="1">
        <v>1163</v>
      </c>
      <c r="B1165">
        <v>0</v>
      </c>
      <c r="C1165" t="s">
        <v>1827</v>
      </c>
      <c r="D1165" s="3">
        <f t="shared" si="54"/>
        <v>43241</v>
      </c>
      <c r="E1165" t="s">
        <v>405</v>
      </c>
      <c r="F1165" t="s">
        <v>406</v>
      </c>
      <c r="G1165">
        <v>149</v>
      </c>
      <c r="H1165" t="s">
        <v>18</v>
      </c>
      <c r="I1165" s="2">
        <v>40681.737395833326</v>
      </c>
      <c r="J1165" t="s">
        <v>1830</v>
      </c>
      <c r="K1165">
        <v>2</v>
      </c>
      <c r="L1165">
        <f t="shared" si="55"/>
        <v>2</v>
      </c>
      <c r="M1165">
        <v>4</v>
      </c>
      <c r="N1165">
        <f t="shared" si="56"/>
        <v>4</v>
      </c>
      <c r="O1165">
        <v>0.81785754405634392</v>
      </c>
      <c r="P1165" s="8">
        <f>VLOOKUP(F1165,Hoja2!$A$2:$C$274,3,TRUE)</f>
        <v>1.3406940063091483E-2</v>
      </c>
      <c r="Q1165" s="10">
        <f>VLOOKUP(F1165,Hoja2!$A$2:$C$274,2,TRUE)</f>
        <v>17</v>
      </c>
    </row>
    <row r="1166" spans="1:17" x14ac:dyDescent="0.25">
      <c r="A1166" s="1">
        <v>1164</v>
      </c>
      <c r="B1166">
        <v>0</v>
      </c>
      <c r="C1166" t="s">
        <v>1827</v>
      </c>
      <c r="D1166" s="3">
        <f t="shared" si="54"/>
        <v>43241</v>
      </c>
      <c r="E1166" t="s">
        <v>26</v>
      </c>
      <c r="F1166" t="s">
        <v>27</v>
      </c>
      <c r="G1166">
        <v>6727</v>
      </c>
      <c r="H1166" t="s">
        <v>28</v>
      </c>
      <c r="I1166" s="2">
        <v>42173.346099537041</v>
      </c>
      <c r="J1166" t="s">
        <v>1831</v>
      </c>
      <c r="K1166">
        <v>2</v>
      </c>
      <c r="L1166">
        <f t="shared" si="55"/>
        <v>2</v>
      </c>
      <c r="M1166">
        <v>2</v>
      </c>
      <c r="N1166">
        <f t="shared" si="56"/>
        <v>2</v>
      </c>
      <c r="O1166">
        <v>0.65299186841139356</v>
      </c>
      <c r="P1166" s="8">
        <f>VLOOKUP(F1166,Hoja2!$A$2:$C$274,3,TRUE)</f>
        <v>4.1009463722397478E-2</v>
      </c>
      <c r="Q1166" s="10">
        <f>VLOOKUP(F1166,Hoja2!$A$2:$C$274,2,TRUE)</f>
        <v>52</v>
      </c>
    </row>
    <row r="1167" spans="1:17" x14ac:dyDescent="0.25">
      <c r="A1167" s="1">
        <v>1165</v>
      </c>
      <c r="B1167">
        <v>0</v>
      </c>
      <c r="C1167" t="s">
        <v>1827</v>
      </c>
      <c r="D1167" s="3">
        <f t="shared" si="54"/>
        <v>43241</v>
      </c>
      <c r="E1167" t="s">
        <v>345</v>
      </c>
      <c r="F1167" t="s">
        <v>346</v>
      </c>
      <c r="G1167">
        <v>5415</v>
      </c>
      <c r="I1167" s="2">
        <v>41153.952569444453</v>
      </c>
      <c r="J1167" t="s">
        <v>1832</v>
      </c>
      <c r="L1167">
        <f t="shared" si="55"/>
        <v>0</v>
      </c>
      <c r="M1167">
        <v>1</v>
      </c>
      <c r="N1167">
        <f t="shared" si="56"/>
        <v>1</v>
      </c>
      <c r="O1167">
        <v>0.89999492688349769</v>
      </c>
      <c r="P1167" s="8">
        <f>VLOOKUP(F1167,Hoja2!$A$2:$C$274,3,TRUE)</f>
        <v>8.6750788643533125E-2</v>
      </c>
      <c r="Q1167" s="10">
        <f>VLOOKUP(F1167,Hoja2!$A$2:$C$274,2,TRUE)</f>
        <v>110</v>
      </c>
    </row>
    <row r="1168" spans="1:17" x14ac:dyDescent="0.25">
      <c r="A1168" s="1">
        <v>1166</v>
      </c>
      <c r="B1168">
        <v>0</v>
      </c>
      <c r="C1168" t="s">
        <v>1833</v>
      </c>
      <c r="D1168" s="3">
        <f t="shared" si="54"/>
        <v>43242</v>
      </c>
      <c r="E1168" t="s">
        <v>12</v>
      </c>
      <c r="F1168" t="s">
        <v>13</v>
      </c>
      <c r="G1168">
        <v>2005</v>
      </c>
      <c r="I1168" s="2">
        <v>40315.59646990741</v>
      </c>
      <c r="J1168" t="s">
        <v>1834</v>
      </c>
      <c r="K1168">
        <v>11</v>
      </c>
      <c r="L1168">
        <f t="shared" si="55"/>
        <v>11</v>
      </c>
      <c r="M1168">
        <v>9</v>
      </c>
      <c r="N1168">
        <f t="shared" si="56"/>
        <v>9</v>
      </c>
      <c r="O1168">
        <v>0.81667695443830168</v>
      </c>
      <c r="P1168" s="8">
        <f>VLOOKUP(F1168,Hoja2!$A$2:$C$274,3,TRUE)</f>
        <v>6.5457413249211352E-2</v>
      </c>
      <c r="Q1168" s="10">
        <f>VLOOKUP(F1168,Hoja2!$A$2:$C$274,2,TRUE)</f>
        <v>83</v>
      </c>
    </row>
    <row r="1169" spans="1:17" x14ac:dyDescent="0.25">
      <c r="A1169" s="1">
        <v>1167</v>
      </c>
      <c r="B1169">
        <v>0</v>
      </c>
      <c r="C1169" t="s">
        <v>1833</v>
      </c>
      <c r="D1169" s="3">
        <f t="shared" si="54"/>
        <v>43242</v>
      </c>
      <c r="E1169" t="s">
        <v>21</v>
      </c>
      <c r="F1169" t="s">
        <v>1835</v>
      </c>
      <c r="G1169">
        <v>4969</v>
      </c>
      <c r="H1169" t="s">
        <v>159</v>
      </c>
      <c r="I1169" s="2">
        <v>39185.405057870368</v>
      </c>
      <c r="J1169" t="s">
        <v>1836</v>
      </c>
      <c r="K1169">
        <v>5</v>
      </c>
      <c r="L1169">
        <f t="shared" si="55"/>
        <v>5</v>
      </c>
      <c r="M1169">
        <v>8</v>
      </c>
      <c r="N1169">
        <f t="shared" si="56"/>
        <v>8</v>
      </c>
      <c r="O1169">
        <v>0.69574207639391328</v>
      </c>
      <c r="P1169" s="8">
        <f>VLOOKUP(F1169,Hoja2!$A$2:$C$274,3,TRUE)</f>
        <v>1.5772870662460567E-3</v>
      </c>
      <c r="Q1169" s="10">
        <f>VLOOKUP(F1169,Hoja2!$A$2:$C$274,2,TRUE)</f>
        <v>2</v>
      </c>
    </row>
    <row r="1170" spans="1:17" x14ac:dyDescent="0.25">
      <c r="A1170" s="1">
        <v>1168</v>
      </c>
      <c r="B1170">
        <v>0</v>
      </c>
      <c r="C1170" t="s">
        <v>1837</v>
      </c>
      <c r="D1170" s="3">
        <f t="shared" si="54"/>
        <v>43243</v>
      </c>
      <c r="E1170" t="s">
        <v>21</v>
      </c>
      <c r="F1170" t="s">
        <v>1838</v>
      </c>
      <c r="G1170">
        <v>109</v>
      </c>
      <c r="H1170" t="s">
        <v>28</v>
      </c>
      <c r="I1170" s="2">
        <v>41107.80400462963</v>
      </c>
      <c r="J1170" t="s">
        <v>1839</v>
      </c>
      <c r="L1170">
        <f t="shared" si="55"/>
        <v>0</v>
      </c>
      <c r="N1170">
        <f t="shared" si="56"/>
        <v>0</v>
      </c>
      <c r="O1170">
        <v>0.54074305911755427</v>
      </c>
      <c r="P1170" s="8">
        <f>VLOOKUP(F1170,Hoja2!$A$2:$C$274,3,TRUE)</f>
        <v>7.8864353312302837E-4</v>
      </c>
      <c r="Q1170" s="10">
        <f>VLOOKUP(F1170,Hoja2!$A$2:$C$274,2,TRUE)</f>
        <v>1</v>
      </c>
    </row>
    <row r="1171" spans="1:17" x14ac:dyDescent="0.25">
      <c r="A1171" s="1">
        <v>1169</v>
      </c>
      <c r="B1171">
        <v>0</v>
      </c>
      <c r="C1171" t="s">
        <v>1837</v>
      </c>
      <c r="D1171" s="3">
        <f t="shared" si="54"/>
        <v>43243</v>
      </c>
      <c r="E1171" t="s">
        <v>1122</v>
      </c>
      <c r="F1171" t="s">
        <v>1123</v>
      </c>
      <c r="G1171">
        <v>421</v>
      </c>
      <c r="H1171" t="s">
        <v>53</v>
      </c>
      <c r="I1171" s="2">
        <v>41070.483217592591</v>
      </c>
      <c r="J1171" t="s">
        <v>1840</v>
      </c>
      <c r="L1171">
        <f t="shared" si="55"/>
        <v>0</v>
      </c>
      <c r="N1171">
        <f t="shared" si="56"/>
        <v>0</v>
      </c>
      <c r="O1171">
        <v>0.43937378911933889</v>
      </c>
      <c r="P1171" s="8">
        <f>VLOOKUP(F1171,Hoja2!$A$2:$C$274,3,TRUE)</f>
        <v>4.7318611987381704E-3</v>
      </c>
      <c r="Q1171" s="10">
        <f>VLOOKUP(F1171,Hoja2!$A$2:$C$274,2,TRUE)</f>
        <v>6</v>
      </c>
    </row>
    <row r="1172" spans="1:17" x14ac:dyDescent="0.25">
      <c r="A1172" s="1">
        <v>1170</v>
      </c>
      <c r="B1172">
        <v>0</v>
      </c>
      <c r="C1172" t="s">
        <v>1837</v>
      </c>
      <c r="D1172" s="3">
        <f t="shared" si="54"/>
        <v>43243</v>
      </c>
      <c r="E1172" t="s">
        <v>1841</v>
      </c>
      <c r="F1172" t="s">
        <v>1842</v>
      </c>
      <c r="G1172">
        <v>307</v>
      </c>
      <c r="I1172" s="2">
        <v>42246.554340277777</v>
      </c>
      <c r="J1172" t="s">
        <v>1843</v>
      </c>
      <c r="K1172">
        <v>4</v>
      </c>
      <c r="L1172">
        <f t="shared" si="55"/>
        <v>4</v>
      </c>
      <c r="M1172">
        <v>7</v>
      </c>
      <c r="N1172">
        <f t="shared" si="56"/>
        <v>7</v>
      </c>
      <c r="O1172">
        <v>0.51232795167630218</v>
      </c>
      <c r="P1172" s="8">
        <f>VLOOKUP(F1172,Hoja2!$A$2:$C$274,3,TRUE)</f>
        <v>7.8864353312302837E-4</v>
      </c>
      <c r="Q1172" s="10">
        <f>VLOOKUP(F1172,Hoja2!$A$2:$C$274,2,TRUE)</f>
        <v>1</v>
      </c>
    </row>
    <row r="1173" spans="1:17" x14ac:dyDescent="0.25">
      <c r="A1173" s="1">
        <v>1171</v>
      </c>
      <c r="B1173">
        <v>0</v>
      </c>
      <c r="C1173" t="s">
        <v>1837</v>
      </c>
      <c r="D1173" s="3">
        <f t="shared" si="54"/>
        <v>43243</v>
      </c>
      <c r="E1173" t="s">
        <v>26</v>
      </c>
      <c r="F1173" t="s">
        <v>27</v>
      </c>
      <c r="G1173">
        <v>6727</v>
      </c>
      <c r="H1173" t="s">
        <v>28</v>
      </c>
      <c r="I1173" s="2">
        <v>42173.346099537041</v>
      </c>
      <c r="J1173" t="s">
        <v>1844</v>
      </c>
      <c r="K1173">
        <v>14</v>
      </c>
      <c r="L1173">
        <f t="shared" si="55"/>
        <v>14</v>
      </c>
      <c r="M1173">
        <v>11</v>
      </c>
      <c r="N1173">
        <f t="shared" si="56"/>
        <v>11</v>
      </c>
      <c r="O1173">
        <v>0.78635178247143855</v>
      </c>
      <c r="P1173" s="8">
        <f>VLOOKUP(F1173,Hoja2!$A$2:$C$274,3,TRUE)</f>
        <v>4.1009463722397478E-2</v>
      </c>
      <c r="Q1173" s="10">
        <f>VLOOKUP(F1173,Hoja2!$A$2:$C$274,2,TRUE)</f>
        <v>52</v>
      </c>
    </row>
    <row r="1174" spans="1:17" x14ac:dyDescent="0.25">
      <c r="A1174" s="1">
        <v>1172</v>
      </c>
      <c r="B1174">
        <v>0</v>
      </c>
      <c r="C1174" t="s">
        <v>1837</v>
      </c>
      <c r="D1174" s="3">
        <f t="shared" si="54"/>
        <v>43243</v>
      </c>
      <c r="E1174" t="s">
        <v>85</v>
      </c>
      <c r="F1174" t="s">
        <v>86</v>
      </c>
      <c r="G1174">
        <v>70207</v>
      </c>
      <c r="H1174" t="s">
        <v>87</v>
      </c>
      <c r="I1174" s="2">
        <v>40023.339409722219</v>
      </c>
      <c r="J1174" t="s">
        <v>1845</v>
      </c>
      <c r="K1174">
        <v>5</v>
      </c>
      <c r="L1174">
        <f t="shared" si="55"/>
        <v>5</v>
      </c>
      <c r="M1174">
        <v>8</v>
      </c>
      <c r="N1174">
        <f t="shared" si="56"/>
        <v>8</v>
      </c>
      <c r="O1174">
        <v>0.77744938350107406</v>
      </c>
      <c r="P1174" s="8">
        <f>VLOOKUP(F1174,Hoja2!$A$2:$C$274,3,TRUE)</f>
        <v>1.2618296529968454E-2</v>
      </c>
      <c r="Q1174" s="10">
        <f>VLOOKUP(F1174,Hoja2!$A$2:$C$274,2,TRUE)</f>
        <v>16</v>
      </c>
    </row>
    <row r="1175" spans="1:17" x14ac:dyDescent="0.25">
      <c r="A1175" s="1">
        <v>1173</v>
      </c>
      <c r="B1175">
        <v>0</v>
      </c>
      <c r="C1175" t="s">
        <v>1846</v>
      </c>
      <c r="D1175" s="3">
        <f t="shared" si="54"/>
        <v>43244</v>
      </c>
      <c r="E1175" t="s">
        <v>982</v>
      </c>
      <c r="F1175" t="s">
        <v>983</v>
      </c>
      <c r="G1175">
        <v>863</v>
      </c>
      <c r="H1175" t="s">
        <v>53</v>
      </c>
      <c r="I1175" s="2">
        <v>40697.377256944441</v>
      </c>
      <c r="J1175" t="s">
        <v>1847</v>
      </c>
      <c r="K1175">
        <v>6</v>
      </c>
      <c r="L1175">
        <f t="shared" si="55"/>
        <v>6</v>
      </c>
      <c r="M1175">
        <v>11</v>
      </c>
      <c r="N1175">
        <f t="shared" si="56"/>
        <v>11</v>
      </c>
      <c r="O1175">
        <v>0.46980841401988738</v>
      </c>
      <c r="P1175" s="8">
        <f>VLOOKUP(F1175,Hoja2!$A$2:$C$274,3,TRUE)</f>
        <v>1.1829652996845425E-2</v>
      </c>
      <c r="Q1175" s="10">
        <f>VLOOKUP(F1175,Hoja2!$A$2:$C$274,2,TRUE)</f>
        <v>15</v>
      </c>
    </row>
    <row r="1176" spans="1:17" x14ac:dyDescent="0.25">
      <c r="A1176" s="1">
        <v>1174</v>
      </c>
      <c r="B1176">
        <v>0</v>
      </c>
      <c r="C1176" t="s">
        <v>1846</v>
      </c>
      <c r="D1176" s="3">
        <f t="shared" si="54"/>
        <v>43244</v>
      </c>
      <c r="E1176" t="s">
        <v>713</v>
      </c>
      <c r="F1176" t="s">
        <v>713</v>
      </c>
      <c r="G1176">
        <v>977</v>
      </c>
      <c r="H1176" t="s">
        <v>18</v>
      </c>
      <c r="I1176" s="2">
        <v>40930.532546296286</v>
      </c>
      <c r="J1176" t="s">
        <v>1848</v>
      </c>
      <c r="K1176">
        <v>2</v>
      </c>
      <c r="L1176">
        <f t="shared" si="55"/>
        <v>2</v>
      </c>
      <c r="M1176">
        <v>3</v>
      </c>
      <c r="N1176">
        <f t="shared" si="56"/>
        <v>3</v>
      </c>
      <c r="O1176">
        <v>0.8491899557390773</v>
      </c>
      <c r="P1176" s="8">
        <f>VLOOKUP(F1176,Hoja2!$A$2:$C$274,3,TRUE)</f>
        <v>1.025236593059937E-2</v>
      </c>
      <c r="Q1176" s="10">
        <f>VLOOKUP(F1176,Hoja2!$A$2:$C$274,2,TRUE)</f>
        <v>13</v>
      </c>
    </row>
    <row r="1177" spans="1:17" x14ac:dyDescent="0.25">
      <c r="A1177" s="1">
        <v>1175</v>
      </c>
      <c r="B1177">
        <v>0</v>
      </c>
      <c r="C1177" t="s">
        <v>1846</v>
      </c>
      <c r="D1177" s="3">
        <f t="shared" si="54"/>
        <v>43244</v>
      </c>
      <c r="E1177" t="s">
        <v>12</v>
      </c>
      <c r="F1177" t="s">
        <v>13</v>
      </c>
      <c r="G1177">
        <v>2005</v>
      </c>
      <c r="I1177" s="2">
        <v>40315.59646990741</v>
      </c>
      <c r="J1177" t="s">
        <v>1849</v>
      </c>
      <c r="K1177">
        <v>6</v>
      </c>
      <c r="L1177">
        <f t="shared" si="55"/>
        <v>6</v>
      </c>
      <c r="M1177">
        <v>5</v>
      </c>
      <c r="N1177">
        <f t="shared" si="56"/>
        <v>5</v>
      </c>
      <c r="O1177">
        <v>0.67466960652896979</v>
      </c>
      <c r="P1177" s="8">
        <f>VLOOKUP(F1177,Hoja2!$A$2:$C$274,3,TRUE)</f>
        <v>6.5457413249211352E-2</v>
      </c>
      <c r="Q1177" s="10">
        <f>VLOOKUP(F1177,Hoja2!$A$2:$C$274,2,TRUE)</f>
        <v>83</v>
      </c>
    </row>
    <row r="1178" spans="1:17" x14ac:dyDescent="0.25">
      <c r="A1178" s="1">
        <v>1176</v>
      </c>
      <c r="B1178">
        <v>0</v>
      </c>
      <c r="C1178" t="s">
        <v>1846</v>
      </c>
      <c r="D1178" s="3">
        <f t="shared" si="54"/>
        <v>43244</v>
      </c>
      <c r="E1178" t="s">
        <v>12</v>
      </c>
      <c r="F1178" t="s">
        <v>13</v>
      </c>
      <c r="G1178">
        <v>2005</v>
      </c>
      <c r="I1178" s="2">
        <v>40315.59646990741</v>
      </c>
      <c r="J1178" t="s">
        <v>1850</v>
      </c>
      <c r="K1178">
        <v>11</v>
      </c>
      <c r="L1178">
        <f t="shared" si="55"/>
        <v>11</v>
      </c>
      <c r="M1178">
        <v>8</v>
      </c>
      <c r="N1178">
        <f t="shared" si="56"/>
        <v>8</v>
      </c>
      <c r="O1178">
        <v>0.77996995768577382</v>
      </c>
      <c r="P1178" s="8">
        <f>VLOOKUP(F1178,Hoja2!$A$2:$C$274,3,TRUE)</f>
        <v>6.5457413249211352E-2</v>
      </c>
      <c r="Q1178" s="10">
        <f>VLOOKUP(F1178,Hoja2!$A$2:$C$274,2,TRUE)</f>
        <v>83</v>
      </c>
    </row>
    <row r="1179" spans="1:17" x14ac:dyDescent="0.25">
      <c r="A1179" s="1">
        <v>1177</v>
      </c>
      <c r="B1179">
        <v>0</v>
      </c>
      <c r="C1179" t="s">
        <v>1846</v>
      </c>
      <c r="D1179" s="3">
        <f t="shared" si="54"/>
        <v>43244</v>
      </c>
      <c r="E1179" t="s">
        <v>1183</v>
      </c>
      <c r="F1179" t="s">
        <v>1184</v>
      </c>
      <c r="G1179">
        <v>2481</v>
      </c>
      <c r="H1179" t="s">
        <v>28</v>
      </c>
      <c r="I1179" s="2">
        <v>42057.944085648152</v>
      </c>
      <c r="J1179" t="s">
        <v>1851</v>
      </c>
      <c r="K1179">
        <v>3</v>
      </c>
      <c r="L1179">
        <f t="shared" si="55"/>
        <v>3</v>
      </c>
      <c r="M1179">
        <v>3</v>
      </c>
      <c r="N1179">
        <f t="shared" si="56"/>
        <v>3</v>
      </c>
      <c r="O1179">
        <v>0.71114943942560993</v>
      </c>
      <c r="P1179" s="8">
        <f>VLOOKUP(F1179,Hoja2!$A$2:$C$274,3,TRUE)</f>
        <v>7.8864353312302835E-3</v>
      </c>
      <c r="Q1179" s="10">
        <f>VLOOKUP(F1179,Hoja2!$A$2:$C$274,2,TRUE)</f>
        <v>10</v>
      </c>
    </row>
    <row r="1180" spans="1:17" x14ac:dyDescent="0.25">
      <c r="A1180" s="1">
        <v>1178</v>
      </c>
      <c r="B1180">
        <v>0</v>
      </c>
      <c r="C1180" t="s">
        <v>1852</v>
      </c>
      <c r="D1180" s="3">
        <f t="shared" si="54"/>
        <v>43245</v>
      </c>
      <c r="E1180" t="s">
        <v>895</v>
      </c>
      <c r="F1180" t="s">
        <v>896</v>
      </c>
      <c r="G1180">
        <v>1084</v>
      </c>
      <c r="H1180" t="s">
        <v>87</v>
      </c>
      <c r="I1180" s="2">
        <v>40579.866099537037</v>
      </c>
      <c r="J1180" t="s">
        <v>1853</v>
      </c>
      <c r="L1180">
        <f t="shared" si="55"/>
        <v>0</v>
      </c>
      <c r="M1180">
        <v>1</v>
      </c>
      <c r="N1180">
        <f t="shared" si="56"/>
        <v>1</v>
      </c>
      <c r="O1180">
        <v>0.85617295694474227</v>
      </c>
      <c r="P1180" s="8">
        <f>VLOOKUP(F1180,Hoja2!$A$2:$C$274,3,TRUE)</f>
        <v>4.7318611987381704E-3</v>
      </c>
      <c r="Q1180" s="10">
        <f>VLOOKUP(F1180,Hoja2!$A$2:$C$274,2,TRUE)</f>
        <v>6</v>
      </c>
    </row>
    <row r="1181" spans="1:17" x14ac:dyDescent="0.25">
      <c r="A1181" s="1">
        <v>1179</v>
      </c>
      <c r="B1181">
        <v>0</v>
      </c>
      <c r="C1181" t="s">
        <v>1852</v>
      </c>
      <c r="D1181" s="3">
        <f t="shared" si="54"/>
        <v>43245</v>
      </c>
      <c r="E1181" t="s">
        <v>693</v>
      </c>
      <c r="F1181" t="s">
        <v>694</v>
      </c>
      <c r="G1181">
        <v>4813</v>
      </c>
      <c r="H1181" t="s">
        <v>18</v>
      </c>
      <c r="I1181" s="2">
        <v>40884.747812499998</v>
      </c>
      <c r="J1181" t="s">
        <v>1854</v>
      </c>
      <c r="L1181">
        <f t="shared" si="55"/>
        <v>0</v>
      </c>
      <c r="N1181">
        <f t="shared" si="56"/>
        <v>0</v>
      </c>
      <c r="O1181">
        <v>0.85201663486562129</v>
      </c>
      <c r="P1181" s="8">
        <f>VLOOKUP(F1181,Hoja2!$A$2:$C$274,3,TRUE)</f>
        <v>7.8864353312302835E-3</v>
      </c>
      <c r="Q1181" s="10">
        <f>VLOOKUP(F1181,Hoja2!$A$2:$C$274,2,TRUE)</f>
        <v>10</v>
      </c>
    </row>
    <row r="1182" spans="1:17" x14ac:dyDescent="0.25">
      <c r="A1182" s="1">
        <v>1180</v>
      </c>
      <c r="B1182">
        <v>0</v>
      </c>
      <c r="C1182" t="s">
        <v>1855</v>
      </c>
      <c r="D1182" s="3">
        <f t="shared" si="54"/>
        <v>43246</v>
      </c>
      <c r="E1182" t="s">
        <v>360</v>
      </c>
      <c r="F1182" t="s">
        <v>361</v>
      </c>
      <c r="G1182">
        <v>943</v>
      </c>
      <c r="H1182" t="s">
        <v>362</v>
      </c>
      <c r="I1182" s="2">
        <v>40703.678900462961</v>
      </c>
      <c r="J1182" t="s">
        <v>1856</v>
      </c>
      <c r="K1182">
        <v>7</v>
      </c>
      <c r="L1182">
        <f t="shared" si="55"/>
        <v>7</v>
      </c>
      <c r="M1182">
        <v>14</v>
      </c>
      <c r="N1182">
        <f t="shared" si="56"/>
        <v>14</v>
      </c>
      <c r="O1182">
        <v>0.63091044498251203</v>
      </c>
      <c r="P1182" s="8">
        <f>VLOOKUP(F1182,Hoja2!$A$2:$C$274,3,TRUE)</f>
        <v>7.0977917981072556E-3</v>
      </c>
      <c r="Q1182" s="10">
        <f>VLOOKUP(F1182,Hoja2!$A$2:$C$274,2,TRUE)</f>
        <v>9</v>
      </c>
    </row>
    <row r="1183" spans="1:17" x14ac:dyDescent="0.25">
      <c r="A1183" s="1">
        <v>1181</v>
      </c>
      <c r="B1183">
        <v>0</v>
      </c>
      <c r="C1183" t="s">
        <v>1855</v>
      </c>
      <c r="D1183" s="3">
        <f t="shared" si="54"/>
        <v>43246</v>
      </c>
      <c r="E1183" t="s">
        <v>21</v>
      </c>
      <c r="F1183" t="s">
        <v>305</v>
      </c>
      <c r="G1183">
        <v>23</v>
      </c>
      <c r="I1183" s="2">
        <v>42824.47252314815</v>
      </c>
      <c r="J1183" t="s">
        <v>1857</v>
      </c>
      <c r="K1183">
        <v>2</v>
      </c>
      <c r="L1183">
        <f t="shared" si="55"/>
        <v>2</v>
      </c>
      <c r="M1183">
        <v>1</v>
      </c>
      <c r="N1183">
        <f t="shared" si="56"/>
        <v>1</v>
      </c>
      <c r="O1183">
        <v>0.19439848184698441</v>
      </c>
      <c r="P1183" s="8">
        <f>VLOOKUP(F1183,Hoja2!$A$2:$C$274,3,TRUE)</f>
        <v>4.7318611987381704E-3</v>
      </c>
      <c r="Q1183" s="10">
        <f>VLOOKUP(F1183,Hoja2!$A$2:$C$274,2,TRUE)</f>
        <v>6</v>
      </c>
    </row>
    <row r="1184" spans="1:17" x14ac:dyDescent="0.25">
      <c r="A1184" s="1">
        <v>1182</v>
      </c>
      <c r="B1184">
        <v>0</v>
      </c>
      <c r="C1184" t="s">
        <v>1855</v>
      </c>
      <c r="D1184" s="3">
        <f t="shared" si="54"/>
        <v>43246</v>
      </c>
      <c r="E1184" t="s">
        <v>85</v>
      </c>
      <c r="F1184" t="s">
        <v>86</v>
      </c>
      <c r="G1184">
        <v>70207</v>
      </c>
      <c r="H1184" t="s">
        <v>87</v>
      </c>
      <c r="I1184" s="2">
        <v>40023.339409722219</v>
      </c>
      <c r="J1184" t="s">
        <v>1858</v>
      </c>
      <c r="K1184">
        <v>2</v>
      </c>
      <c r="L1184">
        <f t="shared" si="55"/>
        <v>2</v>
      </c>
      <c r="M1184">
        <v>2</v>
      </c>
      <c r="N1184">
        <f t="shared" si="56"/>
        <v>2</v>
      </c>
      <c r="O1184">
        <v>0.79201934299956589</v>
      </c>
      <c r="P1184" s="8">
        <f>VLOOKUP(F1184,Hoja2!$A$2:$C$274,3,TRUE)</f>
        <v>1.2618296529968454E-2</v>
      </c>
      <c r="Q1184" s="10">
        <f>VLOOKUP(F1184,Hoja2!$A$2:$C$274,2,TRUE)</f>
        <v>16</v>
      </c>
    </row>
    <row r="1185" spans="1:17" x14ac:dyDescent="0.25">
      <c r="A1185" s="1">
        <v>1183</v>
      </c>
      <c r="B1185">
        <v>0</v>
      </c>
      <c r="C1185" t="s">
        <v>1855</v>
      </c>
      <c r="D1185" s="3">
        <f t="shared" si="54"/>
        <v>43246</v>
      </c>
      <c r="E1185" t="s">
        <v>26</v>
      </c>
      <c r="F1185" t="s">
        <v>27</v>
      </c>
      <c r="G1185">
        <v>6727</v>
      </c>
      <c r="H1185" t="s">
        <v>28</v>
      </c>
      <c r="I1185" s="2">
        <v>42173.346099537041</v>
      </c>
      <c r="J1185" t="s">
        <v>1859</v>
      </c>
      <c r="K1185">
        <v>10</v>
      </c>
      <c r="L1185">
        <f t="shared" si="55"/>
        <v>10</v>
      </c>
      <c r="M1185">
        <v>17</v>
      </c>
      <c r="N1185">
        <f t="shared" si="56"/>
        <v>17</v>
      </c>
      <c r="O1185">
        <v>0.45147474396843662</v>
      </c>
      <c r="P1185" s="8">
        <f>VLOOKUP(F1185,Hoja2!$A$2:$C$274,3,TRUE)</f>
        <v>4.1009463722397478E-2</v>
      </c>
      <c r="Q1185" s="10">
        <f>VLOOKUP(F1185,Hoja2!$A$2:$C$274,2,TRUE)</f>
        <v>52</v>
      </c>
    </row>
    <row r="1186" spans="1:17" x14ac:dyDescent="0.25">
      <c r="A1186" s="1">
        <v>1184</v>
      </c>
      <c r="B1186">
        <v>0</v>
      </c>
      <c r="C1186" t="s">
        <v>1855</v>
      </c>
      <c r="D1186" s="3">
        <f t="shared" si="54"/>
        <v>43246</v>
      </c>
      <c r="E1186" t="s">
        <v>682</v>
      </c>
      <c r="F1186" t="s">
        <v>683</v>
      </c>
      <c r="G1186">
        <v>715</v>
      </c>
      <c r="H1186" t="s">
        <v>18</v>
      </c>
      <c r="I1186" s="2">
        <v>40661.710844907408</v>
      </c>
      <c r="J1186" t="s">
        <v>1860</v>
      </c>
      <c r="K1186">
        <v>19</v>
      </c>
      <c r="L1186">
        <f t="shared" si="55"/>
        <v>19</v>
      </c>
      <c r="M1186">
        <v>26</v>
      </c>
      <c r="N1186">
        <f t="shared" si="56"/>
        <v>26</v>
      </c>
      <c r="O1186">
        <v>0.63331532461802742</v>
      </c>
      <c r="P1186" s="8">
        <f>VLOOKUP(F1186,Hoja2!$A$2:$C$274,3,TRUE)</f>
        <v>7.8864353312302835E-3</v>
      </c>
      <c r="Q1186" s="10">
        <f>VLOOKUP(F1186,Hoja2!$A$2:$C$274,2,TRUE)</f>
        <v>10</v>
      </c>
    </row>
    <row r="1187" spans="1:17" x14ac:dyDescent="0.25">
      <c r="A1187" s="1">
        <v>1185</v>
      </c>
      <c r="B1187">
        <v>0</v>
      </c>
      <c r="C1187" t="s">
        <v>1855</v>
      </c>
      <c r="D1187" s="3">
        <f t="shared" si="54"/>
        <v>43246</v>
      </c>
      <c r="E1187" t="s">
        <v>713</v>
      </c>
      <c r="F1187" t="s">
        <v>713</v>
      </c>
      <c r="G1187">
        <v>977</v>
      </c>
      <c r="H1187" t="s">
        <v>18</v>
      </c>
      <c r="I1187" s="2">
        <v>40930.532546296286</v>
      </c>
      <c r="J1187" t="s">
        <v>1861</v>
      </c>
      <c r="K1187">
        <v>10</v>
      </c>
      <c r="L1187">
        <f t="shared" si="55"/>
        <v>10</v>
      </c>
      <c r="M1187">
        <v>17</v>
      </c>
      <c r="N1187">
        <f t="shared" si="56"/>
        <v>17</v>
      </c>
      <c r="O1187">
        <v>0.68025925559304312</v>
      </c>
      <c r="P1187" s="8">
        <f>VLOOKUP(F1187,Hoja2!$A$2:$C$274,3,TRUE)</f>
        <v>1.025236593059937E-2</v>
      </c>
      <c r="Q1187" s="10">
        <f>VLOOKUP(F1187,Hoja2!$A$2:$C$274,2,TRUE)</f>
        <v>13</v>
      </c>
    </row>
    <row r="1188" spans="1:17" x14ac:dyDescent="0.25">
      <c r="A1188" s="1">
        <v>1186</v>
      </c>
      <c r="B1188">
        <v>0</v>
      </c>
      <c r="C1188" t="s">
        <v>1855</v>
      </c>
      <c r="D1188" s="3">
        <f t="shared" si="54"/>
        <v>43246</v>
      </c>
      <c r="E1188" t="s">
        <v>21</v>
      </c>
      <c r="F1188" t="s">
        <v>441</v>
      </c>
      <c r="G1188">
        <v>2011</v>
      </c>
      <c r="H1188" t="s">
        <v>442</v>
      </c>
      <c r="I1188" s="2">
        <v>41008.685752314806</v>
      </c>
      <c r="J1188" t="s">
        <v>1862</v>
      </c>
      <c r="K1188">
        <v>1</v>
      </c>
      <c r="L1188">
        <f t="shared" si="55"/>
        <v>1</v>
      </c>
      <c r="M1188">
        <v>1</v>
      </c>
      <c r="N1188">
        <f t="shared" si="56"/>
        <v>1</v>
      </c>
      <c r="O1188">
        <v>0.70650831638797118</v>
      </c>
      <c r="P1188" s="8">
        <f>VLOOKUP(F1188,Hoja2!$A$2:$C$274,3,TRUE)</f>
        <v>3.9432176656151417E-3</v>
      </c>
      <c r="Q1188" s="10">
        <f>VLOOKUP(F1188,Hoja2!$A$2:$C$274,2,TRUE)</f>
        <v>5</v>
      </c>
    </row>
    <row r="1189" spans="1:17" x14ac:dyDescent="0.25">
      <c r="A1189" s="1">
        <v>1187</v>
      </c>
      <c r="B1189">
        <v>0</v>
      </c>
      <c r="C1189" t="s">
        <v>1863</v>
      </c>
      <c r="D1189" s="3">
        <f t="shared" si="54"/>
        <v>43247</v>
      </c>
      <c r="E1189" t="s">
        <v>21</v>
      </c>
      <c r="F1189" t="s">
        <v>69</v>
      </c>
      <c r="G1189">
        <v>85</v>
      </c>
      <c r="H1189" t="s">
        <v>70</v>
      </c>
      <c r="I1189" s="2">
        <v>42735.453831018523</v>
      </c>
      <c r="J1189" t="s">
        <v>1864</v>
      </c>
      <c r="L1189">
        <f t="shared" si="55"/>
        <v>0</v>
      </c>
      <c r="M1189">
        <v>1</v>
      </c>
      <c r="N1189">
        <f t="shared" si="56"/>
        <v>1</v>
      </c>
      <c r="O1189">
        <v>0.66359335495839356</v>
      </c>
      <c r="P1189" s="8">
        <f>VLOOKUP(F1189,Hoja2!$A$2:$C$274,3,TRUE)</f>
        <v>2.9179810725552049E-2</v>
      </c>
      <c r="Q1189" s="10">
        <f>VLOOKUP(F1189,Hoja2!$A$2:$C$274,2,TRUE)</f>
        <v>37</v>
      </c>
    </row>
    <row r="1190" spans="1:17" x14ac:dyDescent="0.25">
      <c r="A1190" s="1">
        <v>1188</v>
      </c>
      <c r="B1190">
        <v>0</v>
      </c>
      <c r="C1190" t="s">
        <v>1863</v>
      </c>
      <c r="D1190" s="3">
        <f t="shared" si="54"/>
        <v>43247</v>
      </c>
      <c r="E1190" t="s">
        <v>26</v>
      </c>
      <c r="F1190" t="s">
        <v>27</v>
      </c>
      <c r="G1190">
        <v>6727</v>
      </c>
      <c r="H1190" t="s">
        <v>28</v>
      </c>
      <c r="I1190" s="2">
        <v>42173.346099537041</v>
      </c>
      <c r="J1190" t="s">
        <v>1865</v>
      </c>
      <c r="K1190">
        <v>3</v>
      </c>
      <c r="L1190">
        <f t="shared" si="55"/>
        <v>3</v>
      </c>
      <c r="N1190">
        <f t="shared" si="56"/>
        <v>0</v>
      </c>
      <c r="O1190">
        <v>0.74706291068912845</v>
      </c>
      <c r="P1190" s="8">
        <f>VLOOKUP(F1190,Hoja2!$A$2:$C$274,3,TRUE)</f>
        <v>4.1009463722397478E-2</v>
      </c>
      <c r="Q1190" s="10">
        <f>VLOOKUP(F1190,Hoja2!$A$2:$C$274,2,TRUE)</f>
        <v>52</v>
      </c>
    </row>
    <row r="1191" spans="1:17" x14ac:dyDescent="0.25">
      <c r="A1191" s="1">
        <v>1189</v>
      </c>
      <c r="B1191">
        <v>0</v>
      </c>
      <c r="C1191" t="s">
        <v>1863</v>
      </c>
      <c r="D1191" s="3">
        <f t="shared" si="54"/>
        <v>43247</v>
      </c>
      <c r="E1191" t="s">
        <v>543</v>
      </c>
      <c r="F1191" t="s">
        <v>544</v>
      </c>
      <c r="G1191">
        <v>55</v>
      </c>
      <c r="H1191" t="s">
        <v>545</v>
      </c>
      <c r="I1191" s="2">
        <v>40681.791886574072</v>
      </c>
      <c r="J1191" t="s">
        <v>1866</v>
      </c>
      <c r="K1191">
        <v>2</v>
      </c>
      <c r="L1191">
        <f t="shared" si="55"/>
        <v>2</v>
      </c>
      <c r="M1191">
        <v>3</v>
      </c>
      <c r="N1191">
        <f t="shared" si="56"/>
        <v>3</v>
      </c>
      <c r="O1191">
        <v>0.32154930743422078</v>
      </c>
      <c r="P1191" s="8">
        <f>VLOOKUP(F1191,Hoja2!$A$2:$C$274,3,TRUE)</f>
        <v>1.3406940063091483E-2</v>
      </c>
      <c r="Q1191" s="10">
        <f>VLOOKUP(F1191,Hoja2!$A$2:$C$274,2,TRUE)</f>
        <v>17</v>
      </c>
    </row>
    <row r="1192" spans="1:17" x14ac:dyDescent="0.25">
      <c r="A1192" s="1">
        <v>1190</v>
      </c>
      <c r="B1192">
        <v>0</v>
      </c>
      <c r="C1192" t="s">
        <v>1863</v>
      </c>
      <c r="D1192" s="3">
        <f t="shared" si="54"/>
        <v>43247</v>
      </c>
      <c r="E1192" t="s">
        <v>1867</v>
      </c>
      <c r="F1192" t="s">
        <v>1868</v>
      </c>
      <c r="G1192">
        <v>31</v>
      </c>
      <c r="H1192" t="s">
        <v>28</v>
      </c>
      <c r="I1192" s="2">
        <v>43193.804224537038</v>
      </c>
      <c r="J1192" t="s">
        <v>1869</v>
      </c>
      <c r="L1192">
        <f t="shared" si="55"/>
        <v>0</v>
      </c>
      <c r="N1192">
        <f t="shared" si="56"/>
        <v>0</v>
      </c>
      <c r="O1192">
        <v>0.53452714866175921</v>
      </c>
      <c r="P1192" s="8">
        <f>VLOOKUP(F1192,Hoja2!$A$2:$C$274,3,TRUE)</f>
        <v>7.8864353312302837E-4</v>
      </c>
      <c r="Q1192" s="10">
        <f>VLOOKUP(F1192,Hoja2!$A$2:$C$274,2,TRUE)</f>
        <v>1</v>
      </c>
    </row>
    <row r="1193" spans="1:17" x14ac:dyDescent="0.25">
      <c r="A1193" s="1">
        <v>1191</v>
      </c>
      <c r="B1193">
        <v>0</v>
      </c>
      <c r="C1193" t="s">
        <v>1870</v>
      </c>
      <c r="D1193" s="3">
        <f t="shared" si="54"/>
        <v>43248</v>
      </c>
      <c r="E1193" t="s">
        <v>76</v>
      </c>
      <c r="F1193" t="s">
        <v>77</v>
      </c>
      <c r="G1193">
        <v>1726</v>
      </c>
      <c r="H1193" t="s">
        <v>78</v>
      </c>
      <c r="I1193" s="2">
        <v>40679.561111111107</v>
      </c>
      <c r="J1193" t="s">
        <v>1871</v>
      </c>
      <c r="L1193">
        <f t="shared" si="55"/>
        <v>0</v>
      </c>
      <c r="N1193">
        <f t="shared" si="56"/>
        <v>0</v>
      </c>
      <c r="O1193">
        <v>0.60193635347256336</v>
      </c>
      <c r="P1193" s="8">
        <f>VLOOKUP(F1193,Hoja2!$A$2:$C$274,3,TRUE)</f>
        <v>1.5772870662460567E-2</v>
      </c>
      <c r="Q1193" s="10">
        <f>VLOOKUP(F1193,Hoja2!$A$2:$C$274,2,TRUE)</f>
        <v>20</v>
      </c>
    </row>
    <row r="1194" spans="1:17" x14ac:dyDescent="0.25">
      <c r="A1194" s="1">
        <v>1192</v>
      </c>
      <c r="B1194">
        <v>0</v>
      </c>
      <c r="C1194" t="s">
        <v>1870</v>
      </c>
      <c r="D1194" s="3">
        <f t="shared" si="54"/>
        <v>43248</v>
      </c>
      <c r="E1194" t="s">
        <v>85</v>
      </c>
      <c r="F1194" t="s">
        <v>86</v>
      </c>
      <c r="G1194">
        <v>70207</v>
      </c>
      <c r="H1194" t="s">
        <v>87</v>
      </c>
      <c r="I1194" s="2">
        <v>40023.339409722219</v>
      </c>
      <c r="J1194" t="s">
        <v>1872</v>
      </c>
      <c r="L1194">
        <f t="shared" si="55"/>
        <v>0</v>
      </c>
      <c r="M1194">
        <v>1</v>
      </c>
      <c r="N1194">
        <f t="shared" si="56"/>
        <v>1</v>
      </c>
      <c r="O1194">
        <v>0.85138931374844795</v>
      </c>
      <c r="P1194" s="8">
        <f>VLOOKUP(F1194,Hoja2!$A$2:$C$274,3,TRUE)</f>
        <v>1.2618296529968454E-2</v>
      </c>
      <c r="Q1194" s="10">
        <f>VLOOKUP(F1194,Hoja2!$A$2:$C$274,2,TRUE)</f>
        <v>16</v>
      </c>
    </row>
    <row r="1195" spans="1:17" x14ac:dyDescent="0.25">
      <c r="A1195" s="1">
        <v>1193</v>
      </c>
      <c r="B1195">
        <v>0</v>
      </c>
      <c r="C1195" t="s">
        <v>1873</v>
      </c>
      <c r="D1195" s="3">
        <f t="shared" si="54"/>
        <v>43249</v>
      </c>
      <c r="E1195" t="s">
        <v>1874</v>
      </c>
      <c r="F1195" t="s">
        <v>1875</v>
      </c>
      <c r="G1195">
        <v>188</v>
      </c>
      <c r="H1195" t="s">
        <v>1876</v>
      </c>
      <c r="I1195" s="2">
        <v>40687.307928240742</v>
      </c>
      <c r="J1195" t="s">
        <v>1877</v>
      </c>
      <c r="L1195">
        <f t="shared" si="55"/>
        <v>0</v>
      </c>
      <c r="N1195">
        <f t="shared" si="56"/>
        <v>0</v>
      </c>
      <c r="O1195">
        <v>0.83607843268312332</v>
      </c>
      <c r="P1195" s="8">
        <f>VLOOKUP(F1195,Hoja2!$A$2:$C$274,3,TRUE)</f>
        <v>7.8864353312302837E-4</v>
      </c>
      <c r="Q1195" s="10">
        <f>VLOOKUP(F1195,Hoja2!$A$2:$C$274,2,TRUE)</f>
        <v>1</v>
      </c>
    </row>
    <row r="1196" spans="1:17" x14ac:dyDescent="0.25">
      <c r="A1196" s="1">
        <v>1194</v>
      </c>
      <c r="B1196">
        <v>0</v>
      </c>
      <c r="C1196" t="s">
        <v>1873</v>
      </c>
      <c r="D1196" s="3">
        <f t="shared" si="54"/>
        <v>43249</v>
      </c>
      <c r="E1196" t="s">
        <v>982</v>
      </c>
      <c r="F1196" t="s">
        <v>983</v>
      </c>
      <c r="G1196">
        <v>863</v>
      </c>
      <c r="H1196" t="s">
        <v>53</v>
      </c>
      <c r="I1196" s="2">
        <v>40697.377256944441</v>
      </c>
      <c r="J1196" t="s">
        <v>1878</v>
      </c>
      <c r="K1196">
        <v>1</v>
      </c>
      <c r="L1196">
        <f t="shared" si="55"/>
        <v>1</v>
      </c>
      <c r="M1196">
        <v>1</v>
      </c>
      <c r="N1196">
        <f t="shared" si="56"/>
        <v>1</v>
      </c>
      <c r="O1196">
        <v>0.74438501682499081</v>
      </c>
      <c r="P1196" s="8">
        <f>VLOOKUP(F1196,Hoja2!$A$2:$C$274,3,TRUE)</f>
        <v>1.1829652996845425E-2</v>
      </c>
      <c r="Q1196" s="10">
        <f>VLOOKUP(F1196,Hoja2!$A$2:$C$274,2,TRUE)</f>
        <v>15</v>
      </c>
    </row>
    <row r="1197" spans="1:17" x14ac:dyDescent="0.25">
      <c r="A1197" s="1">
        <v>1195</v>
      </c>
      <c r="B1197">
        <v>0</v>
      </c>
      <c r="C1197" t="s">
        <v>1873</v>
      </c>
      <c r="D1197" s="3">
        <f t="shared" si="54"/>
        <v>43249</v>
      </c>
      <c r="E1197" t="s">
        <v>26</v>
      </c>
      <c r="F1197" t="s">
        <v>27</v>
      </c>
      <c r="G1197">
        <v>6727</v>
      </c>
      <c r="H1197" t="s">
        <v>28</v>
      </c>
      <c r="I1197" s="2">
        <v>42173.346099537041</v>
      </c>
      <c r="J1197" t="s">
        <v>1879</v>
      </c>
      <c r="K1197">
        <v>1</v>
      </c>
      <c r="L1197">
        <f t="shared" si="55"/>
        <v>1</v>
      </c>
      <c r="M1197">
        <v>2</v>
      </c>
      <c r="N1197">
        <f t="shared" si="56"/>
        <v>2</v>
      </c>
      <c r="O1197">
        <v>0.83354889573257429</v>
      </c>
      <c r="P1197" s="8">
        <f>VLOOKUP(F1197,Hoja2!$A$2:$C$274,3,TRUE)</f>
        <v>4.1009463722397478E-2</v>
      </c>
      <c r="Q1197" s="10">
        <f>VLOOKUP(F1197,Hoja2!$A$2:$C$274,2,TRUE)</f>
        <v>52</v>
      </c>
    </row>
    <row r="1198" spans="1:17" x14ac:dyDescent="0.25">
      <c r="A1198" s="1">
        <v>1196</v>
      </c>
      <c r="B1198">
        <v>0</v>
      </c>
      <c r="C1198" t="s">
        <v>1880</v>
      </c>
      <c r="D1198" s="3">
        <f t="shared" si="54"/>
        <v>43250</v>
      </c>
      <c r="E1198" t="s">
        <v>345</v>
      </c>
      <c r="F1198" t="s">
        <v>346</v>
      </c>
      <c r="G1198">
        <v>5415</v>
      </c>
      <c r="I1198" s="2">
        <v>41153.952569444453</v>
      </c>
      <c r="J1198" t="s">
        <v>1881</v>
      </c>
      <c r="K1198">
        <v>4</v>
      </c>
      <c r="L1198">
        <f t="shared" si="55"/>
        <v>4</v>
      </c>
      <c r="M1198">
        <v>5</v>
      </c>
      <c r="N1198">
        <f t="shared" si="56"/>
        <v>5</v>
      </c>
      <c r="O1198">
        <v>0.38801385746725259</v>
      </c>
      <c r="P1198" s="8">
        <f>VLOOKUP(F1198,Hoja2!$A$2:$C$274,3,TRUE)</f>
        <v>8.6750788643533125E-2</v>
      </c>
      <c r="Q1198" s="10">
        <f>VLOOKUP(F1198,Hoja2!$A$2:$C$274,2,TRUE)</f>
        <v>110</v>
      </c>
    </row>
    <row r="1199" spans="1:17" x14ac:dyDescent="0.25">
      <c r="A1199" s="1">
        <v>1197</v>
      </c>
      <c r="B1199">
        <v>0</v>
      </c>
      <c r="C1199" t="s">
        <v>1880</v>
      </c>
      <c r="D1199" s="3">
        <f t="shared" si="54"/>
        <v>43250</v>
      </c>
      <c r="E1199" t="s">
        <v>12</v>
      </c>
      <c r="F1199" t="s">
        <v>13</v>
      </c>
      <c r="G1199">
        <v>2005</v>
      </c>
      <c r="I1199" s="2">
        <v>40315.59646990741</v>
      </c>
      <c r="J1199" t="s">
        <v>1882</v>
      </c>
      <c r="K1199">
        <v>3</v>
      </c>
      <c r="L1199">
        <f t="shared" si="55"/>
        <v>3</v>
      </c>
      <c r="M1199">
        <v>2</v>
      </c>
      <c r="N1199">
        <f t="shared" si="56"/>
        <v>2</v>
      </c>
      <c r="O1199">
        <v>0.43397555256919501</v>
      </c>
      <c r="P1199" s="8">
        <f>VLOOKUP(F1199,Hoja2!$A$2:$C$274,3,TRUE)</f>
        <v>6.5457413249211352E-2</v>
      </c>
      <c r="Q1199" s="10">
        <f>VLOOKUP(F1199,Hoja2!$A$2:$C$274,2,TRUE)</f>
        <v>83</v>
      </c>
    </row>
    <row r="1200" spans="1:17" x14ac:dyDescent="0.25">
      <c r="A1200" s="1">
        <v>1198</v>
      </c>
      <c r="B1200">
        <v>0</v>
      </c>
      <c r="C1200" t="s">
        <v>1880</v>
      </c>
      <c r="D1200" s="3">
        <f t="shared" si="54"/>
        <v>43250</v>
      </c>
      <c r="E1200" t="s">
        <v>754</v>
      </c>
      <c r="F1200" t="s">
        <v>755</v>
      </c>
      <c r="G1200">
        <v>775</v>
      </c>
      <c r="H1200" t="s">
        <v>87</v>
      </c>
      <c r="I1200" s="2">
        <v>40930.515185185177</v>
      </c>
      <c r="J1200" t="s">
        <v>1883</v>
      </c>
      <c r="K1200">
        <v>7</v>
      </c>
      <c r="L1200">
        <f t="shared" si="55"/>
        <v>7</v>
      </c>
      <c r="M1200">
        <v>10</v>
      </c>
      <c r="N1200">
        <f t="shared" si="56"/>
        <v>10</v>
      </c>
      <c r="O1200">
        <v>0.73667799816903723</v>
      </c>
      <c r="P1200" s="8">
        <f>VLOOKUP(F1200,Hoja2!$A$2:$C$274,3,TRUE)</f>
        <v>6.3091482649842269E-3</v>
      </c>
      <c r="Q1200" s="10">
        <f>VLOOKUP(F1200,Hoja2!$A$2:$C$274,2,TRUE)</f>
        <v>8</v>
      </c>
    </row>
    <row r="1201" spans="1:17" x14ac:dyDescent="0.25">
      <c r="A1201" s="1">
        <v>1199</v>
      </c>
      <c r="B1201">
        <v>0</v>
      </c>
      <c r="C1201" t="s">
        <v>1880</v>
      </c>
      <c r="D1201" s="3">
        <f t="shared" si="54"/>
        <v>43250</v>
      </c>
      <c r="E1201" t="s">
        <v>307</v>
      </c>
      <c r="F1201" t="s">
        <v>308</v>
      </c>
      <c r="G1201">
        <v>542</v>
      </c>
      <c r="H1201" t="s">
        <v>28</v>
      </c>
      <c r="I1201" s="2">
        <v>42465.311111111107</v>
      </c>
      <c r="J1201" t="s">
        <v>1884</v>
      </c>
      <c r="K1201">
        <v>10</v>
      </c>
      <c r="L1201">
        <f t="shared" si="55"/>
        <v>10</v>
      </c>
      <c r="M1201">
        <v>11</v>
      </c>
      <c r="N1201">
        <f t="shared" si="56"/>
        <v>11</v>
      </c>
      <c r="O1201">
        <v>0.78312883688784385</v>
      </c>
      <c r="P1201" s="8">
        <f>VLOOKUP(F1201,Hoja2!$A$2:$C$274,3,TRUE)</f>
        <v>2.6025236593059938E-2</v>
      </c>
      <c r="Q1201" s="10">
        <f>VLOOKUP(F1201,Hoja2!$A$2:$C$274,2,TRUE)</f>
        <v>33</v>
      </c>
    </row>
    <row r="1202" spans="1:17" x14ac:dyDescent="0.25">
      <c r="A1202" s="1">
        <v>1200</v>
      </c>
      <c r="B1202">
        <v>0</v>
      </c>
      <c r="C1202" t="s">
        <v>1880</v>
      </c>
      <c r="D1202" s="3">
        <f t="shared" si="54"/>
        <v>43250</v>
      </c>
      <c r="E1202" t="s">
        <v>1283</v>
      </c>
      <c r="F1202" t="s">
        <v>1284</v>
      </c>
      <c r="G1202">
        <v>7950</v>
      </c>
      <c r="I1202" s="2">
        <v>40540.711562500001</v>
      </c>
      <c r="J1202" t="s">
        <v>1885</v>
      </c>
      <c r="L1202">
        <f t="shared" si="55"/>
        <v>0</v>
      </c>
      <c r="N1202">
        <f t="shared" si="56"/>
        <v>0</v>
      </c>
      <c r="O1202">
        <v>0.68292871318235837</v>
      </c>
      <c r="P1202" s="8">
        <f>VLOOKUP(F1202,Hoja2!$A$2:$C$274,3,TRUE)</f>
        <v>3.1545741324921135E-3</v>
      </c>
      <c r="Q1202" s="10">
        <f>VLOOKUP(F1202,Hoja2!$A$2:$C$274,2,TRUE)</f>
        <v>4</v>
      </c>
    </row>
    <row r="1203" spans="1:17" x14ac:dyDescent="0.25">
      <c r="A1203" s="1">
        <v>1201</v>
      </c>
      <c r="B1203">
        <v>0</v>
      </c>
      <c r="C1203" t="s">
        <v>1886</v>
      </c>
      <c r="D1203" s="3">
        <f t="shared" si="54"/>
        <v>43251</v>
      </c>
      <c r="E1203" t="s">
        <v>345</v>
      </c>
      <c r="F1203" t="s">
        <v>346</v>
      </c>
      <c r="G1203">
        <v>5415</v>
      </c>
      <c r="I1203" s="2">
        <v>41153.952569444453</v>
      </c>
      <c r="J1203" t="s">
        <v>1887</v>
      </c>
      <c r="K1203">
        <v>1</v>
      </c>
      <c r="L1203">
        <f t="shared" si="55"/>
        <v>1</v>
      </c>
      <c r="M1203">
        <v>1</v>
      </c>
      <c r="N1203">
        <f t="shared" si="56"/>
        <v>1</v>
      </c>
      <c r="O1203">
        <v>0.38801385746725259</v>
      </c>
      <c r="P1203" s="8">
        <f>VLOOKUP(F1203,Hoja2!$A$2:$C$274,3,TRUE)</f>
        <v>8.6750788643533125E-2</v>
      </c>
      <c r="Q1203" s="10">
        <f>VLOOKUP(F1203,Hoja2!$A$2:$C$274,2,TRUE)</f>
        <v>110</v>
      </c>
    </row>
    <row r="1204" spans="1:17" x14ac:dyDescent="0.25">
      <c r="A1204" s="1">
        <v>1202</v>
      </c>
      <c r="B1204">
        <v>0</v>
      </c>
      <c r="C1204" t="s">
        <v>1888</v>
      </c>
      <c r="D1204" s="3">
        <f t="shared" si="54"/>
        <v>43252</v>
      </c>
      <c r="E1204" t="s">
        <v>26</v>
      </c>
      <c r="F1204" t="s">
        <v>27</v>
      </c>
      <c r="G1204">
        <v>6727</v>
      </c>
      <c r="H1204" t="s">
        <v>28</v>
      </c>
      <c r="I1204" s="2">
        <v>42173.346099537041</v>
      </c>
      <c r="J1204" t="s">
        <v>1889</v>
      </c>
      <c r="K1204">
        <v>2</v>
      </c>
      <c r="L1204">
        <f t="shared" si="55"/>
        <v>2</v>
      </c>
      <c r="M1204">
        <v>3</v>
      </c>
      <c r="N1204">
        <f t="shared" si="56"/>
        <v>3</v>
      </c>
      <c r="O1204">
        <v>0.82555489234448909</v>
      </c>
      <c r="P1204" s="8">
        <f>VLOOKUP(F1204,Hoja2!$A$2:$C$274,3,TRUE)</f>
        <v>4.1009463722397478E-2</v>
      </c>
      <c r="Q1204" s="10">
        <f>VLOOKUP(F1204,Hoja2!$A$2:$C$274,2,TRUE)</f>
        <v>52</v>
      </c>
    </row>
    <row r="1205" spans="1:17" x14ac:dyDescent="0.25">
      <c r="A1205" s="1">
        <v>1203</v>
      </c>
      <c r="B1205">
        <v>0</v>
      </c>
      <c r="C1205" t="s">
        <v>1888</v>
      </c>
      <c r="D1205" s="3">
        <f t="shared" si="54"/>
        <v>43252</v>
      </c>
      <c r="E1205" t="s">
        <v>360</v>
      </c>
      <c r="F1205" t="s">
        <v>361</v>
      </c>
      <c r="G1205">
        <v>943</v>
      </c>
      <c r="H1205" t="s">
        <v>362</v>
      </c>
      <c r="I1205" s="2">
        <v>40703.678900462961</v>
      </c>
      <c r="J1205" t="s">
        <v>1890</v>
      </c>
      <c r="K1205">
        <v>6</v>
      </c>
      <c r="L1205">
        <f t="shared" si="55"/>
        <v>6</v>
      </c>
      <c r="M1205">
        <v>15</v>
      </c>
      <c r="N1205">
        <f t="shared" si="56"/>
        <v>15</v>
      </c>
      <c r="O1205">
        <v>0.77853159484683221</v>
      </c>
      <c r="P1205" s="8">
        <f>VLOOKUP(F1205,Hoja2!$A$2:$C$274,3,TRUE)</f>
        <v>7.0977917981072556E-3</v>
      </c>
      <c r="Q1205" s="10">
        <f>VLOOKUP(F1205,Hoja2!$A$2:$C$274,2,TRUE)</f>
        <v>9</v>
      </c>
    </row>
    <row r="1206" spans="1:17" x14ac:dyDescent="0.25">
      <c r="A1206" s="1">
        <v>1204</v>
      </c>
      <c r="B1206">
        <v>0</v>
      </c>
      <c r="C1206" t="s">
        <v>1888</v>
      </c>
      <c r="D1206" s="3">
        <f t="shared" si="54"/>
        <v>43252</v>
      </c>
      <c r="E1206" t="s">
        <v>1183</v>
      </c>
      <c r="F1206" t="s">
        <v>1184</v>
      </c>
      <c r="G1206">
        <v>2481</v>
      </c>
      <c r="H1206" t="s">
        <v>28</v>
      </c>
      <c r="I1206" s="2">
        <v>42057.944085648152</v>
      </c>
      <c r="J1206" t="s">
        <v>1891</v>
      </c>
      <c r="K1206">
        <v>3</v>
      </c>
      <c r="L1206">
        <f t="shared" si="55"/>
        <v>3</v>
      </c>
      <c r="M1206">
        <v>7</v>
      </c>
      <c r="N1206">
        <f t="shared" si="56"/>
        <v>7</v>
      </c>
      <c r="O1206">
        <v>0.85368467408547632</v>
      </c>
      <c r="P1206" s="8">
        <f>VLOOKUP(F1206,Hoja2!$A$2:$C$274,3,TRUE)</f>
        <v>7.8864353312302835E-3</v>
      </c>
      <c r="Q1206" s="10">
        <f>VLOOKUP(F1206,Hoja2!$A$2:$C$274,2,TRUE)</f>
        <v>10</v>
      </c>
    </row>
    <row r="1207" spans="1:17" x14ac:dyDescent="0.25">
      <c r="A1207" s="1">
        <v>1205</v>
      </c>
      <c r="B1207">
        <v>0</v>
      </c>
      <c r="C1207" t="s">
        <v>1888</v>
      </c>
      <c r="D1207" s="3">
        <f t="shared" si="54"/>
        <v>43252</v>
      </c>
      <c r="E1207" t="s">
        <v>114</v>
      </c>
      <c r="F1207" t="s">
        <v>115</v>
      </c>
      <c r="G1207">
        <v>391</v>
      </c>
      <c r="H1207" t="s">
        <v>116</v>
      </c>
      <c r="I1207" s="2">
        <v>41305.853946759264</v>
      </c>
      <c r="J1207" t="s">
        <v>1892</v>
      </c>
      <c r="K1207">
        <v>1</v>
      </c>
      <c r="L1207">
        <f t="shared" si="55"/>
        <v>1</v>
      </c>
      <c r="M1207">
        <v>1</v>
      </c>
      <c r="N1207">
        <f t="shared" si="56"/>
        <v>1</v>
      </c>
      <c r="O1207">
        <v>0.72918805773973006</v>
      </c>
      <c r="P1207" s="8">
        <f>VLOOKUP(F1207,Hoja2!$A$2:$C$274,3,TRUE)</f>
        <v>2.2870662460567823E-2</v>
      </c>
      <c r="Q1207" s="10">
        <f>VLOOKUP(F1207,Hoja2!$A$2:$C$274,2,TRUE)</f>
        <v>29</v>
      </c>
    </row>
    <row r="1208" spans="1:17" x14ac:dyDescent="0.25">
      <c r="A1208" s="1">
        <v>1206</v>
      </c>
      <c r="B1208">
        <v>0</v>
      </c>
      <c r="C1208" t="s">
        <v>1893</v>
      </c>
      <c r="D1208" s="3">
        <f t="shared" si="54"/>
        <v>43253</v>
      </c>
      <c r="E1208" t="s">
        <v>1894</v>
      </c>
      <c r="F1208" t="s">
        <v>1895</v>
      </c>
      <c r="G1208">
        <v>361</v>
      </c>
      <c r="I1208" s="2">
        <v>41534.406770833331</v>
      </c>
      <c r="J1208" t="s">
        <v>1896</v>
      </c>
      <c r="L1208">
        <f t="shared" si="55"/>
        <v>0</v>
      </c>
      <c r="M1208">
        <v>1</v>
      </c>
      <c r="N1208">
        <f t="shared" si="56"/>
        <v>1</v>
      </c>
      <c r="O1208">
        <v>0.82356594307664055</v>
      </c>
      <c r="P1208" s="8">
        <f>VLOOKUP(F1208,Hoja2!$A$2:$C$274,3,TRUE)</f>
        <v>7.8864353312302837E-4</v>
      </c>
      <c r="Q1208" s="10">
        <f>VLOOKUP(F1208,Hoja2!$A$2:$C$274,2,TRUE)</f>
        <v>1</v>
      </c>
    </row>
    <row r="1209" spans="1:17" x14ac:dyDescent="0.25">
      <c r="A1209" s="1">
        <v>1207</v>
      </c>
      <c r="B1209">
        <v>0</v>
      </c>
      <c r="C1209" t="s">
        <v>1893</v>
      </c>
      <c r="D1209" s="3">
        <f t="shared" si="54"/>
        <v>43253</v>
      </c>
      <c r="E1209" t="s">
        <v>26</v>
      </c>
      <c r="F1209" t="s">
        <v>27</v>
      </c>
      <c r="G1209">
        <v>6727</v>
      </c>
      <c r="H1209" t="s">
        <v>28</v>
      </c>
      <c r="I1209" s="2">
        <v>42173.346099537041</v>
      </c>
      <c r="J1209" t="s">
        <v>1897</v>
      </c>
      <c r="K1209">
        <v>1</v>
      </c>
      <c r="L1209">
        <f t="shared" si="55"/>
        <v>1</v>
      </c>
      <c r="M1209">
        <v>2</v>
      </c>
      <c r="N1209">
        <f t="shared" si="56"/>
        <v>2</v>
      </c>
      <c r="O1209">
        <v>0.8432280068054312</v>
      </c>
      <c r="P1209" s="8">
        <f>VLOOKUP(F1209,Hoja2!$A$2:$C$274,3,TRUE)</f>
        <v>4.1009463722397478E-2</v>
      </c>
      <c r="Q1209" s="10">
        <f>VLOOKUP(F1209,Hoja2!$A$2:$C$274,2,TRUE)</f>
        <v>52</v>
      </c>
    </row>
    <row r="1210" spans="1:17" x14ac:dyDescent="0.25">
      <c r="A1210" s="1">
        <v>1208</v>
      </c>
      <c r="B1210">
        <v>0</v>
      </c>
      <c r="C1210" t="s">
        <v>1893</v>
      </c>
      <c r="D1210" s="3">
        <f t="shared" si="54"/>
        <v>43253</v>
      </c>
      <c r="E1210" t="s">
        <v>21</v>
      </c>
      <c r="F1210" t="s">
        <v>69</v>
      </c>
      <c r="G1210">
        <v>85</v>
      </c>
      <c r="H1210" t="s">
        <v>70</v>
      </c>
      <c r="I1210" s="2">
        <v>42735.453831018523</v>
      </c>
      <c r="J1210" t="s">
        <v>1898</v>
      </c>
      <c r="K1210">
        <v>1</v>
      </c>
      <c r="L1210">
        <f t="shared" si="55"/>
        <v>1</v>
      </c>
      <c r="M1210">
        <v>2</v>
      </c>
      <c r="N1210">
        <f t="shared" si="56"/>
        <v>2</v>
      </c>
      <c r="O1210">
        <v>0.81824832790075697</v>
      </c>
      <c r="P1210" s="8">
        <f>VLOOKUP(F1210,Hoja2!$A$2:$C$274,3,TRUE)</f>
        <v>2.9179810725552049E-2</v>
      </c>
      <c r="Q1210" s="10">
        <f>VLOOKUP(F1210,Hoja2!$A$2:$C$274,2,TRUE)</f>
        <v>37</v>
      </c>
    </row>
    <row r="1211" spans="1:17" x14ac:dyDescent="0.25">
      <c r="A1211" s="1">
        <v>1209</v>
      </c>
      <c r="B1211">
        <v>0</v>
      </c>
      <c r="C1211" t="s">
        <v>1893</v>
      </c>
      <c r="D1211" s="3">
        <f t="shared" si="54"/>
        <v>43253</v>
      </c>
      <c r="E1211" t="s">
        <v>307</v>
      </c>
      <c r="F1211" t="s">
        <v>308</v>
      </c>
      <c r="G1211">
        <v>542</v>
      </c>
      <c r="H1211" t="s">
        <v>28</v>
      </c>
      <c r="I1211" s="2">
        <v>42465.311111111107</v>
      </c>
      <c r="J1211" t="s">
        <v>1899</v>
      </c>
      <c r="L1211">
        <f t="shared" si="55"/>
        <v>0</v>
      </c>
      <c r="M1211">
        <v>1</v>
      </c>
      <c r="N1211">
        <f t="shared" si="56"/>
        <v>1</v>
      </c>
      <c r="O1211">
        <v>0.48712473758962099</v>
      </c>
      <c r="P1211" s="8">
        <f>VLOOKUP(F1211,Hoja2!$A$2:$C$274,3,TRUE)</f>
        <v>2.6025236593059938E-2</v>
      </c>
      <c r="Q1211" s="10">
        <f>VLOOKUP(F1211,Hoja2!$A$2:$C$274,2,TRUE)</f>
        <v>33</v>
      </c>
    </row>
    <row r="1212" spans="1:17" x14ac:dyDescent="0.25">
      <c r="A1212" s="1">
        <v>1210</v>
      </c>
      <c r="B1212">
        <v>0</v>
      </c>
      <c r="C1212" t="s">
        <v>1893</v>
      </c>
      <c r="D1212" s="3">
        <f t="shared" si="54"/>
        <v>43253</v>
      </c>
      <c r="E1212" t="s">
        <v>1900</v>
      </c>
      <c r="F1212" t="s">
        <v>1901</v>
      </c>
      <c r="G1212">
        <v>90</v>
      </c>
      <c r="H1212" t="s">
        <v>53</v>
      </c>
      <c r="I1212" s="2">
        <v>40890.499710648153</v>
      </c>
      <c r="J1212" t="s">
        <v>1902</v>
      </c>
      <c r="L1212">
        <f t="shared" si="55"/>
        <v>0</v>
      </c>
      <c r="N1212">
        <f t="shared" si="56"/>
        <v>0</v>
      </c>
      <c r="O1212">
        <v>0.57676989255916455</v>
      </c>
      <c r="P1212" s="8">
        <f>VLOOKUP(F1212,Hoja2!$A$2:$C$274,3,TRUE)</f>
        <v>7.8864353312302837E-4</v>
      </c>
      <c r="Q1212" s="10">
        <f>VLOOKUP(F1212,Hoja2!$A$2:$C$274,2,TRUE)</f>
        <v>1</v>
      </c>
    </row>
    <row r="1213" spans="1:17" x14ac:dyDescent="0.25">
      <c r="A1213" s="1">
        <v>1211</v>
      </c>
      <c r="B1213">
        <v>0</v>
      </c>
      <c r="C1213" t="s">
        <v>1903</v>
      </c>
      <c r="D1213" s="3">
        <f t="shared" si="54"/>
        <v>43254</v>
      </c>
      <c r="E1213" t="s">
        <v>345</v>
      </c>
      <c r="F1213" t="s">
        <v>346</v>
      </c>
      <c r="G1213">
        <v>5415</v>
      </c>
      <c r="I1213" s="2">
        <v>41153.952569444453</v>
      </c>
      <c r="J1213" t="s">
        <v>1904</v>
      </c>
      <c r="K1213">
        <v>3</v>
      </c>
      <c r="L1213">
        <f t="shared" si="55"/>
        <v>3</v>
      </c>
      <c r="N1213">
        <f t="shared" si="56"/>
        <v>0</v>
      </c>
      <c r="O1213">
        <v>0.39926442641525928</v>
      </c>
      <c r="P1213" s="8">
        <f>VLOOKUP(F1213,Hoja2!$A$2:$C$274,3,TRUE)</f>
        <v>8.6750788643533125E-2</v>
      </c>
      <c r="Q1213" s="10">
        <f>VLOOKUP(F1213,Hoja2!$A$2:$C$274,2,TRUE)</f>
        <v>110</v>
      </c>
    </row>
    <row r="1214" spans="1:17" x14ac:dyDescent="0.25">
      <c r="A1214" s="1">
        <v>1212</v>
      </c>
      <c r="B1214">
        <v>0</v>
      </c>
      <c r="C1214" t="s">
        <v>1903</v>
      </c>
      <c r="D1214" s="3">
        <f t="shared" si="54"/>
        <v>43254</v>
      </c>
      <c r="E1214" t="s">
        <v>1183</v>
      </c>
      <c r="F1214" t="s">
        <v>1184</v>
      </c>
      <c r="G1214">
        <v>2481</v>
      </c>
      <c r="H1214" t="s">
        <v>28</v>
      </c>
      <c r="I1214" s="2">
        <v>42057.944085648152</v>
      </c>
      <c r="J1214" t="s">
        <v>1905</v>
      </c>
      <c r="K1214">
        <v>5</v>
      </c>
      <c r="L1214">
        <f t="shared" si="55"/>
        <v>5</v>
      </c>
      <c r="M1214">
        <v>10</v>
      </c>
      <c r="N1214">
        <f t="shared" si="56"/>
        <v>10</v>
      </c>
      <c r="O1214">
        <v>0.66958146388037831</v>
      </c>
      <c r="P1214" s="8">
        <f>VLOOKUP(F1214,Hoja2!$A$2:$C$274,3,TRUE)</f>
        <v>7.8864353312302835E-3</v>
      </c>
      <c r="Q1214" s="10">
        <f>VLOOKUP(F1214,Hoja2!$A$2:$C$274,2,TRUE)</f>
        <v>10</v>
      </c>
    </row>
    <row r="1215" spans="1:17" x14ac:dyDescent="0.25">
      <c r="A1215" s="1">
        <v>1213</v>
      </c>
      <c r="B1215">
        <v>0</v>
      </c>
      <c r="C1215" t="s">
        <v>1903</v>
      </c>
      <c r="D1215" s="3">
        <f t="shared" si="54"/>
        <v>43254</v>
      </c>
      <c r="E1215" t="s">
        <v>26</v>
      </c>
      <c r="F1215" t="s">
        <v>27</v>
      </c>
      <c r="G1215">
        <v>6727</v>
      </c>
      <c r="H1215" t="s">
        <v>28</v>
      </c>
      <c r="I1215" s="2">
        <v>42173.346099537041</v>
      </c>
      <c r="J1215" t="s">
        <v>1906</v>
      </c>
      <c r="K1215">
        <v>5</v>
      </c>
      <c r="L1215">
        <f t="shared" si="55"/>
        <v>5</v>
      </c>
      <c r="M1215">
        <v>6</v>
      </c>
      <c r="N1215">
        <f t="shared" si="56"/>
        <v>6</v>
      </c>
      <c r="O1215">
        <v>0.75231151001229879</v>
      </c>
      <c r="P1215" s="8">
        <f>VLOOKUP(F1215,Hoja2!$A$2:$C$274,3,TRUE)</f>
        <v>4.1009463722397478E-2</v>
      </c>
      <c r="Q1215" s="10">
        <f>VLOOKUP(F1215,Hoja2!$A$2:$C$274,2,TRUE)</f>
        <v>52</v>
      </c>
    </row>
    <row r="1216" spans="1:17" x14ac:dyDescent="0.25">
      <c r="A1216" s="1">
        <v>1214</v>
      </c>
      <c r="B1216">
        <v>0</v>
      </c>
      <c r="C1216" t="s">
        <v>1903</v>
      </c>
      <c r="D1216" s="3">
        <f t="shared" si="54"/>
        <v>43254</v>
      </c>
      <c r="E1216" t="s">
        <v>1907</v>
      </c>
      <c r="F1216" t="s">
        <v>1908</v>
      </c>
      <c r="G1216">
        <v>3446</v>
      </c>
      <c r="H1216" t="s">
        <v>28</v>
      </c>
      <c r="I1216" s="2">
        <v>40135.469722222217</v>
      </c>
      <c r="J1216" t="s">
        <v>1909</v>
      </c>
      <c r="K1216">
        <v>6</v>
      </c>
      <c r="L1216">
        <f t="shared" si="55"/>
        <v>6</v>
      </c>
      <c r="M1216">
        <v>6</v>
      </c>
      <c r="N1216">
        <f t="shared" si="56"/>
        <v>6</v>
      </c>
      <c r="O1216">
        <v>0.88523771035191945</v>
      </c>
      <c r="P1216" s="8">
        <f>VLOOKUP(F1216,Hoja2!$A$2:$C$274,3,TRUE)</f>
        <v>5.5205047318611991E-3</v>
      </c>
      <c r="Q1216" s="10">
        <f>VLOOKUP(F1216,Hoja2!$A$2:$C$274,2,TRUE)</f>
        <v>7</v>
      </c>
    </row>
    <row r="1217" spans="1:17" x14ac:dyDescent="0.25">
      <c r="A1217" s="1">
        <v>1215</v>
      </c>
      <c r="B1217">
        <v>0</v>
      </c>
      <c r="C1217" t="s">
        <v>1903</v>
      </c>
      <c r="D1217" s="3">
        <f t="shared" si="54"/>
        <v>43254</v>
      </c>
      <c r="E1217" t="s">
        <v>1910</v>
      </c>
      <c r="F1217" t="s">
        <v>1911</v>
      </c>
      <c r="G1217">
        <v>343</v>
      </c>
      <c r="I1217" s="2">
        <v>42468.397523148153</v>
      </c>
      <c r="J1217" t="s">
        <v>1912</v>
      </c>
      <c r="L1217">
        <f t="shared" si="55"/>
        <v>0</v>
      </c>
      <c r="N1217">
        <f t="shared" si="56"/>
        <v>0</v>
      </c>
      <c r="O1217">
        <v>0.74748224818538989</v>
      </c>
      <c r="P1217" s="8">
        <f>VLOOKUP(F1217,Hoja2!$A$2:$C$274,3,TRUE)</f>
        <v>7.8864353312302837E-4</v>
      </c>
      <c r="Q1217" s="10">
        <f>VLOOKUP(F1217,Hoja2!$A$2:$C$274,2,TRUE)</f>
        <v>1</v>
      </c>
    </row>
    <row r="1218" spans="1:17" x14ac:dyDescent="0.25">
      <c r="A1218" s="1">
        <v>1216</v>
      </c>
      <c r="B1218">
        <v>0</v>
      </c>
      <c r="C1218" t="s">
        <v>1913</v>
      </c>
      <c r="D1218" s="3">
        <f t="shared" si="54"/>
        <v>43255</v>
      </c>
      <c r="E1218" t="s">
        <v>1907</v>
      </c>
      <c r="F1218" t="s">
        <v>1908</v>
      </c>
      <c r="G1218">
        <v>3446</v>
      </c>
      <c r="H1218" t="s">
        <v>28</v>
      </c>
      <c r="I1218" s="2">
        <v>40135.469722222217</v>
      </c>
      <c r="J1218" t="s">
        <v>1914</v>
      </c>
      <c r="K1218">
        <v>7</v>
      </c>
      <c r="L1218">
        <f t="shared" si="55"/>
        <v>7</v>
      </c>
      <c r="M1218">
        <v>9</v>
      </c>
      <c r="N1218">
        <f t="shared" si="56"/>
        <v>9</v>
      </c>
      <c r="O1218">
        <v>0.52326076266160459</v>
      </c>
      <c r="P1218" s="8">
        <f>VLOOKUP(F1218,Hoja2!$A$2:$C$274,3,TRUE)</f>
        <v>5.5205047318611991E-3</v>
      </c>
      <c r="Q1218" s="10">
        <f>VLOOKUP(F1218,Hoja2!$A$2:$C$274,2,TRUE)</f>
        <v>7</v>
      </c>
    </row>
    <row r="1219" spans="1:17" x14ac:dyDescent="0.25">
      <c r="A1219" s="1">
        <v>1217</v>
      </c>
      <c r="B1219">
        <v>0</v>
      </c>
      <c r="C1219" t="s">
        <v>1913</v>
      </c>
      <c r="D1219" s="3">
        <f t="shared" ref="D1219:D1269" si="57">DATE(2018,MONTH(1&amp;LEFT(RIGHT(C1219,4),3)),LEFT(C1219,2))</f>
        <v>43255</v>
      </c>
      <c r="E1219" t="s">
        <v>250</v>
      </c>
      <c r="F1219" t="s">
        <v>251</v>
      </c>
      <c r="G1219">
        <v>544</v>
      </c>
      <c r="H1219" t="s">
        <v>159</v>
      </c>
      <c r="I1219" s="2">
        <v>41534.744131944448</v>
      </c>
      <c r="J1219" t="s">
        <v>1915</v>
      </c>
      <c r="K1219">
        <v>1</v>
      </c>
      <c r="L1219">
        <f t="shared" ref="L1219:L1269" si="58">IF(K1219&gt;0,K1219,0)</f>
        <v>1</v>
      </c>
      <c r="N1219">
        <f t="shared" ref="N1219:N1269" si="59">IF(M1219&gt;0,M1219,0)</f>
        <v>0</v>
      </c>
      <c r="O1219">
        <v>0.30754667529218849</v>
      </c>
      <c r="P1219" s="8">
        <f>VLOOKUP(F1219,Hoja2!$A$2:$C$274,3,TRUE)</f>
        <v>9.4637223974763408E-3</v>
      </c>
      <c r="Q1219" s="10">
        <f>VLOOKUP(F1219,Hoja2!$A$2:$C$274,2,TRUE)</f>
        <v>12</v>
      </c>
    </row>
    <row r="1220" spans="1:17" x14ac:dyDescent="0.25">
      <c r="A1220" s="1">
        <v>1218</v>
      </c>
      <c r="B1220">
        <v>0</v>
      </c>
      <c r="C1220" t="s">
        <v>1913</v>
      </c>
      <c r="D1220" s="3">
        <f t="shared" si="57"/>
        <v>43255</v>
      </c>
      <c r="E1220" t="s">
        <v>12</v>
      </c>
      <c r="F1220" t="s">
        <v>13</v>
      </c>
      <c r="G1220">
        <v>2005</v>
      </c>
      <c r="I1220" s="2">
        <v>40315.59646990741</v>
      </c>
      <c r="J1220" t="s">
        <v>1916</v>
      </c>
      <c r="K1220">
        <v>9</v>
      </c>
      <c r="L1220">
        <f t="shared" si="58"/>
        <v>9</v>
      </c>
      <c r="M1220">
        <v>9</v>
      </c>
      <c r="N1220">
        <f t="shared" si="59"/>
        <v>9</v>
      </c>
      <c r="O1220">
        <v>0.75735485997199814</v>
      </c>
      <c r="P1220" s="8">
        <f>VLOOKUP(F1220,Hoja2!$A$2:$C$274,3,TRUE)</f>
        <v>6.5457413249211352E-2</v>
      </c>
      <c r="Q1220" s="10">
        <f>VLOOKUP(F1220,Hoja2!$A$2:$C$274,2,TRUE)</f>
        <v>83</v>
      </c>
    </row>
    <row r="1221" spans="1:17" x14ac:dyDescent="0.25">
      <c r="A1221" s="1">
        <v>1219</v>
      </c>
      <c r="B1221">
        <v>0</v>
      </c>
      <c r="C1221" t="s">
        <v>1913</v>
      </c>
      <c r="D1221" s="3">
        <f t="shared" si="57"/>
        <v>43255</v>
      </c>
      <c r="E1221" t="s">
        <v>91</v>
      </c>
      <c r="F1221" t="s">
        <v>92</v>
      </c>
      <c r="G1221">
        <v>1481</v>
      </c>
      <c r="H1221" t="s">
        <v>87</v>
      </c>
      <c r="I1221" s="2">
        <v>41452.850613425922</v>
      </c>
      <c r="J1221" t="s">
        <v>1917</v>
      </c>
      <c r="K1221">
        <v>1</v>
      </c>
      <c r="L1221">
        <f t="shared" si="58"/>
        <v>1</v>
      </c>
      <c r="M1221">
        <v>1</v>
      </c>
      <c r="N1221">
        <f t="shared" si="59"/>
        <v>1</v>
      </c>
      <c r="O1221">
        <v>0.93627530312994611</v>
      </c>
      <c r="P1221" s="8">
        <f>VLOOKUP(F1221,Hoja2!$A$2:$C$274,3,TRUE)</f>
        <v>1.1041009463722398E-2</v>
      </c>
      <c r="Q1221" s="10">
        <f>VLOOKUP(F1221,Hoja2!$A$2:$C$274,2,TRUE)</f>
        <v>14</v>
      </c>
    </row>
    <row r="1222" spans="1:17" x14ac:dyDescent="0.25">
      <c r="A1222" s="1">
        <v>1220</v>
      </c>
      <c r="B1222">
        <v>0</v>
      </c>
      <c r="C1222" t="s">
        <v>1913</v>
      </c>
      <c r="D1222" s="3">
        <f t="shared" si="57"/>
        <v>43255</v>
      </c>
      <c r="E1222" t="s">
        <v>1907</v>
      </c>
      <c r="F1222" t="s">
        <v>1908</v>
      </c>
      <c r="G1222">
        <v>3446</v>
      </c>
      <c r="H1222" t="s">
        <v>28</v>
      </c>
      <c r="I1222" s="2">
        <v>40135.469722222217</v>
      </c>
      <c r="J1222" t="s">
        <v>1918</v>
      </c>
      <c r="K1222">
        <v>3</v>
      </c>
      <c r="L1222">
        <f t="shared" si="58"/>
        <v>3</v>
      </c>
      <c r="M1222">
        <v>2</v>
      </c>
      <c r="N1222">
        <f t="shared" si="59"/>
        <v>2</v>
      </c>
      <c r="O1222">
        <v>0.96472716039204554</v>
      </c>
      <c r="P1222" s="8">
        <f>VLOOKUP(F1222,Hoja2!$A$2:$C$274,3,TRUE)</f>
        <v>5.5205047318611991E-3</v>
      </c>
      <c r="Q1222" s="10">
        <f>VLOOKUP(F1222,Hoja2!$A$2:$C$274,2,TRUE)</f>
        <v>7</v>
      </c>
    </row>
    <row r="1223" spans="1:17" x14ac:dyDescent="0.25">
      <c r="A1223" s="1">
        <v>1221</v>
      </c>
      <c r="B1223">
        <v>0</v>
      </c>
      <c r="C1223" t="s">
        <v>1913</v>
      </c>
      <c r="D1223" s="3">
        <f t="shared" si="57"/>
        <v>43255</v>
      </c>
      <c r="E1223" t="s">
        <v>1907</v>
      </c>
      <c r="F1223" t="s">
        <v>1908</v>
      </c>
      <c r="G1223">
        <v>3446</v>
      </c>
      <c r="H1223" t="s">
        <v>28</v>
      </c>
      <c r="I1223" s="2">
        <v>40135.469722222217</v>
      </c>
      <c r="J1223" t="s">
        <v>1919</v>
      </c>
      <c r="K1223">
        <v>9</v>
      </c>
      <c r="L1223">
        <f t="shared" si="58"/>
        <v>9</v>
      </c>
      <c r="M1223">
        <v>11</v>
      </c>
      <c r="N1223">
        <f t="shared" si="59"/>
        <v>11</v>
      </c>
      <c r="O1223">
        <v>0.91867501005609598</v>
      </c>
      <c r="P1223" s="8">
        <f>VLOOKUP(F1223,Hoja2!$A$2:$C$274,3,TRUE)</f>
        <v>5.5205047318611991E-3</v>
      </c>
      <c r="Q1223" s="10">
        <f>VLOOKUP(F1223,Hoja2!$A$2:$C$274,2,TRUE)</f>
        <v>7</v>
      </c>
    </row>
    <row r="1224" spans="1:17" x14ac:dyDescent="0.25">
      <c r="A1224" s="1">
        <v>1222</v>
      </c>
      <c r="B1224">
        <v>0</v>
      </c>
      <c r="C1224" t="s">
        <v>1913</v>
      </c>
      <c r="D1224" s="3">
        <f t="shared" si="57"/>
        <v>43255</v>
      </c>
      <c r="E1224" t="s">
        <v>21</v>
      </c>
      <c r="F1224" t="s">
        <v>1920</v>
      </c>
      <c r="G1224">
        <v>481</v>
      </c>
      <c r="H1224" t="s">
        <v>1921</v>
      </c>
      <c r="I1224" s="2">
        <v>39968.704722222217</v>
      </c>
      <c r="J1224" t="s">
        <v>1922</v>
      </c>
      <c r="L1224">
        <f t="shared" si="58"/>
        <v>0</v>
      </c>
      <c r="N1224">
        <f t="shared" si="59"/>
        <v>0</v>
      </c>
      <c r="O1224">
        <v>0.67524074544892543</v>
      </c>
      <c r="P1224" s="8">
        <f>VLOOKUP(F1224,Hoja2!$A$2:$C$274,3,TRUE)</f>
        <v>1.5772870662460567E-3</v>
      </c>
      <c r="Q1224" s="10">
        <f>VLOOKUP(F1224,Hoja2!$A$2:$C$274,2,TRUE)</f>
        <v>2</v>
      </c>
    </row>
    <row r="1225" spans="1:17" x14ac:dyDescent="0.25">
      <c r="A1225" s="1">
        <v>1223</v>
      </c>
      <c r="B1225">
        <v>0</v>
      </c>
      <c r="C1225" t="s">
        <v>1913</v>
      </c>
      <c r="D1225" s="3">
        <f t="shared" si="57"/>
        <v>43255</v>
      </c>
      <c r="E1225" t="s">
        <v>21</v>
      </c>
      <c r="F1225" t="s">
        <v>1920</v>
      </c>
      <c r="G1225">
        <v>481</v>
      </c>
      <c r="H1225" t="s">
        <v>1921</v>
      </c>
      <c r="I1225" s="2">
        <v>39968.704722222217</v>
      </c>
      <c r="J1225" t="s">
        <v>1923</v>
      </c>
      <c r="L1225">
        <f t="shared" si="58"/>
        <v>0</v>
      </c>
      <c r="M1225">
        <v>1</v>
      </c>
      <c r="N1225">
        <f t="shared" si="59"/>
        <v>1</v>
      </c>
      <c r="O1225">
        <v>0.48431111106946789</v>
      </c>
      <c r="P1225" s="8">
        <f>VLOOKUP(F1225,Hoja2!$A$2:$C$274,3,TRUE)</f>
        <v>1.5772870662460567E-3</v>
      </c>
      <c r="Q1225" s="10">
        <f>VLOOKUP(F1225,Hoja2!$A$2:$C$274,2,TRUE)</f>
        <v>2</v>
      </c>
    </row>
    <row r="1226" spans="1:17" x14ac:dyDescent="0.25">
      <c r="A1226" s="1">
        <v>1224</v>
      </c>
      <c r="B1226">
        <v>0</v>
      </c>
      <c r="C1226" t="s">
        <v>1913</v>
      </c>
      <c r="D1226" s="3">
        <f t="shared" si="57"/>
        <v>43255</v>
      </c>
      <c r="E1226" t="s">
        <v>477</v>
      </c>
      <c r="F1226" t="s">
        <v>478</v>
      </c>
      <c r="G1226">
        <v>4658</v>
      </c>
      <c r="H1226" t="s">
        <v>479</v>
      </c>
      <c r="I1226" s="2">
        <v>40809.452627314808</v>
      </c>
      <c r="J1226" t="s">
        <v>1924</v>
      </c>
      <c r="K1226">
        <v>33</v>
      </c>
      <c r="L1226">
        <f t="shared" si="58"/>
        <v>33</v>
      </c>
      <c r="M1226">
        <v>43</v>
      </c>
      <c r="N1226">
        <f t="shared" si="59"/>
        <v>43</v>
      </c>
      <c r="O1226">
        <v>0.55258398253060081</v>
      </c>
      <c r="P1226" s="8">
        <f>VLOOKUP(F1226,Hoja2!$A$2:$C$274,3,TRUE)</f>
        <v>3.0757097791798107E-2</v>
      </c>
      <c r="Q1226" s="10">
        <f>VLOOKUP(F1226,Hoja2!$A$2:$C$274,2,TRUE)</f>
        <v>39</v>
      </c>
    </row>
    <row r="1227" spans="1:17" x14ac:dyDescent="0.25">
      <c r="A1227" s="1">
        <v>1225</v>
      </c>
      <c r="B1227">
        <v>0</v>
      </c>
      <c r="C1227" t="s">
        <v>1913</v>
      </c>
      <c r="D1227" s="3">
        <f t="shared" si="57"/>
        <v>43255</v>
      </c>
      <c r="E1227" t="s">
        <v>1183</v>
      </c>
      <c r="F1227" t="s">
        <v>1184</v>
      </c>
      <c r="G1227">
        <v>2481</v>
      </c>
      <c r="H1227" t="s">
        <v>28</v>
      </c>
      <c r="I1227" s="2">
        <v>42057.944085648152</v>
      </c>
      <c r="J1227" t="s">
        <v>1925</v>
      </c>
      <c r="K1227">
        <v>6</v>
      </c>
      <c r="L1227">
        <f t="shared" si="58"/>
        <v>6</v>
      </c>
      <c r="M1227">
        <v>4</v>
      </c>
      <c r="N1227">
        <f t="shared" si="59"/>
        <v>4</v>
      </c>
      <c r="O1227">
        <v>0.66980945894286315</v>
      </c>
      <c r="P1227" s="8">
        <f>VLOOKUP(F1227,Hoja2!$A$2:$C$274,3,TRUE)</f>
        <v>7.8864353312302835E-3</v>
      </c>
      <c r="Q1227" s="10">
        <f>VLOOKUP(F1227,Hoja2!$A$2:$C$274,2,TRUE)</f>
        <v>10</v>
      </c>
    </row>
    <row r="1228" spans="1:17" x14ac:dyDescent="0.25">
      <c r="A1228" s="1">
        <v>1226</v>
      </c>
      <c r="B1228">
        <v>0</v>
      </c>
      <c r="C1228" t="s">
        <v>1913</v>
      </c>
      <c r="D1228" s="3">
        <f t="shared" si="57"/>
        <v>43255</v>
      </c>
      <c r="E1228" t="s">
        <v>12</v>
      </c>
      <c r="F1228" t="s">
        <v>13</v>
      </c>
      <c r="G1228">
        <v>2005</v>
      </c>
      <c r="I1228" s="2">
        <v>40315.59646990741</v>
      </c>
      <c r="J1228" t="s">
        <v>1926</v>
      </c>
      <c r="K1228">
        <v>17</v>
      </c>
      <c r="L1228">
        <f t="shared" si="58"/>
        <v>17</v>
      </c>
      <c r="M1228">
        <v>20</v>
      </c>
      <c r="N1228">
        <f t="shared" si="59"/>
        <v>20</v>
      </c>
      <c r="O1228">
        <v>0.52761303552592265</v>
      </c>
      <c r="P1228" s="8">
        <f>VLOOKUP(F1228,Hoja2!$A$2:$C$274,3,TRUE)</f>
        <v>6.5457413249211352E-2</v>
      </c>
      <c r="Q1228" s="10">
        <f>VLOOKUP(F1228,Hoja2!$A$2:$C$274,2,TRUE)</f>
        <v>83</v>
      </c>
    </row>
    <row r="1229" spans="1:17" x14ac:dyDescent="0.25">
      <c r="A1229" s="1">
        <v>1227</v>
      </c>
      <c r="B1229">
        <v>0</v>
      </c>
      <c r="C1229" t="s">
        <v>1913</v>
      </c>
      <c r="D1229" s="3">
        <f t="shared" si="57"/>
        <v>43255</v>
      </c>
      <c r="E1229" t="s">
        <v>1183</v>
      </c>
      <c r="F1229" t="s">
        <v>1184</v>
      </c>
      <c r="G1229">
        <v>2481</v>
      </c>
      <c r="H1229" t="s">
        <v>28</v>
      </c>
      <c r="I1229" s="2">
        <v>42057.944085648152</v>
      </c>
      <c r="J1229" t="s">
        <v>1927</v>
      </c>
      <c r="K1229">
        <v>4</v>
      </c>
      <c r="L1229">
        <f t="shared" si="58"/>
        <v>4</v>
      </c>
      <c r="M1229">
        <v>7</v>
      </c>
      <c r="N1229">
        <f t="shared" si="59"/>
        <v>7</v>
      </c>
      <c r="O1229">
        <v>0.80174286993124344</v>
      </c>
      <c r="P1229" s="8">
        <f>VLOOKUP(F1229,Hoja2!$A$2:$C$274,3,TRUE)</f>
        <v>7.8864353312302835E-3</v>
      </c>
      <c r="Q1229" s="10">
        <f>VLOOKUP(F1229,Hoja2!$A$2:$C$274,2,TRUE)</f>
        <v>10</v>
      </c>
    </row>
    <row r="1230" spans="1:17" x14ac:dyDescent="0.25">
      <c r="A1230" s="1">
        <v>1228</v>
      </c>
      <c r="B1230">
        <v>0</v>
      </c>
      <c r="C1230" t="s">
        <v>1928</v>
      </c>
      <c r="D1230" s="3">
        <f t="shared" si="57"/>
        <v>43256</v>
      </c>
      <c r="E1230" t="s">
        <v>16</v>
      </c>
      <c r="F1230" t="s">
        <v>17</v>
      </c>
      <c r="G1230">
        <v>1805</v>
      </c>
      <c r="H1230" t="s">
        <v>18</v>
      </c>
      <c r="I1230" s="2">
        <v>40878.759618055563</v>
      </c>
      <c r="J1230" t="s">
        <v>1929</v>
      </c>
      <c r="K1230">
        <v>1</v>
      </c>
      <c r="L1230">
        <f t="shared" si="58"/>
        <v>1</v>
      </c>
      <c r="M1230">
        <v>1</v>
      </c>
      <c r="N1230">
        <f t="shared" si="59"/>
        <v>1</v>
      </c>
      <c r="O1230">
        <v>0.1781252239323517</v>
      </c>
      <c r="P1230" s="8">
        <f>VLOOKUP(F1230,Hoja2!$A$2:$C$274,3,TRUE)</f>
        <v>6.3091482649842269E-3</v>
      </c>
      <c r="Q1230" s="10">
        <f>VLOOKUP(F1230,Hoja2!$A$2:$C$274,2,TRUE)</f>
        <v>8</v>
      </c>
    </row>
    <row r="1231" spans="1:17" x14ac:dyDescent="0.25">
      <c r="A1231" s="1">
        <v>1229</v>
      </c>
      <c r="B1231">
        <v>0</v>
      </c>
      <c r="C1231" t="s">
        <v>1928</v>
      </c>
      <c r="D1231" s="3">
        <f t="shared" si="57"/>
        <v>43256</v>
      </c>
      <c r="E1231" t="s">
        <v>261</v>
      </c>
      <c r="F1231" t="s">
        <v>262</v>
      </c>
      <c r="G1231">
        <v>104</v>
      </c>
      <c r="H1231" t="s">
        <v>159</v>
      </c>
      <c r="I1231" s="2">
        <v>40169.731990740736</v>
      </c>
      <c r="J1231" t="s">
        <v>1930</v>
      </c>
      <c r="L1231">
        <f t="shared" si="58"/>
        <v>0</v>
      </c>
      <c r="M1231">
        <v>1</v>
      </c>
      <c r="N1231">
        <f t="shared" si="59"/>
        <v>1</v>
      </c>
      <c r="O1231">
        <v>0.97557714808362006</v>
      </c>
      <c r="P1231" s="8">
        <f>VLOOKUP(F1231,Hoja2!$A$2:$C$274,3,TRUE)</f>
        <v>2.3659305993690852E-3</v>
      </c>
      <c r="Q1231" s="10">
        <f>VLOOKUP(F1231,Hoja2!$A$2:$C$274,2,TRUE)</f>
        <v>3</v>
      </c>
    </row>
    <row r="1232" spans="1:17" x14ac:dyDescent="0.25">
      <c r="A1232" s="1">
        <v>1230</v>
      </c>
      <c r="B1232">
        <v>0</v>
      </c>
      <c r="C1232" t="s">
        <v>1928</v>
      </c>
      <c r="D1232" s="3">
        <f t="shared" si="57"/>
        <v>43256</v>
      </c>
      <c r="E1232" t="s">
        <v>1122</v>
      </c>
      <c r="F1232" t="s">
        <v>1123</v>
      </c>
      <c r="G1232">
        <v>421</v>
      </c>
      <c r="H1232" t="s">
        <v>53</v>
      </c>
      <c r="I1232" s="2">
        <v>41070.483217592591</v>
      </c>
      <c r="J1232" t="s">
        <v>1931</v>
      </c>
      <c r="K1232">
        <v>2</v>
      </c>
      <c r="L1232">
        <f t="shared" si="58"/>
        <v>2</v>
      </c>
      <c r="M1232">
        <v>2</v>
      </c>
      <c r="N1232">
        <f t="shared" si="59"/>
        <v>2</v>
      </c>
      <c r="O1232">
        <v>0.2385498040512691</v>
      </c>
      <c r="P1232" s="8">
        <f>VLOOKUP(F1232,Hoja2!$A$2:$C$274,3,TRUE)</f>
        <v>4.7318611987381704E-3</v>
      </c>
      <c r="Q1232" s="10">
        <f>VLOOKUP(F1232,Hoja2!$A$2:$C$274,2,TRUE)</f>
        <v>6</v>
      </c>
    </row>
    <row r="1233" spans="1:17" x14ac:dyDescent="0.25">
      <c r="A1233" s="1">
        <v>1231</v>
      </c>
      <c r="B1233">
        <v>0</v>
      </c>
      <c r="C1233" t="s">
        <v>1928</v>
      </c>
      <c r="D1233" s="3">
        <f t="shared" si="57"/>
        <v>43256</v>
      </c>
      <c r="E1233" t="s">
        <v>1907</v>
      </c>
      <c r="F1233" t="s">
        <v>1908</v>
      </c>
      <c r="G1233">
        <v>3446</v>
      </c>
      <c r="H1233" t="s">
        <v>28</v>
      </c>
      <c r="I1233" s="2">
        <v>40135.469722222217</v>
      </c>
      <c r="J1233" t="s">
        <v>1932</v>
      </c>
      <c r="K1233">
        <v>2</v>
      </c>
      <c r="L1233">
        <f t="shared" si="58"/>
        <v>2</v>
      </c>
      <c r="M1233">
        <v>6</v>
      </c>
      <c r="N1233">
        <f t="shared" si="59"/>
        <v>6</v>
      </c>
      <c r="O1233">
        <v>0.71787143586219782</v>
      </c>
      <c r="P1233" s="8">
        <f>VLOOKUP(F1233,Hoja2!$A$2:$C$274,3,TRUE)</f>
        <v>5.5205047318611991E-3</v>
      </c>
      <c r="Q1233" s="10">
        <f>VLOOKUP(F1233,Hoja2!$A$2:$C$274,2,TRUE)</f>
        <v>7</v>
      </c>
    </row>
    <row r="1234" spans="1:17" x14ac:dyDescent="0.25">
      <c r="A1234" s="1">
        <v>1232</v>
      </c>
      <c r="B1234">
        <v>0</v>
      </c>
      <c r="C1234" t="s">
        <v>1928</v>
      </c>
      <c r="D1234" s="3">
        <f t="shared" si="57"/>
        <v>43256</v>
      </c>
      <c r="E1234" t="s">
        <v>1907</v>
      </c>
      <c r="F1234" t="s">
        <v>1908</v>
      </c>
      <c r="G1234">
        <v>3446</v>
      </c>
      <c r="H1234" t="s">
        <v>28</v>
      </c>
      <c r="I1234" s="2">
        <v>40135.469722222217</v>
      </c>
      <c r="J1234" t="s">
        <v>1933</v>
      </c>
      <c r="K1234">
        <v>1</v>
      </c>
      <c r="L1234">
        <f t="shared" si="58"/>
        <v>1</v>
      </c>
      <c r="M1234">
        <v>2</v>
      </c>
      <c r="N1234">
        <f t="shared" si="59"/>
        <v>2</v>
      </c>
      <c r="O1234">
        <v>0.29964759646065642</v>
      </c>
      <c r="P1234" s="8">
        <f>VLOOKUP(F1234,Hoja2!$A$2:$C$274,3,TRUE)</f>
        <v>5.5205047318611991E-3</v>
      </c>
      <c r="Q1234" s="10">
        <f>VLOOKUP(F1234,Hoja2!$A$2:$C$274,2,TRUE)</f>
        <v>7</v>
      </c>
    </row>
    <row r="1235" spans="1:17" x14ac:dyDescent="0.25">
      <c r="A1235" s="1">
        <v>1233</v>
      </c>
      <c r="B1235">
        <v>0</v>
      </c>
      <c r="C1235" t="s">
        <v>1928</v>
      </c>
      <c r="D1235" s="3">
        <f t="shared" si="57"/>
        <v>43256</v>
      </c>
      <c r="E1235" t="s">
        <v>1907</v>
      </c>
      <c r="F1235" t="s">
        <v>1908</v>
      </c>
      <c r="G1235">
        <v>3446</v>
      </c>
      <c r="H1235" t="s">
        <v>28</v>
      </c>
      <c r="I1235" s="2">
        <v>40135.469722222217</v>
      </c>
      <c r="J1235" t="s">
        <v>1934</v>
      </c>
      <c r="K1235">
        <v>5</v>
      </c>
      <c r="L1235">
        <f t="shared" si="58"/>
        <v>5</v>
      </c>
      <c r="M1235">
        <v>10</v>
      </c>
      <c r="N1235">
        <f t="shared" si="59"/>
        <v>10</v>
      </c>
      <c r="O1235">
        <v>0.89321598905180644</v>
      </c>
      <c r="P1235" s="8">
        <f>VLOOKUP(F1235,Hoja2!$A$2:$C$274,3,TRUE)</f>
        <v>5.5205047318611991E-3</v>
      </c>
      <c r="Q1235" s="10">
        <f>VLOOKUP(F1235,Hoja2!$A$2:$C$274,2,TRUE)</f>
        <v>7</v>
      </c>
    </row>
    <row r="1236" spans="1:17" x14ac:dyDescent="0.25">
      <c r="A1236" s="1">
        <v>1234</v>
      </c>
      <c r="B1236">
        <v>0</v>
      </c>
      <c r="C1236" t="s">
        <v>1935</v>
      </c>
      <c r="D1236" s="3">
        <f t="shared" si="57"/>
        <v>43257</v>
      </c>
      <c r="E1236" t="s">
        <v>1936</v>
      </c>
      <c r="F1236" t="s">
        <v>1936</v>
      </c>
      <c r="G1236">
        <v>977</v>
      </c>
      <c r="H1236" t="s">
        <v>538</v>
      </c>
      <c r="I1236" s="2">
        <v>42384.742129629631</v>
      </c>
      <c r="J1236" t="s">
        <v>1937</v>
      </c>
      <c r="L1236">
        <f t="shared" si="58"/>
        <v>0</v>
      </c>
      <c r="N1236">
        <f t="shared" si="59"/>
        <v>0</v>
      </c>
      <c r="O1236">
        <v>7.152142823486915E-2</v>
      </c>
      <c r="P1236" s="8">
        <f>VLOOKUP(F1236,Hoja2!$A$2:$C$274,3,TRUE)</f>
        <v>1.5772870662460567E-3</v>
      </c>
      <c r="Q1236" s="10">
        <f>VLOOKUP(F1236,Hoja2!$A$2:$C$274,2,TRUE)</f>
        <v>2</v>
      </c>
    </row>
    <row r="1237" spans="1:17" x14ac:dyDescent="0.25">
      <c r="A1237" s="1">
        <v>1235</v>
      </c>
      <c r="B1237">
        <v>0</v>
      </c>
      <c r="C1237" t="s">
        <v>1935</v>
      </c>
      <c r="D1237" s="3">
        <f t="shared" si="57"/>
        <v>43257</v>
      </c>
      <c r="E1237" t="s">
        <v>1936</v>
      </c>
      <c r="F1237" t="s">
        <v>1936</v>
      </c>
      <c r="G1237">
        <v>977</v>
      </c>
      <c r="H1237" t="s">
        <v>538</v>
      </c>
      <c r="I1237" s="2">
        <v>42384.742129629631</v>
      </c>
      <c r="J1237" t="s">
        <v>1938</v>
      </c>
      <c r="L1237">
        <f t="shared" si="58"/>
        <v>0</v>
      </c>
      <c r="N1237">
        <f t="shared" si="59"/>
        <v>0</v>
      </c>
      <c r="O1237">
        <v>0.724910107597042</v>
      </c>
      <c r="P1237" s="8">
        <f>VLOOKUP(F1237,Hoja2!$A$2:$C$274,3,TRUE)</f>
        <v>1.5772870662460567E-3</v>
      </c>
      <c r="Q1237" s="10">
        <f>VLOOKUP(F1237,Hoja2!$A$2:$C$274,2,TRUE)</f>
        <v>2</v>
      </c>
    </row>
    <row r="1238" spans="1:17" x14ac:dyDescent="0.25">
      <c r="A1238" s="1">
        <v>1236</v>
      </c>
      <c r="B1238">
        <v>0</v>
      </c>
      <c r="C1238" t="s">
        <v>1935</v>
      </c>
      <c r="D1238" s="3">
        <f t="shared" si="57"/>
        <v>43257</v>
      </c>
      <c r="E1238" t="s">
        <v>250</v>
      </c>
      <c r="F1238" t="s">
        <v>251</v>
      </c>
      <c r="G1238">
        <v>544</v>
      </c>
      <c r="H1238" t="s">
        <v>159</v>
      </c>
      <c r="I1238" s="2">
        <v>41534.744131944448</v>
      </c>
      <c r="J1238" t="s">
        <v>1939</v>
      </c>
      <c r="K1238">
        <v>2</v>
      </c>
      <c r="L1238">
        <f t="shared" si="58"/>
        <v>2</v>
      </c>
      <c r="M1238">
        <v>5</v>
      </c>
      <c r="N1238">
        <f t="shared" si="59"/>
        <v>5</v>
      </c>
      <c r="O1238">
        <v>0.38084270156585581</v>
      </c>
      <c r="P1238" s="8">
        <f>VLOOKUP(F1238,Hoja2!$A$2:$C$274,3,TRUE)</f>
        <v>9.4637223974763408E-3</v>
      </c>
      <c r="Q1238" s="10">
        <f>VLOOKUP(F1238,Hoja2!$A$2:$C$274,2,TRUE)</f>
        <v>12</v>
      </c>
    </row>
    <row r="1239" spans="1:17" x14ac:dyDescent="0.25">
      <c r="A1239" s="1">
        <v>1237</v>
      </c>
      <c r="B1239">
        <v>0</v>
      </c>
      <c r="C1239" t="s">
        <v>1935</v>
      </c>
      <c r="D1239" s="3">
        <f t="shared" si="57"/>
        <v>43257</v>
      </c>
      <c r="E1239" t="s">
        <v>1940</v>
      </c>
      <c r="F1239" t="s">
        <v>1941</v>
      </c>
      <c r="G1239">
        <v>3224</v>
      </c>
      <c r="H1239" t="s">
        <v>53</v>
      </c>
      <c r="I1239" s="2">
        <v>39403.739988425928</v>
      </c>
      <c r="J1239" t="s">
        <v>1942</v>
      </c>
      <c r="L1239">
        <f t="shared" si="58"/>
        <v>0</v>
      </c>
      <c r="N1239">
        <f t="shared" si="59"/>
        <v>0</v>
      </c>
      <c r="O1239">
        <v>0.18922733880717771</v>
      </c>
      <c r="P1239" s="8">
        <f>VLOOKUP(F1239,Hoja2!$A$2:$C$274,3,TRUE)</f>
        <v>7.8864353312302837E-4</v>
      </c>
      <c r="Q1239" s="10">
        <f>VLOOKUP(F1239,Hoja2!$A$2:$C$274,2,TRUE)</f>
        <v>1</v>
      </c>
    </row>
    <row r="1240" spans="1:17" x14ac:dyDescent="0.25">
      <c r="A1240" s="1">
        <v>1238</v>
      </c>
      <c r="B1240">
        <v>0</v>
      </c>
      <c r="C1240" t="s">
        <v>1935</v>
      </c>
      <c r="D1240" s="3">
        <f t="shared" si="57"/>
        <v>43257</v>
      </c>
      <c r="E1240" t="s">
        <v>1943</v>
      </c>
      <c r="F1240" t="s">
        <v>1944</v>
      </c>
      <c r="G1240">
        <v>438</v>
      </c>
      <c r="H1240" t="s">
        <v>538</v>
      </c>
      <c r="I1240" s="2">
        <v>40968.365520833337</v>
      </c>
      <c r="J1240" t="s">
        <v>1945</v>
      </c>
      <c r="K1240">
        <v>4</v>
      </c>
      <c r="L1240">
        <f t="shared" si="58"/>
        <v>4</v>
      </c>
      <c r="M1240">
        <v>3</v>
      </c>
      <c r="N1240">
        <f t="shared" si="59"/>
        <v>3</v>
      </c>
      <c r="O1240">
        <v>0.59869463246639254</v>
      </c>
      <c r="P1240" s="8">
        <f>VLOOKUP(F1240,Hoja2!$A$2:$C$274,3,TRUE)</f>
        <v>7.8864353312302837E-4</v>
      </c>
      <c r="Q1240" s="10">
        <f>VLOOKUP(F1240,Hoja2!$A$2:$C$274,2,TRUE)</f>
        <v>1</v>
      </c>
    </row>
    <row r="1241" spans="1:17" x14ac:dyDescent="0.25">
      <c r="A1241" s="1">
        <v>1239</v>
      </c>
      <c r="B1241">
        <v>0</v>
      </c>
      <c r="C1241" t="s">
        <v>1946</v>
      </c>
      <c r="D1241" s="3">
        <f t="shared" si="57"/>
        <v>43259</v>
      </c>
      <c r="E1241" t="s">
        <v>21</v>
      </c>
      <c r="F1241" t="s">
        <v>1835</v>
      </c>
      <c r="G1241">
        <v>4969</v>
      </c>
      <c r="H1241" t="s">
        <v>159</v>
      </c>
      <c r="I1241" s="2">
        <v>39185.405057870368</v>
      </c>
      <c r="J1241" t="s">
        <v>1947</v>
      </c>
      <c r="L1241">
        <f t="shared" si="58"/>
        <v>0</v>
      </c>
      <c r="M1241">
        <v>1</v>
      </c>
      <c r="N1241">
        <f t="shared" si="59"/>
        <v>1</v>
      </c>
      <c r="O1241">
        <v>0.80308124097283473</v>
      </c>
      <c r="P1241" s="8">
        <f>VLOOKUP(F1241,Hoja2!$A$2:$C$274,3,TRUE)</f>
        <v>1.5772870662460567E-3</v>
      </c>
      <c r="Q1241" s="10">
        <f>VLOOKUP(F1241,Hoja2!$A$2:$C$274,2,TRUE)</f>
        <v>2</v>
      </c>
    </row>
    <row r="1242" spans="1:17" x14ac:dyDescent="0.25">
      <c r="A1242" s="1">
        <v>1240</v>
      </c>
      <c r="B1242">
        <v>0</v>
      </c>
      <c r="C1242" t="s">
        <v>1946</v>
      </c>
      <c r="D1242" s="3">
        <f t="shared" si="57"/>
        <v>43259</v>
      </c>
      <c r="E1242" t="s">
        <v>586</v>
      </c>
      <c r="F1242" t="s">
        <v>587</v>
      </c>
      <c r="G1242">
        <v>7</v>
      </c>
      <c r="I1242" s="2">
        <v>42534.852037037039</v>
      </c>
      <c r="J1242" t="s">
        <v>1948</v>
      </c>
      <c r="L1242">
        <f t="shared" si="58"/>
        <v>0</v>
      </c>
      <c r="N1242">
        <f t="shared" si="59"/>
        <v>0</v>
      </c>
      <c r="O1242">
        <v>0.48685174201196729</v>
      </c>
      <c r="P1242" s="8">
        <f>VLOOKUP(F1242,Hoja2!$A$2:$C$274,3,TRUE)</f>
        <v>1.1041009463722398E-2</v>
      </c>
      <c r="Q1242" s="10">
        <f>VLOOKUP(F1242,Hoja2!$A$2:$C$274,2,TRUE)</f>
        <v>14</v>
      </c>
    </row>
    <row r="1243" spans="1:17" x14ac:dyDescent="0.25">
      <c r="A1243" s="1">
        <v>1241</v>
      </c>
      <c r="B1243">
        <v>0</v>
      </c>
      <c r="C1243" t="s">
        <v>1946</v>
      </c>
      <c r="D1243" s="3">
        <f t="shared" si="57"/>
        <v>43259</v>
      </c>
      <c r="E1243" t="s">
        <v>586</v>
      </c>
      <c r="F1243" t="s">
        <v>587</v>
      </c>
      <c r="G1243">
        <v>7</v>
      </c>
      <c r="I1243" s="2">
        <v>42534.852037037039</v>
      </c>
      <c r="J1243" t="s">
        <v>1949</v>
      </c>
      <c r="K1243">
        <v>3</v>
      </c>
      <c r="L1243">
        <f t="shared" si="58"/>
        <v>3</v>
      </c>
      <c r="N1243">
        <f t="shared" si="59"/>
        <v>0</v>
      </c>
      <c r="O1243">
        <v>0.31076563077090369</v>
      </c>
      <c r="P1243" s="8">
        <f>VLOOKUP(F1243,Hoja2!$A$2:$C$274,3,TRUE)</f>
        <v>1.1041009463722398E-2</v>
      </c>
      <c r="Q1243" s="10">
        <f>VLOOKUP(F1243,Hoja2!$A$2:$C$274,2,TRUE)</f>
        <v>14</v>
      </c>
    </row>
    <row r="1244" spans="1:17" x14ac:dyDescent="0.25">
      <c r="A1244" s="1">
        <v>1242</v>
      </c>
      <c r="B1244">
        <v>0</v>
      </c>
      <c r="C1244" t="s">
        <v>1950</v>
      </c>
      <c r="D1244" s="3">
        <f t="shared" si="57"/>
        <v>43260</v>
      </c>
      <c r="E1244" t="s">
        <v>345</v>
      </c>
      <c r="F1244" t="s">
        <v>346</v>
      </c>
      <c r="G1244">
        <v>5415</v>
      </c>
      <c r="I1244" s="2">
        <v>41153.952569444453</v>
      </c>
      <c r="J1244" t="s">
        <v>1951</v>
      </c>
      <c r="L1244">
        <f t="shared" si="58"/>
        <v>0</v>
      </c>
      <c r="N1244">
        <f t="shared" si="59"/>
        <v>0</v>
      </c>
      <c r="O1244">
        <v>0.59820298770169034</v>
      </c>
      <c r="P1244" s="8">
        <f>VLOOKUP(F1244,Hoja2!$A$2:$C$274,3,TRUE)</f>
        <v>8.6750788643533125E-2</v>
      </c>
      <c r="Q1244" s="10">
        <f>VLOOKUP(F1244,Hoja2!$A$2:$C$274,2,TRUE)</f>
        <v>110</v>
      </c>
    </row>
    <row r="1245" spans="1:17" x14ac:dyDescent="0.25">
      <c r="A1245" s="1">
        <v>1243</v>
      </c>
      <c r="B1245">
        <v>0</v>
      </c>
      <c r="C1245" t="s">
        <v>1952</v>
      </c>
      <c r="D1245" s="3">
        <f t="shared" si="57"/>
        <v>43262</v>
      </c>
      <c r="E1245" t="s">
        <v>21</v>
      </c>
      <c r="F1245" t="s">
        <v>69</v>
      </c>
      <c r="G1245">
        <v>85</v>
      </c>
      <c r="H1245" t="s">
        <v>70</v>
      </c>
      <c r="I1245" s="2">
        <v>42735.453831018523</v>
      </c>
      <c r="J1245" t="s">
        <v>1953</v>
      </c>
      <c r="L1245">
        <f t="shared" si="58"/>
        <v>0</v>
      </c>
      <c r="M1245">
        <v>1</v>
      </c>
      <c r="N1245">
        <f t="shared" si="59"/>
        <v>1</v>
      </c>
      <c r="O1245">
        <v>0.36609057247021448</v>
      </c>
      <c r="P1245" s="8">
        <f>VLOOKUP(F1245,Hoja2!$A$2:$C$274,3,TRUE)</f>
        <v>2.9179810725552049E-2</v>
      </c>
      <c r="Q1245" s="10">
        <f>VLOOKUP(F1245,Hoja2!$A$2:$C$274,2,TRUE)</f>
        <v>37</v>
      </c>
    </row>
    <row r="1246" spans="1:17" x14ac:dyDescent="0.25">
      <c r="A1246" s="1">
        <v>1244</v>
      </c>
      <c r="B1246">
        <v>0</v>
      </c>
      <c r="C1246" t="s">
        <v>1954</v>
      </c>
      <c r="D1246" s="3">
        <f t="shared" si="57"/>
        <v>43263</v>
      </c>
      <c r="E1246" t="s">
        <v>1955</v>
      </c>
      <c r="F1246" t="s">
        <v>1956</v>
      </c>
      <c r="G1246">
        <v>704</v>
      </c>
      <c r="H1246" t="s">
        <v>1957</v>
      </c>
      <c r="I1246" s="2">
        <v>40414.729143518518</v>
      </c>
      <c r="J1246" t="s">
        <v>1958</v>
      </c>
      <c r="K1246">
        <v>1</v>
      </c>
      <c r="L1246">
        <f t="shared" si="58"/>
        <v>1</v>
      </c>
      <c r="M1246">
        <v>5</v>
      </c>
      <c r="N1246">
        <f t="shared" si="59"/>
        <v>5</v>
      </c>
      <c r="O1246">
        <v>0.48684384175863971</v>
      </c>
      <c r="P1246" s="8">
        <f>VLOOKUP(F1246,Hoja2!$A$2:$C$274,3,TRUE)</f>
        <v>7.8864353312302837E-4</v>
      </c>
      <c r="Q1246" s="10">
        <f>VLOOKUP(F1246,Hoja2!$A$2:$C$274,2,TRUE)</f>
        <v>1</v>
      </c>
    </row>
    <row r="1247" spans="1:17" x14ac:dyDescent="0.25">
      <c r="A1247" s="1">
        <v>1245</v>
      </c>
      <c r="B1247">
        <v>0</v>
      </c>
      <c r="C1247" t="s">
        <v>1954</v>
      </c>
      <c r="D1247" s="3">
        <f t="shared" si="57"/>
        <v>43263</v>
      </c>
      <c r="E1247" t="s">
        <v>21</v>
      </c>
      <c r="F1247" t="s">
        <v>352</v>
      </c>
      <c r="G1247">
        <v>20237</v>
      </c>
      <c r="H1247" t="s">
        <v>353</v>
      </c>
      <c r="I1247" s="2">
        <v>41393.101898148147</v>
      </c>
      <c r="J1247" t="s">
        <v>1959</v>
      </c>
      <c r="K1247">
        <v>10</v>
      </c>
      <c r="L1247">
        <f t="shared" si="58"/>
        <v>10</v>
      </c>
      <c r="M1247">
        <v>20</v>
      </c>
      <c r="N1247">
        <f t="shared" si="59"/>
        <v>20</v>
      </c>
      <c r="O1247">
        <v>0.80890849212008376</v>
      </c>
      <c r="P1247" s="8">
        <f>VLOOKUP(F1247,Hoja2!$A$2:$C$274,3,TRUE)</f>
        <v>1.5772870662460567E-3</v>
      </c>
      <c r="Q1247" s="10">
        <f>VLOOKUP(F1247,Hoja2!$A$2:$C$274,2,TRUE)</f>
        <v>2</v>
      </c>
    </row>
    <row r="1248" spans="1:17" x14ac:dyDescent="0.25">
      <c r="A1248" s="1">
        <v>1246</v>
      </c>
      <c r="B1248">
        <v>0</v>
      </c>
      <c r="C1248" t="s">
        <v>1954</v>
      </c>
      <c r="D1248" s="3">
        <f t="shared" si="57"/>
        <v>43263</v>
      </c>
      <c r="E1248" t="s">
        <v>114</v>
      </c>
      <c r="F1248" t="s">
        <v>115</v>
      </c>
      <c r="G1248">
        <v>391</v>
      </c>
      <c r="H1248" t="s">
        <v>116</v>
      </c>
      <c r="I1248" s="2">
        <v>41305.853946759264</v>
      </c>
      <c r="J1248" t="s">
        <v>1960</v>
      </c>
      <c r="K1248">
        <v>2</v>
      </c>
      <c r="L1248">
        <f t="shared" si="58"/>
        <v>2</v>
      </c>
      <c r="M1248">
        <v>5</v>
      </c>
      <c r="N1248">
        <f t="shared" si="59"/>
        <v>5</v>
      </c>
      <c r="O1248">
        <v>0.83541200074896249</v>
      </c>
      <c r="P1248" s="8">
        <f>VLOOKUP(F1248,Hoja2!$A$2:$C$274,3,TRUE)</f>
        <v>2.2870662460567823E-2</v>
      </c>
      <c r="Q1248" s="10">
        <f>VLOOKUP(F1248,Hoja2!$A$2:$C$274,2,TRUE)</f>
        <v>29</v>
      </c>
    </row>
    <row r="1249" spans="1:17" x14ac:dyDescent="0.25">
      <c r="A1249" s="1">
        <v>1247</v>
      </c>
      <c r="B1249">
        <v>0</v>
      </c>
      <c r="C1249" t="s">
        <v>1954</v>
      </c>
      <c r="D1249" s="3">
        <f t="shared" si="57"/>
        <v>43263</v>
      </c>
      <c r="E1249" t="s">
        <v>143</v>
      </c>
      <c r="F1249" t="s">
        <v>144</v>
      </c>
      <c r="G1249">
        <v>288</v>
      </c>
      <c r="H1249" t="s">
        <v>145</v>
      </c>
      <c r="I1249" s="2">
        <v>40652.664143518523</v>
      </c>
      <c r="J1249" t="s">
        <v>1961</v>
      </c>
      <c r="K1249">
        <v>6</v>
      </c>
      <c r="L1249">
        <f t="shared" si="58"/>
        <v>6</v>
      </c>
      <c r="M1249">
        <v>14</v>
      </c>
      <c r="N1249">
        <f t="shared" si="59"/>
        <v>14</v>
      </c>
      <c r="O1249">
        <v>0.74355201604841015</v>
      </c>
      <c r="P1249" s="8">
        <f>VLOOKUP(F1249,Hoja2!$A$2:$C$274,3,TRUE)</f>
        <v>4.7318611987381704E-3</v>
      </c>
      <c r="Q1249" s="10">
        <f>VLOOKUP(F1249,Hoja2!$A$2:$C$274,2,TRUE)</f>
        <v>6</v>
      </c>
    </row>
    <row r="1250" spans="1:17" x14ac:dyDescent="0.25">
      <c r="A1250" s="1">
        <v>1248</v>
      </c>
      <c r="B1250">
        <v>0</v>
      </c>
      <c r="C1250" t="s">
        <v>1962</v>
      </c>
      <c r="D1250" s="3">
        <f t="shared" si="57"/>
        <v>43264</v>
      </c>
      <c r="E1250" t="s">
        <v>26</v>
      </c>
      <c r="F1250" t="s">
        <v>27</v>
      </c>
      <c r="G1250">
        <v>6727</v>
      </c>
      <c r="H1250" t="s">
        <v>28</v>
      </c>
      <c r="I1250" s="2">
        <v>42173.346099537041</v>
      </c>
      <c r="J1250" t="s">
        <v>1963</v>
      </c>
      <c r="K1250">
        <v>8</v>
      </c>
      <c r="L1250">
        <f t="shared" si="58"/>
        <v>8</v>
      </c>
      <c r="M1250">
        <v>10</v>
      </c>
      <c r="N1250">
        <f t="shared" si="59"/>
        <v>10</v>
      </c>
      <c r="O1250">
        <v>0.76371465289642437</v>
      </c>
      <c r="P1250" s="8">
        <f>VLOOKUP(F1250,Hoja2!$A$2:$C$274,3,TRUE)</f>
        <v>4.1009463722397478E-2</v>
      </c>
      <c r="Q1250" s="10">
        <f>VLOOKUP(F1250,Hoja2!$A$2:$C$274,2,TRUE)</f>
        <v>52</v>
      </c>
    </row>
    <row r="1251" spans="1:17" x14ac:dyDescent="0.25">
      <c r="A1251" s="1">
        <v>1249</v>
      </c>
      <c r="B1251">
        <v>0</v>
      </c>
      <c r="C1251" t="s">
        <v>1962</v>
      </c>
      <c r="D1251" s="3">
        <f t="shared" si="57"/>
        <v>43264</v>
      </c>
      <c r="E1251" t="s">
        <v>38</v>
      </c>
      <c r="F1251" t="s">
        <v>39</v>
      </c>
      <c r="G1251">
        <v>306</v>
      </c>
      <c r="H1251" t="s">
        <v>40</v>
      </c>
      <c r="I1251" s="2">
        <v>41038.535243055558</v>
      </c>
      <c r="J1251" t="s">
        <v>1964</v>
      </c>
      <c r="L1251">
        <f t="shared" si="58"/>
        <v>0</v>
      </c>
      <c r="N1251">
        <f t="shared" si="59"/>
        <v>0</v>
      </c>
      <c r="O1251">
        <v>0.55684918959269503</v>
      </c>
      <c r="P1251" s="8">
        <f>VLOOKUP(F1251,Hoja2!$A$2:$C$274,3,TRUE)</f>
        <v>1.5772870662460567E-3</v>
      </c>
      <c r="Q1251" s="10">
        <f>VLOOKUP(F1251,Hoja2!$A$2:$C$274,2,TRUE)</f>
        <v>2</v>
      </c>
    </row>
    <row r="1252" spans="1:17" x14ac:dyDescent="0.25">
      <c r="A1252" s="1">
        <v>1250</v>
      </c>
      <c r="B1252">
        <v>0</v>
      </c>
      <c r="C1252" t="s">
        <v>1962</v>
      </c>
      <c r="D1252" s="3">
        <f t="shared" si="57"/>
        <v>43264</v>
      </c>
      <c r="E1252" t="s">
        <v>345</v>
      </c>
      <c r="F1252" t="s">
        <v>346</v>
      </c>
      <c r="G1252">
        <v>5415</v>
      </c>
      <c r="I1252" s="2">
        <v>41153.952569444453</v>
      </c>
      <c r="J1252" t="s">
        <v>1965</v>
      </c>
      <c r="K1252">
        <v>1</v>
      </c>
      <c r="L1252">
        <f t="shared" si="58"/>
        <v>1</v>
      </c>
      <c r="N1252">
        <f t="shared" si="59"/>
        <v>0</v>
      </c>
      <c r="O1252">
        <v>0.68633896558351482</v>
      </c>
      <c r="P1252" s="8">
        <f>VLOOKUP(F1252,Hoja2!$A$2:$C$274,3,TRUE)</f>
        <v>8.6750788643533125E-2</v>
      </c>
      <c r="Q1252" s="10">
        <f>VLOOKUP(F1252,Hoja2!$A$2:$C$274,2,TRUE)</f>
        <v>110</v>
      </c>
    </row>
    <row r="1253" spans="1:17" x14ac:dyDescent="0.25">
      <c r="A1253" s="1">
        <v>1251</v>
      </c>
      <c r="B1253">
        <v>0</v>
      </c>
      <c r="C1253" t="s">
        <v>1962</v>
      </c>
      <c r="D1253" s="3">
        <f t="shared" si="57"/>
        <v>43264</v>
      </c>
      <c r="E1253" t="s">
        <v>1966</v>
      </c>
      <c r="F1253" t="s">
        <v>1967</v>
      </c>
      <c r="G1253">
        <v>379</v>
      </c>
      <c r="H1253" t="s">
        <v>1968</v>
      </c>
      <c r="I1253" s="2">
        <v>40496.948171296302</v>
      </c>
      <c r="J1253" t="s">
        <v>1969</v>
      </c>
      <c r="L1253">
        <f t="shared" si="58"/>
        <v>0</v>
      </c>
      <c r="M1253">
        <v>1</v>
      </c>
      <c r="N1253">
        <f t="shared" si="59"/>
        <v>1</v>
      </c>
      <c r="O1253">
        <v>0.61293662466043408</v>
      </c>
      <c r="P1253" s="8">
        <f>VLOOKUP(F1253,Hoja2!$A$2:$C$274,3,TRUE)</f>
        <v>7.8864353312302837E-4</v>
      </c>
      <c r="Q1253" s="10">
        <f>VLOOKUP(F1253,Hoja2!$A$2:$C$274,2,TRUE)</f>
        <v>1</v>
      </c>
    </row>
    <row r="1254" spans="1:17" x14ac:dyDescent="0.25">
      <c r="A1254" s="1">
        <v>1252</v>
      </c>
      <c r="B1254">
        <v>0</v>
      </c>
      <c r="C1254" t="s">
        <v>1970</v>
      </c>
      <c r="D1254" s="3">
        <f t="shared" si="57"/>
        <v>43265</v>
      </c>
      <c r="E1254" t="s">
        <v>345</v>
      </c>
      <c r="F1254" t="s">
        <v>346</v>
      </c>
      <c r="G1254">
        <v>5415</v>
      </c>
      <c r="I1254" s="2">
        <v>41153.952569444453</v>
      </c>
      <c r="J1254" t="s">
        <v>1971</v>
      </c>
      <c r="L1254">
        <f t="shared" si="58"/>
        <v>0</v>
      </c>
      <c r="N1254">
        <f t="shared" si="59"/>
        <v>0</v>
      </c>
      <c r="O1254">
        <v>0.68435423770439929</v>
      </c>
      <c r="P1254" s="8">
        <f>VLOOKUP(F1254,Hoja2!$A$2:$C$274,3,TRUE)</f>
        <v>8.6750788643533125E-2</v>
      </c>
      <c r="Q1254" s="10">
        <f>VLOOKUP(F1254,Hoja2!$A$2:$C$274,2,TRUE)</f>
        <v>110</v>
      </c>
    </row>
    <row r="1255" spans="1:17" x14ac:dyDescent="0.25">
      <c r="A1255" s="1">
        <v>1253</v>
      </c>
      <c r="B1255">
        <v>0</v>
      </c>
      <c r="C1255" t="s">
        <v>1970</v>
      </c>
      <c r="D1255" s="3">
        <f t="shared" si="57"/>
        <v>43265</v>
      </c>
      <c r="E1255" t="s">
        <v>713</v>
      </c>
      <c r="F1255" t="s">
        <v>713</v>
      </c>
      <c r="G1255">
        <v>977</v>
      </c>
      <c r="H1255" t="s">
        <v>18</v>
      </c>
      <c r="I1255" s="2">
        <v>40930.532546296286</v>
      </c>
      <c r="J1255" t="s">
        <v>1972</v>
      </c>
      <c r="K1255">
        <v>4</v>
      </c>
      <c r="L1255">
        <f t="shared" si="58"/>
        <v>4</v>
      </c>
      <c r="M1255">
        <v>10</v>
      </c>
      <c r="N1255">
        <f t="shared" si="59"/>
        <v>10</v>
      </c>
      <c r="O1255">
        <v>0.7444939103461784</v>
      </c>
      <c r="P1255" s="8">
        <f>VLOOKUP(F1255,Hoja2!$A$2:$C$274,3,TRUE)</f>
        <v>1.025236593059937E-2</v>
      </c>
      <c r="Q1255" s="10">
        <f>VLOOKUP(F1255,Hoja2!$A$2:$C$274,2,TRUE)</f>
        <v>13</v>
      </c>
    </row>
    <row r="1256" spans="1:17" x14ac:dyDescent="0.25">
      <c r="A1256" s="1">
        <v>1254</v>
      </c>
      <c r="B1256">
        <v>0</v>
      </c>
      <c r="C1256" t="s">
        <v>1973</v>
      </c>
      <c r="D1256" s="3">
        <f t="shared" si="57"/>
        <v>43266</v>
      </c>
      <c r="E1256" t="s">
        <v>971</v>
      </c>
      <c r="F1256" t="s">
        <v>972</v>
      </c>
      <c r="G1256">
        <v>6190</v>
      </c>
      <c r="H1256" t="s">
        <v>973</v>
      </c>
      <c r="I1256" s="2">
        <v>40725.768333333333</v>
      </c>
      <c r="J1256" t="s">
        <v>1974</v>
      </c>
      <c r="K1256">
        <v>4</v>
      </c>
      <c r="L1256">
        <f t="shared" si="58"/>
        <v>4</v>
      </c>
      <c r="M1256">
        <v>4</v>
      </c>
      <c r="N1256">
        <f t="shared" si="59"/>
        <v>4</v>
      </c>
      <c r="O1256">
        <v>0.75563275974780297</v>
      </c>
      <c r="P1256" s="8">
        <f>VLOOKUP(F1256,Hoja2!$A$2:$C$274,3,TRUE)</f>
        <v>4.7318611987381704E-3</v>
      </c>
      <c r="Q1256" s="10">
        <f>VLOOKUP(F1256,Hoja2!$A$2:$C$274,2,TRUE)</f>
        <v>6</v>
      </c>
    </row>
    <row r="1257" spans="1:17" x14ac:dyDescent="0.25">
      <c r="A1257" s="1">
        <v>1255</v>
      </c>
      <c r="B1257">
        <v>0</v>
      </c>
      <c r="C1257" t="s">
        <v>1973</v>
      </c>
      <c r="D1257" s="3">
        <f t="shared" si="57"/>
        <v>43266</v>
      </c>
      <c r="E1257" t="s">
        <v>971</v>
      </c>
      <c r="F1257" t="s">
        <v>972</v>
      </c>
      <c r="G1257">
        <v>6190</v>
      </c>
      <c r="H1257" t="s">
        <v>973</v>
      </c>
      <c r="I1257" s="2">
        <v>40725.768333333333</v>
      </c>
      <c r="J1257" t="s">
        <v>1975</v>
      </c>
      <c r="K1257">
        <v>3</v>
      </c>
      <c r="L1257">
        <f t="shared" si="58"/>
        <v>3</v>
      </c>
      <c r="M1257">
        <v>3</v>
      </c>
      <c r="N1257">
        <f t="shared" si="59"/>
        <v>3</v>
      </c>
      <c r="O1257">
        <v>0.87388780669908572</v>
      </c>
      <c r="P1257" s="8">
        <f>VLOOKUP(F1257,Hoja2!$A$2:$C$274,3,TRUE)</f>
        <v>4.7318611987381704E-3</v>
      </c>
      <c r="Q1257" s="10">
        <f>VLOOKUP(F1257,Hoja2!$A$2:$C$274,2,TRUE)</f>
        <v>6</v>
      </c>
    </row>
    <row r="1258" spans="1:17" x14ac:dyDescent="0.25">
      <c r="A1258" s="1">
        <v>1256</v>
      </c>
      <c r="B1258">
        <v>0</v>
      </c>
      <c r="C1258" t="s">
        <v>1976</v>
      </c>
      <c r="D1258" s="3">
        <f t="shared" si="57"/>
        <v>43267</v>
      </c>
      <c r="E1258" t="s">
        <v>12</v>
      </c>
      <c r="F1258" t="s">
        <v>13</v>
      </c>
      <c r="G1258">
        <v>2005</v>
      </c>
      <c r="I1258" s="2">
        <v>40315.59646990741</v>
      </c>
      <c r="J1258" t="s">
        <v>1977</v>
      </c>
      <c r="K1258">
        <v>10</v>
      </c>
      <c r="L1258">
        <f t="shared" si="58"/>
        <v>10</v>
      </c>
      <c r="M1258">
        <v>9</v>
      </c>
      <c r="N1258">
        <f t="shared" si="59"/>
        <v>9</v>
      </c>
      <c r="O1258">
        <v>0.18236338197271021</v>
      </c>
      <c r="P1258" s="8">
        <f>VLOOKUP(F1258,Hoja2!$A$2:$C$274,3,TRUE)</f>
        <v>6.5457413249211352E-2</v>
      </c>
      <c r="Q1258" s="10">
        <f>VLOOKUP(F1258,Hoja2!$A$2:$C$274,2,TRUE)</f>
        <v>83</v>
      </c>
    </row>
    <row r="1259" spans="1:17" x14ac:dyDescent="0.25">
      <c r="A1259" s="1">
        <v>1257</v>
      </c>
      <c r="B1259">
        <v>0</v>
      </c>
      <c r="C1259" t="s">
        <v>1976</v>
      </c>
      <c r="D1259" s="3">
        <f t="shared" si="57"/>
        <v>43267</v>
      </c>
      <c r="E1259" t="s">
        <v>12</v>
      </c>
      <c r="F1259" t="s">
        <v>13</v>
      </c>
      <c r="G1259">
        <v>2005</v>
      </c>
      <c r="I1259" s="2">
        <v>40315.59646990741</v>
      </c>
      <c r="J1259" t="s">
        <v>1978</v>
      </c>
      <c r="K1259">
        <v>12</v>
      </c>
      <c r="L1259">
        <f t="shared" si="58"/>
        <v>12</v>
      </c>
      <c r="M1259">
        <v>11</v>
      </c>
      <c r="N1259">
        <f t="shared" si="59"/>
        <v>11</v>
      </c>
      <c r="O1259">
        <v>0.64576521324496461</v>
      </c>
      <c r="P1259" s="8">
        <f>VLOOKUP(F1259,Hoja2!$A$2:$C$274,3,TRUE)</f>
        <v>6.5457413249211352E-2</v>
      </c>
      <c r="Q1259" s="10">
        <f>VLOOKUP(F1259,Hoja2!$A$2:$C$274,2,TRUE)</f>
        <v>83</v>
      </c>
    </row>
    <row r="1260" spans="1:17" x14ac:dyDescent="0.25">
      <c r="A1260" s="1">
        <v>1258</v>
      </c>
      <c r="B1260">
        <v>0</v>
      </c>
      <c r="C1260" t="s">
        <v>1979</v>
      </c>
      <c r="D1260" s="3">
        <f t="shared" si="57"/>
        <v>43268</v>
      </c>
      <c r="E1260" t="s">
        <v>345</v>
      </c>
      <c r="F1260" t="s">
        <v>346</v>
      </c>
      <c r="G1260">
        <v>5415</v>
      </c>
      <c r="I1260" s="2">
        <v>41153.952569444453</v>
      </c>
      <c r="J1260" t="s">
        <v>1980</v>
      </c>
      <c r="L1260">
        <f t="shared" si="58"/>
        <v>0</v>
      </c>
      <c r="M1260">
        <v>1</v>
      </c>
      <c r="N1260">
        <f t="shared" si="59"/>
        <v>1</v>
      </c>
      <c r="O1260">
        <v>0.68633896558351482</v>
      </c>
      <c r="P1260" s="8">
        <f>VLOOKUP(F1260,Hoja2!$A$2:$C$274,3,TRUE)</f>
        <v>8.6750788643533125E-2</v>
      </c>
      <c r="Q1260" s="10">
        <f>VLOOKUP(F1260,Hoja2!$A$2:$C$274,2,TRUE)</f>
        <v>110</v>
      </c>
    </row>
    <row r="1261" spans="1:17" x14ac:dyDescent="0.25">
      <c r="A1261" s="1">
        <v>1259</v>
      </c>
      <c r="B1261">
        <v>0</v>
      </c>
      <c r="C1261" t="s">
        <v>1981</v>
      </c>
      <c r="D1261" s="3">
        <f t="shared" si="57"/>
        <v>43269</v>
      </c>
      <c r="E1261" t="s">
        <v>477</v>
      </c>
      <c r="F1261" t="s">
        <v>478</v>
      </c>
      <c r="G1261">
        <v>4658</v>
      </c>
      <c r="H1261" t="s">
        <v>479</v>
      </c>
      <c r="I1261" s="2">
        <v>40809.452627314808</v>
      </c>
      <c r="J1261" t="s">
        <v>1982</v>
      </c>
      <c r="K1261">
        <v>17</v>
      </c>
      <c r="L1261">
        <f t="shared" si="58"/>
        <v>17</v>
      </c>
      <c r="M1261">
        <v>27</v>
      </c>
      <c r="N1261">
        <f t="shared" si="59"/>
        <v>27</v>
      </c>
      <c r="O1261">
        <v>0.40199342386600101</v>
      </c>
      <c r="P1261" s="8">
        <f>VLOOKUP(F1261,Hoja2!$A$2:$C$274,3,TRUE)</f>
        <v>3.0757097791798107E-2</v>
      </c>
      <c r="Q1261" s="10">
        <f>VLOOKUP(F1261,Hoja2!$A$2:$C$274,2,TRUE)</f>
        <v>39</v>
      </c>
    </row>
    <row r="1262" spans="1:17" x14ac:dyDescent="0.25">
      <c r="A1262" s="1">
        <v>1260</v>
      </c>
      <c r="B1262">
        <v>0</v>
      </c>
      <c r="C1262" t="s">
        <v>1983</v>
      </c>
      <c r="D1262" s="3">
        <f t="shared" si="57"/>
        <v>43270</v>
      </c>
      <c r="E1262" t="s">
        <v>477</v>
      </c>
      <c r="F1262" t="s">
        <v>478</v>
      </c>
      <c r="G1262">
        <v>4658</v>
      </c>
      <c r="H1262" t="s">
        <v>479</v>
      </c>
      <c r="I1262" s="2">
        <v>40809.452627314808</v>
      </c>
      <c r="J1262" t="s">
        <v>1984</v>
      </c>
      <c r="K1262">
        <v>12</v>
      </c>
      <c r="L1262">
        <f t="shared" si="58"/>
        <v>12</v>
      </c>
      <c r="M1262">
        <v>18</v>
      </c>
      <c r="N1262">
        <f t="shared" si="59"/>
        <v>18</v>
      </c>
      <c r="O1262">
        <v>0.85838397202986216</v>
      </c>
      <c r="P1262" s="8">
        <f>VLOOKUP(F1262,Hoja2!$A$2:$C$274,3,TRUE)</f>
        <v>3.0757097791798107E-2</v>
      </c>
      <c r="Q1262" s="10">
        <f>VLOOKUP(F1262,Hoja2!$A$2:$C$274,2,TRUE)</f>
        <v>39</v>
      </c>
    </row>
    <row r="1263" spans="1:17" x14ac:dyDescent="0.25">
      <c r="A1263" s="1">
        <v>1261</v>
      </c>
      <c r="B1263">
        <v>0</v>
      </c>
      <c r="C1263" t="s">
        <v>1983</v>
      </c>
      <c r="D1263" s="3">
        <f t="shared" si="57"/>
        <v>43270</v>
      </c>
      <c r="E1263" t="s">
        <v>12</v>
      </c>
      <c r="F1263" t="s">
        <v>13</v>
      </c>
      <c r="G1263">
        <v>2005</v>
      </c>
      <c r="I1263" s="2">
        <v>40315.59646990741</v>
      </c>
      <c r="J1263" t="s">
        <v>1985</v>
      </c>
      <c r="K1263">
        <v>10</v>
      </c>
      <c r="L1263">
        <f t="shared" si="58"/>
        <v>10</v>
      </c>
      <c r="M1263">
        <v>5</v>
      </c>
      <c r="N1263">
        <f t="shared" si="59"/>
        <v>5</v>
      </c>
      <c r="O1263">
        <v>0.88112284719285472</v>
      </c>
      <c r="P1263" s="8">
        <f>VLOOKUP(F1263,Hoja2!$A$2:$C$274,3,TRUE)</f>
        <v>6.5457413249211352E-2</v>
      </c>
      <c r="Q1263" s="10">
        <f>VLOOKUP(F1263,Hoja2!$A$2:$C$274,2,TRUE)</f>
        <v>83</v>
      </c>
    </row>
    <row r="1264" spans="1:17" x14ac:dyDescent="0.25">
      <c r="A1264" s="1">
        <v>1262</v>
      </c>
      <c r="B1264">
        <v>0</v>
      </c>
      <c r="C1264" t="s">
        <v>1986</v>
      </c>
      <c r="D1264" s="3">
        <f t="shared" si="57"/>
        <v>43271</v>
      </c>
      <c r="E1264" t="s">
        <v>12</v>
      </c>
      <c r="F1264" t="s">
        <v>13</v>
      </c>
      <c r="G1264">
        <v>2005</v>
      </c>
      <c r="I1264" s="2">
        <v>40315.59646990741</v>
      </c>
      <c r="J1264" t="s">
        <v>1987</v>
      </c>
      <c r="K1264">
        <v>6</v>
      </c>
      <c r="L1264">
        <f t="shared" si="58"/>
        <v>6</v>
      </c>
      <c r="M1264">
        <v>4</v>
      </c>
      <c r="N1264">
        <f t="shared" si="59"/>
        <v>4</v>
      </c>
      <c r="O1264">
        <v>0.8650763329736858</v>
      </c>
      <c r="P1264" s="8">
        <f>VLOOKUP(F1264,Hoja2!$A$2:$C$274,3,TRUE)</f>
        <v>6.5457413249211352E-2</v>
      </c>
      <c r="Q1264" s="10">
        <f>VLOOKUP(F1264,Hoja2!$A$2:$C$274,2,TRUE)</f>
        <v>83</v>
      </c>
    </row>
    <row r="1265" spans="1:17" x14ac:dyDescent="0.25">
      <c r="A1265" s="1">
        <v>1263</v>
      </c>
      <c r="B1265">
        <v>0</v>
      </c>
      <c r="C1265" t="s">
        <v>1988</v>
      </c>
      <c r="D1265" s="3">
        <f t="shared" si="57"/>
        <v>43274</v>
      </c>
      <c r="E1265" t="s">
        <v>405</v>
      </c>
      <c r="F1265" t="s">
        <v>406</v>
      </c>
      <c r="G1265">
        <v>149</v>
      </c>
      <c r="H1265" t="s">
        <v>18</v>
      </c>
      <c r="I1265" s="2">
        <v>40681.737395833326</v>
      </c>
      <c r="J1265" t="s">
        <v>1989</v>
      </c>
      <c r="L1265">
        <f t="shared" si="58"/>
        <v>0</v>
      </c>
      <c r="M1265">
        <v>4</v>
      </c>
      <c r="N1265">
        <f t="shared" si="59"/>
        <v>4</v>
      </c>
      <c r="O1265">
        <v>0.77844187166820789</v>
      </c>
      <c r="P1265" s="8">
        <f>VLOOKUP(F1265,Hoja2!$A$2:$C$274,3,TRUE)</f>
        <v>1.3406940063091483E-2</v>
      </c>
      <c r="Q1265" s="10">
        <f>VLOOKUP(F1265,Hoja2!$A$2:$C$274,2,TRUE)</f>
        <v>17</v>
      </c>
    </row>
    <row r="1266" spans="1:17" x14ac:dyDescent="0.25">
      <c r="A1266" s="1">
        <v>1264</v>
      </c>
      <c r="B1266">
        <v>0</v>
      </c>
      <c r="C1266" t="s">
        <v>1990</v>
      </c>
      <c r="D1266" s="3">
        <f t="shared" si="57"/>
        <v>43276</v>
      </c>
      <c r="E1266" t="s">
        <v>1991</v>
      </c>
      <c r="F1266" t="s">
        <v>1992</v>
      </c>
      <c r="G1266">
        <v>61</v>
      </c>
      <c r="H1266" t="s">
        <v>53</v>
      </c>
      <c r="I1266" s="2">
        <v>40877.922430555547</v>
      </c>
      <c r="J1266" t="s">
        <v>1993</v>
      </c>
      <c r="L1266">
        <f t="shared" si="58"/>
        <v>0</v>
      </c>
      <c r="N1266">
        <f t="shared" si="59"/>
        <v>0</v>
      </c>
      <c r="O1266">
        <v>0.7643057313584255</v>
      </c>
      <c r="P1266" s="8">
        <f>VLOOKUP(F1266,Hoja2!$A$2:$C$274,3,TRUE)</f>
        <v>7.8864353312302837E-4</v>
      </c>
      <c r="Q1266" s="10">
        <f>VLOOKUP(F1266,Hoja2!$A$2:$C$274,2,TRUE)</f>
        <v>1</v>
      </c>
    </row>
    <row r="1267" spans="1:17" x14ac:dyDescent="0.25">
      <c r="A1267" s="1">
        <v>1265</v>
      </c>
      <c r="B1267">
        <v>0</v>
      </c>
      <c r="C1267" t="s">
        <v>1990</v>
      </c>
      <c r="D1267" s="3">
        <f t="shared" si="57"/>
        <v>43276</v>
      </c>
      <c r="E1267" t="s">
        <v>212</v>
      </c>
      <c r="F1267" t="s">
        <v>213</v>
      </c>
      <c r="G1267">
        <v>372</v>
      </c>
      <c r="H1267" t="s">
        <v>18</v>
      </c>
      <c r="I1267" s="2">
        <v>40217.016828703701</v>
      </c>
      <c r="J1267" t="s">
        <v>1994</v>
      </c>
      <c r="L1267">
        <f t="shared" si="58"/>
        <v>0</v>
      </c>
      <c r="N1267">
        <f t="shared" si="59"/>
        <v>0</v>
      </c>
      <c r="O1267">
        <v>0.57169947715151959</v>
      </c>
      <c r="P1267" s="8">
        <f>VLOOKUP(F1267,Hoja2!$A$2:$C$274,3,TRUE)</f>
        <v>5.5205047318611991E-3</v>
      </c>
      <c r="Q1267" s="10">
        <f>VLOOKUP(F1267,Hoja2!$A$2:$C$274,2,TRUE)</f>
        <v>7</v>
      </c>
    </row>
    <row r="1268" spans="1:17" x14ac:dyDescent="0.25">
      <c r="A1268" s="1">
        <v>1266</v>
      </c>
      <c r="B1268">
        <v>0</v>
      </c>
      <c r="C1268" t="s">
        <v>1995</v>
      </c>
      <c r="D1268" s="3">
        <f t="shared" si="57"/>
        <v>43277</v>
      </c>
      <c r="E1268" t="s">
        <v>1996</v>
      </c>
      <c r="F1268" t="s">
        <v>1997</v>
      </c>
      <c r="G1268">
        <v>106</v>
      </c>
      <c r="H1268" t="s">
        <v>53</v>
      </c>
      <c r="I1268" s="2">
        <v>42261.73165509259</v>
      </c>
      <c r="J1268" t="s">
        <v>1998</v>
      </c>
      <c r="K1268">
        <v>8</v>
      </c>
      <c r="L1268">
        <f t="shared" si="58"/>
        <v>8</v>
      </c>
      <c r="M1268">
        <v>10</v>
      </c>
      <c r="N1268">
        <f t="shared" si="59"/>
        <v>10</v>
      </c>
      <c r="O1268">
        <v>0.72553206659312364</v>
      </c>
      <c r="P1268" s="8">
        <f>VLOOKUP(F1268,Hoja2!$A$2:$C$274,3,TRUE)</f>
        <v>7.8864353312302837E-4</v>
      </c>
      <c r="Q1268" s="10">
        <f>VLOOKUP(F1268,Hoja2!$A$2:$C$274,2,TRUE)</f>
        <v>1</v>
      </c>
    </row>
    <row r="1269" spans="1:17" x14ac:dyDescent="0.25">
      <c r="A1269" s="1">
        <v>1267</v>
      </c>
      <c r="B1269">
        <v>0</v>
      </c>
      <c r="C1269" t="s">
        <v>1995</v>
      </c>
      <c r="D1269" s="3">
        <f t="shared" si="57"/>
        <v>43277</v>
      </c>
      <c r="E1269" t="s">
        <v>1999</v>
      </c>
      <c r="F1269" t="s">
        <v>2000</v>
      </c>
      <c r="G1269">
        <v>1125</v>
      </c>
      <c r="H1269" t="s">
        <v>63</v>
      </c>
      <c r="I1269" s="2">
        <v>41938.420231481483</v>
      </c>
      <c r="J1269" t="s">
        <v>2001</v>
      </c>
      <c r="K1269">
        <v>1</v>
      </c>
      <c r="L1269">
        <f t="shared" si="58"/>
        <v>1</v>
      </c>
      <c r="M1269">
        <v>2</v>
      </c>
      <c r="N1269">
        <f t="shared" si="59"/>
        <v>2</v>
      </c>
      <c r="O1269">
        <v>0.90522574668344935</v>
      </c>
      <c r="P1269" s="8">
        <f>VLOOKUP(F1269,Hoja2!$A$2:$C$274,3,TRUE)</f>
        <v>7.8864353312302837E-4</v>
      </c>
      <c r="Q1269" s="10">
        <f>VLOOKUP(F1269,Hoja2!$A$2:$C$274,2,TRUE)</f>
        <v>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76"/>
  <sheetViews>
    <sheetView topLeftCell="A240" workbookViewId="0">
      <selection activeCell="A3" sqref="A3:B276"/>
    </sheetView>
  </sheetViews>
  <sheetFormatPr baseColWidth="10" defaultRowHeight="15" x14ac:dyDescent="0.25"/>
  <cols>
    <col min="1" max="1" width="19.42578125" bestFit="1" customWidth="1"/>
    <col min="2" max="2" width="16.140625" bestFit="1" customWidth="1"/>
  </cols>
  <sheetData>
    <row r="3" spans="1:2" x14ac:dyDescent="0.25">
      <c r="A3" s="5" t="s">
        <v>2006</v>
      </c>
      <c r="B3" t="s">
        <v>2005</v>
      </c>
    </row>
    <row r="4" spans="1:2" x14ac:dyDescent="0.25">
      <c r="A4" s="6" t="s">
        <v>441</v>
      </c>
      <c r="B4" s="4">
        <v>5</v>
      </c>
    </row>
    <row r="5" spans="1:2" x14ac:dyDescent="0.25">
      <c r="A5" s="6" t="s">
        <v>1322</v>
      </c>
      <c r="B5" s="4">
        <v>3</v>
      </c>
    </row>
    <row r="6" spans="1:2" x14ac:dyDescent="0.25">
      <c r="A6" s="6" t="s">
        <v>1773</v>
      </c>
      <c r="B6" s="4">
        <v>1</v>
      </c>
    </row>
    <row r="7" spans="1:2" x14ac:dyDescent="0.25">
      <c r="A7" s="6" t="s">
        <v>221</v>
      </c>
      <c r="B7" s="4">
        <v>6</v>
      </c>
    </row>
    <row r="8" spans="1:2" x14ac:dyDescent="0.25">
      <c r="A8" s="6" t="s">
        <v>1687</v>
      </c>
      <c r="B8" s="4">
        <v>1</v>
      </c>
    </row>
    <row r="9" spans="1:2" x14ac:dyDescent="0.25">
      <c r="A9" s="6" t="s">
        <v>953</v>
      </c>
      <c r="B9" s="4">
        <v>2</v>
      </c>
    </row>
    <row r="10" spans="1:2" x14ac:dyDescent="0.25">
      <c r="A10" s="6" t="s">
        <v>455</v>
      </c>
      <c r="B10" s="4">
        <v>3</v>
      </c>
    </row>
    <row r="11" spans="1:2" x14ac:dyDescent="0.25">
      <c r="A11" s="6" t="s">
        <v>947</v>
      </c>
      <c r="B11" s="4">
        <v>1</v>
      </c>
    </row>
    <row r="12" spans="1:2" x14ac:dyDescent="0.25">
      <c r="A12" s="6" t="s">
        <v>417</v>
      </c>
      <c r="B12" s="4">
        <v>11</v>
      </c>
    </row>
    <row r="13" spans="1:2" x14ac:dyDescent="0.25">
      <c r="A13" s="6" t="s">
        <v>1052</v>
      </c>
      <c r="B13" s="4">
        <v>1</v>
      </c>
    </row>
    <row r="14" spans="1:2" x14ac:dyDescent="0.25">
      <c r="A14" s="6" t="s">
        <v>239</v>
      </c>
      <c r="B14" s="4">
        <v>2</v>
      </c>
    </row>
    <row r="15" spans="1:2" x14ac:dyDescent="0.25">
      <c r="A15" s="6" t="s">
        <v>1313</v>
      </c>
      <c r="B15" s="4">
        <v>1</v>
      </c>
    </row>
    <row r="16" spans="1:2" x14ac:dyDescent="0.25">
      <c r="A16" s="6" t="s">
        <v>1047</v>
      </c>
      <c r="B16" s="4">
        <v>2</v>
      </c>
    </row>
    <row r="17" spans="1:2" x14ac:dyDescent="0.25">
      <c r="A17" s="6" t="s">
        <v>305</v>
      </c>
      <c r="B17" s="4">
        <v>6</v>
      </c>
    </row>
    <row r="18" spans="1:2" x14ac:dyDescent="0.25">
      <c r="A18" s="6" t="s">
        <v>390</v>
      </c>
      <c r="B18" s="4">
        <v>17</v>
      </c>
    </row>
    <row r="19" spans="1:2" x14ac:dyDescent="0.25">
      <c r="A19" s="6" t="s">
        <v>122</v>
      </c>
      <c r="B19" s="4">
        <v>3</v>
      </c>
    </row>
    <row r="20" spans="1:2" x14ac:dyDescent="0.25">
      <c r="A20" s="6" t="s">
        <v>641</v>
      </c>
      <c r="B20" s="4">
        <v>4</v>
      </c>
    </row>
    <row r="21" spans="1:2" x14ac:dyDescent="0.25">
      <c r="A21" s="6" t="s">
        <v>1123</v>
      </c>
      <c r="B21" s="4">
        <v>6</v>
      </c>
    </row>
    <row r="22" spans="1:2" x14ac:dyDescent="0.25">
      <c r="A22" s="6" t="s">
        <v>134</v>
      </c>
      <c r="B22" s="4">
        <v>17</v>
      </c>
    </row>
    <row r="23" spans="1:2" x14ac:dyDescent="0.25">
      <c r="A23" s="6" t="s">
        <v>1895</v>
      </c>
      <c r="B23" s="4">
        <v>1</v>
      </c>
    </row>
    <row r="24" spans="1:2" x14ac:dyDescent="0.25">
      <c r="A24" s="6" t="s">
        <v>724</v>
      </c>
      <c r="B24" s="4">
        <v>2</v>
      </c>
    </row>
    <row r="25" spans="1:2" x14ac:dyDescent="0.25">
      <c r="A25" s="6" t="s">
        <v>615</v>
      </c>
      <c r="B25" s="4">
        <v>9</v>
      </c>
    </row>
    <row r="26" spans="1:2" x14ac:dyDescent="0.25">
      <c r="A26" s="6" t="s">
        <v>195</v>
      </c>
      <c r="B26" s="4">
        <v>2</v>
      </c>
    </row>
    <row r="27" spans="1:2" x14ac:dyDescent="0.25">
      <c r="A27" s="6" t="s">
        <v>1264</v>
      </c>
      <c r="B27" s="4">
        <v>2</v>
      </c>
    </row>
    <row r="28" spans="1:2" x14ac:dyDescent="0.25">
      <c r="A28" s="6" t="s">
        <v>431</v>
      </c>
      <c r="B28" s="4">
        <v>1</v>
      </c>
    </row>
    <row r="29" spans="1:2" x14ac:dyDescent="0.25">
      <c r="A29" s="6" t="s">
        <v>1791</v>
      </c>
      <c r="B29" s="4">
        <v>1</v>
      </c>
    </row>
    <row r="30" spans="1:2" x14ac:dyDescent="0.25">
      <c r="A30" s="6" t="s">
        <v>1967</v>
      </c>
      <c r="B30" s="4">
        <v>1</v>
      </c>
    </row>
    <row r="31" spans="1:2" x14ac:dyDescent="0.25">
      <c r="A31" s="6" t="s">
        <v>149</v>
      </c>
      <c r="B31" s="4">
        <v>1</v>
      </c>
    </row>
    <row r="32" spans="1:2" x14ac:dyDescent="0.25">
      <c r="A32" s="6" t="s">
        <v>570</v>
      </c>
      <c r="B32" s="4">
        <v>15</v>
      </c>
    </row>
    <row r="33" spans="1:2" x14ac:dyDescent="0.25">
      <c r="A33" s="6" t="s">
        <v>617</v>
      </c>
      <c r="B33" s="4">
        <v>2</v>
      </c>
    </row>
    <row r="34" spans="1:2" x14ac:dyDescent="0.25">
      <c r="A34" s="6" t="s">
        <v>1992</v>
      </c>
      <c r="B34" s="4">
        <v>1</v>
      </c>
    </row>
    <row r="35" spans="1:2" x14ac:dyDescent="0.25">
      <c r="A35" s="6" t="s">
        <v>48</v>
      </c>
      <c r="B35" s="4">
        <v>1</v>
      </c>
    </row>
    <row r="36" spans="1:2" x14ac:dyDescent="0.25">
      <c r="A36" s="6" t="s">
        <v>1654</v>
      </c>
      <c r="B36" s="4">
        <v>1</v>
      </c>
    </row>
    <row r="37" spans="1:2" x14ac:dyDescent="0.25">
      <c r="A37" s="6" t="s">
        <v>1255</v>
      </c>
      <c r="B37" s="4">
        <v>1</v>
      </c>
    </row>
    <row r="38" spans="1:2" x14ac:dyDescent="0.25">
      <c r="A38" s="6" t="s">
        <v>1340</v>
      </c>
      <c r="B38" s="4">
        <v>1</v>
      </c>
    </row>
    <row r="39" spans="1:2" x14ac:dyDescent="0.25">
      <c r="A39" s="6" t="s">
        <v>138</v>
      </c>
      <c r="B39" s="4">
        <v>11</v>
      </c>
    </row>
    <row r="40" spans="1:2" x14ac:dyDescent="0.25">
      <c r="A40" s="6" t="s">
        <v>1179</v>
      </c>
      <c r="B40" s="4">
        <v>1</v>
      </c>
    </row>
    <row r="41" spans="1:2" x14ac:dyDescent="0.25">
      <c r="A41" s="6" t="s">
        <v>1308</v>
      </c>
      <c r="B41" s="4">
        <v>7</v>
      </c>
    </row>
    <row r="42" spans="1:2" x14ac:dyDescent="0.25">
      <c r="A42" s="6" t="s">
        <v>1503</v>
      </c>
      <c r="B42" s="4">
        <v>3</v>
      </c>
    </row>
    <row r="43" spans="1:2" x14ac:dyDescent="0.25">
      <c r="A43" s="6" t="s">
        <v>506</v>
      </c>
      <c r="B43" s="4">
        <v>2</v>
      </c>
    </row>
    <row r="44" spans="1:2" x14ac:dyDescent="0.25">
      <c r="A44" s="6" t="s">
        <v>1868</v>
      </c>
      <c r="B44" s="4">
        <v>1</v>
      </c>
    </row>
    <row r="45" spans="1:2" x14ac:dyDescent="0.25">
      <c r="A45" s="6" t="s">
        <v>89</v>
      </c>
      <c r="B45" s="4">
        <v>4</v>
      </c>
    </row>
    <row r="46" spans="1:2" x14ac:dyDescent="0.25">
      <c r="A46" s="6" t="s">
        <v>395</v>
      </c>
      <c r="B46" s="4">
        <v>1</v>
      </c>
    </row>
    <row r="47" spans="1:2" x14ac:dyDescent="0.25">
      <c r="A47" s="6" t="s">
        <v>293</v>
      </c>
      <c r="B47" s="4">
        <v>1</v>
      </c>
    </row>
    <row r="48" spans="1:2" x14ac:dyDescent="0.25">
      <c r="A48" s="6" t="s">
        <v>474</v>
      </c>
      <c r="B48" s="4">
        <v>1</v>
      </c>
    </row>
    <row r="49" spans="1:2" x14ac:dyDescent="0.25">
      <c r="A49" s="6" t="s">
        <v>1956</v>
      </c>
      <c r="B49" s="4">
        <v>1</v>
      </c>
    </row>
    <row r="50" spans="1:2" x14ac:dyDescent="0.25">
      <c r="A50" s="6" t="s">
        <v>1189</v>
      </c>
      <c r="B50" s="4">
        <v>1</v>
      </c>
    </row>
    <row r="51" spans="1:2" x14ac:dyDescent="0.25">
      <c r="A51" s="6" t="s">
        <v>17</v>
      </c>
      <c r="B51" s="4">
        <v>8</v>
      </c>
    </row>
    <row r="52" spans="1:2" x14ac:dyDescent="0.25">
      <c r="A52" s="6" t="s">
        <v>1696</v>
      </c>
      <c r="B52" s="4">
        <v>3</v>
      </c>
    </row>
    <row r="53" spans="1:2" x14ac:dyDescent="0.25">
      <c r="A53" s="6" t="s">
        <v>246</v>
      </c>
      <c r="B53" s="4">
        <v>1</v>
      </c>
    </row>
    <row r="54" spans="1:2" x14ac:dyDescent="0.25">
      <c r="A54" s="6" t="s">
        <v>341</v>
      </c>
      <c r="B54" s="4">
        <v>1</v>
      </c>
    </row>
    <row r="55" spans="1:2" x14ac:dyDescent="0.25">
      <c r="A55" s="6" t="s">
        <v>929</v>
      </c>
      <c r="B55" s="4">
        <v>1</v>
      </c>
    </row>
    <row r="56" spans="1:2" x14ac:dyDescent="0.25">
      <c r="A56" s="6" t="s">
        <v>1716</v>
      </c>
      <c r="B56" s="4">
        <v>1</v>
      </c>
    </row>
    <row r="57" spans="1:2" x14ac:dyDescent="0.25">
      <c r="A57" s="6" t="s">
        <v>857</v>
      </c>
      <c r="B57" s="4">
        <v>1</v>
      </c>
    </row>
    <row r="58" spans="1:2" x14ac:dyDescent="0.25">
      <c r="A58" s="6" t="s">
        <v>1017</v>
      </c>
      <c r="B58" s="4">
        <v>3</v>
      </c>
    </row>
    <row r="59" spans="1:2" x14ac:dyDescent="0.25">
      <c r="A59" s="6" t="s">
        <v>2000</v>
      </c>
      <c r="B59" s="4">
        <v>1</v>
      </c>
    </row>
    <row r="60" spans="1:2" x14ac:dyDescent="0.25">
      <c r="A60" s="6" t="s">
        <v>209</v>
      </c>
      <c r="B60" s="4">
        <v>6</v>
      </c>
    </row>
    <row r="61" spans="1:2" x14ac:dyDescent="0.25">
      <c r="A61" s="6" t="s">
        <v>57</v>
      </c>
      <c r="B61" s="4">
        <v>1</v>
      </c>
    </row>
    <row r="62" spans="1:2" x14ac:dyDescent="0.25">
      <c r="A62" s="6" t="s">
        <v>1166</v>
      </c>
      <c r="B62" s="4">
        <v>1</v>
      </c>
    </row>
    <row r="63" spans="1:2" x14ac:dyDescent="0.25">
      <c r="A63" s="6" t="s">
        <v>972</v>
      </c>
      <c r="B63" s="4">
        <v>6</v>
      </c>
    </row>
    <row r="64" spans="1:2" x14ac:dyDescent="0.25">
      <c r="A64" s="6" t="s">
        <v>281</v>
      </c>
      <c r="B64" s="4">
        <v>6</v>
      </c>
    </row>
    <row r="65" spans="1:2" x14ac:dyDescent="0.25">
      <c r="A65" s="6" t="s">
        <v>522</v>
      </c>
      <c r="B65" s="4">
        <v>5</v>
      </c>
    </row>
    <row r="66" spans="1:2" x14ac:dyDescent="0.25">
      <c r="A66" s="6" t="s">
        <v>311</v>
      </c>
      <c r="B66" s="4">
        <v>4</v>
      </c>
    </row>
    <row r="67" spans="1:2" x14ac:dyDescent="0.25">
      <c r="A67" s="6" t="s">
        <v>959</v>
      </c>
      <c r="B67" s="4">
        <v>1</v>
      </c>
    </row>
    <row r="68" spans="1:2" x14ac:dyDescent="0.25">
      <c r="A68" s="6" t="s">
        <v>27</v>
      </c>
      <c r="B68" s="4">
        <v>52</v>
      </c>
    </row>
    <row r="69" spans="1:2" x14ac:dyDescent="0.25">
      <c r="A69" s="6" t="s">
        <v>1842</v>
      </c>
      <c r="B69" s="4">
        <v>1</v>
      </c>
    </row>
    <row r="70" spans="1:2" x14ac:dyDescent="0.25">
      <c r="A70" s="6" t="s">
        <v>86</v>
      </c>
      <c r="B70" s="4">
        <v>16</v>
      </c>
    </row>
    <row r="71" spans="1:2" x14ac:dyDescent="0.25">
      <c r="A71" s="6" t="s">
        <v>587</v>
      </c>
      <c r="B71" s="4">
        <v>14</v>
      </c>
    </row>
    <row r="72" spans="1:2" x14ac:dyDescent="0.25">
      <c r="A72" s="6" t="s">
        <v>1019</v>
      </c>
      <c r="B72" s="4">
        <v>1</v>
      </c>
    </row>
    <row r="73" spans="1:2" x14ac:dyDescent="0.25">
      <c r="A73" s="6" t="s">
        <v>267</v>
      </c>
      <c r="B73" s="4">
        <v>1</v>
      </c>
    </row>
    <row r="74" spans="1:2" x14ac:dyDescent="0.25">
      <c r="A74" s="6" t="s">
        <v>278</v>
      </c>
      <c r="B74" s="4">
        <v>1</v>
      </c>
    </row>
    <row r="75" spans="1:2" x14ac:dyDescent="0.25">
      <c r="A75" s="6" t="s">
        <v>1936</v>
      </c>
      <c r="B75" s="4">
        <v>2</v>
      </c>
    </row>
    <row r="76" spans="1:2" x14ac:dyDescent="0.25">
      <c r="A76" s="6" t="s">
        <v>216</v>
      </c>
      <c r="B76" s="4">
        <v>4</v>
      </c>
    </row>
    <row r="77" spans="1:2" x14ac:dyDescent="0.25">
      <c r="A77" s="6" t="s">
        <v>1911</v>
      </c>
      <c r="B77" s="4">
        <v>1</v>
      </c>
    </row>
    <row r="78" spans="1:2" x14ac:dyDescent="0.25">
      <c r="A78" s="6" t="s">
        <v>199</v>
      </c>
      <c r="B78" s="4">
        <v>11</v>
      </c>
    </row>
    <row r="79" spans="1:2" x14ac:dyDescent="0.25">
      <c r="A79" s="6" t="s">
        <v>97</v>
      </c>
      <c r="B79" s="4">
        <v>2</v>
      </c>
    </row>
    <row r="80" spans="1:2" x14ac:dyDescent="0.25">
      <c r="A80" s="6" t="s">
        <v>346</v>
      </c>
      <c r="B80" s="4">
        <v>110</v>
      </c>
    </row>
    <row r="81" spans="1:2" x14ac:dyDescent="0.25">
      <c r="A81" s="6" t="s">
        <v>1612</v>
      </c>
      <c r="B81" s="4">
        <v>1</v>
      </c>
    </row>
    <row r="82" spans="1:2" x14ac:dyDescent="0.25">
      <c r="A82" s="6" t="s">
        <v>128</v>
      </c>
      <c r="B82" s="4">
        <v>1</v>
      </c>
    </row>
    <row r="83" spans="1:2" x14ac:dyDescent="0.25">
      <c r="A83" s="6" t="s">
        <v>1284</v>
      </c>
      <c r="B83" s="4">
        <v>4</v>
      </c>
    </row>
    <row r="84" spans="1:2" x14ac:dyDescent="0.25">
      <c r="A84" s="6" t="s">
        <v>1471</v>
      </c>
      <c r="B84" s="4">
        <v>1</v>
      </c>
    </row>
    <row r="85" spans="1:2" x14ac:dyDescent="0.25">
      <c r="A85" s="6" t="s">
        <v>987</v>
      </c>
      <c r="B85" s="4">
        <v>1</v>
      </c>
    </row>
    <row r="86" spans="1:2" x14ac:dyDescent="0.25">
      <c r="A86" s="6" t="s">
        <v>1701</v>
      </c>
      <c r="B86" s="4">
        <v>1</v>
      </c>
    </row>
    <row r="87" spans="1:2" x14ac:dyDescent="0.25">
      <c r="A87" s="6" t="s">
        <v>109</v>
      </c>
      <c r="B87" s="4">
        <v>1</v>
      </c>
    </row>
    <row r="88" spans="1:2" x14ac:dyDescent="0.25">
      <c r="A88" s="6" t="s">
        <v>271</v>
      </c>
      <c r="B88" s="4">
        <v>1</v>
      </c>
    </row>
    <row r="89" spans="1:2" x14ac:dyDescent="0.25">
      <c r="A89" s="6" t="s">
        <v>1294</v>
      </c>
      <c r="B89" s="4">
        <v>1</v>
      </c>
    </row>
    <row r="90" spans="1:2" x14ac:dyDescent="0.25">
      <c r="A90" s="6" t="s">
        <v>937</v>
      </c>
      <c r="B90" s="4">
        <v>1</v>
      </c>
    </row>
    <row r="91" spans="1:2" x14ac:dyDescent="0.25">
      <c r="A91" s="6" t="s">
        <v>899</v>
      </c>
      <c r="B91" s="4">
        <v>6</v>
      </c>
    </row>
    <row r="92" spans="1:2" x14ac:dyDescent="0.25">
      <c r="A92" s="6" t="s">
        <v>603</v>
      </c>
      <c r="B92" s="4">
        <v>7</v>
      </c>
    </row>
    <row r="93" spans="1:2" x14ac:dyDescent="0.25">
      <c r="A93" s="6" t="s">
        <v>917</v>
      </c>
      <c r="B93" s="4">
        <v>1</v>
      </c>
    </row>
    <row r="94" spans="1:2" x14ac:dyDescent="0.25">
      <c r="A94" s="6" t="s">
        <v>690</v>
      </c>
      <c r="B94" s="4">
        <v>1</v>
      </c>
    </row>
    <row r="95" spans="1:2" x14ac:dyDescent="0.25">
      <c r="A95" s="6" t="s">
        <v>1297</v>
      </c>
      <c r="B95" s="4">
        <v>1</v>
      </c>
    </row>
    <row r="96" spans="1:2" x14ac:dyDescent="0.25">
      <c r="A96" s="6" t="s">
        <v>92</v>
      </c>
      <c r="B96" s="4">
        <v>14</v>
      </c>
    </row>
    <row r="97" spans="1:2" x14ac:dyDescent="0.25">
      <c r="A97" s="6" t="s">
        <v>1901</v>
      </c>
      <c r="B97" s="4">
        <v>1</v>
      </c>
    </row>
    <row r="98" spans="1:2" x14ac:dyDescent="0.25">
      <c r="A98" s="6" t="s">
        <v>39</v>
      </c>
      <c r="B98" s="4">
        <v>2</v>
      </c>
    </row>
    <row r="99" spans="1:2" x14ac:dyDescent="0.25">
      <c r="A99" s="6" t="s">
        <v>583</v>
      </c>
      <c r="B99" s="4">
        <v>1</v>
      </c>
    </row>
    <row r="100" spans="1:2" x14ac:dyDescent="0.25">
      <c r="A100" s="6" t="s">
        <v>203</v>
      </c>
      <c r="B100" s="4">
        <v>9</v>
      </c>
    </row>
    <row r="101" spans="1:2" x14ac:dyDescent="0.25">
      <c r="A101" s="6" t="s">
        <v>119</v>
      </c>
      <c r="B101" s="4">
        <v>1</v>
      </c>
    </row>
    <row r="102" spans="1:2" x14ac:dyDescent="0.25">
      <c r="A102" s="6" t="s">
        <v>1920</v>
      </c>
      <c r="B102" s="4">
        <v>2</v>
      </c>
    </row>
    <row r="103" spans="1:2" x14ac:dyDescent="0.25">
      <c r="A103" s="6" t="s">
        <v>100</v>
      </c>
      <c r="B103" s="4">
        <v>1</v>
      </c>
    </row>
    <row r="104" spans="1:2" x14ac:dyDescent="0.25">
      <c r="A104" s="6" t="s">
        <v>181</v>
      </c>
      <c r="B104" s="4">
        <v>23</v>
      </c>
    </row>
    <row r="105" spans="1:2" x14ac:dyDescent="0.25">
      <c r="A105" s="6" t="s">
        <v>527</v>
      </c>
      <c r="B105" s="4">
        <v>2</v>
      </c>
    </row>
    <row r="106" spans="1:2" x14ac:dyDescent="0.25">
      <c r="A106" s="6" t="s">
        <v>94</v>
      </c>
      <c r="B106" s="4">
        <v>1</v>
      </c>
    </row>
    <row r="107" spans="1:2" x14ac:dyDescent="0.25">
      <c r="A107" s="6" t="s">
        <v>1997</v>
      </c>
      <c r="B107" s="4">
        <v>1</v>
      </c>
    </row>
    <row r="108" spans="1:2" x14ac:dyDescent="0.25">
      <c r="A108" s="6" t="s">
        <v>823</v>
      </c>
      <c r="B108" s="4">
        <v>8</v>
      </c>
    </row>
    <row r="109" spans="1:2" x14ac:dyDescent="0.25">
      <c r="A109" s="6" t="s">
        <v>1080</v>
      </c>
      <c r="B109" s="4">
        <v>8</v>
      </c>
    </row>
    <row r="110" spans="1:2" x14ac:dyDescent="0.25">
      <c r="A110" s="6" t="s">
        <v>931</v>
      </c>
      <c r="B110" s="4">
        <v>1</v>
      </c>
    </row>
    <row r="111" spans="1:2" x14ac:dyDescent="0.25">
      <c r="A111" s="6" t="s">
        <v>243</v>
      </c>
      <c r="B111" s="4">
        <v>2</v>
      </c>
    </row>
    <row r="112" spans="1:2" x14ac:dyDescent="0.25">
      <c r="A112" s="6" t="s">
        <v>784</v>
      </c>
      <c r="B112" s="4">
        <v>1</v>
      </c>
    </row>
    <row r="113" spans="1:2" x14ac:dyDescent="0.25">
      <c r="A113" s="6" t="s">
        <v>950</v>
      </c>
      <c r="B113" s="4">
        <v>4</v>
      </c>
    </row>
    <row r="114" spans="1:2" x14ac:dyDescent="0.25">
      <c r="A114" s="6" t="s">
        <v>1712</v>
      </c>
      <c r="B114" s="4">
        <v>1</v>
      </c>
    </row>
    <row r="115" spans="1:2" x14ac:dyDescent="0.25">
      <c r="A115" s="6" t="s">
        <v>979</v>
      </c>
      <c r="B115" s="4">
        <v>1</v>
      </c>
    </row>
    <row r="116" spans="1:2" x14ac:dyDescent="0.25">
      <c r="A116" s="6" t="s">
        <v>300</v>
      </c>
      <c r="B116" s="4">
        <v>1</v>
      </c>
    </row>
    <row r="117" spans="1:2" x14ac:dyDescent="0.25">
      <c r="A117" s="6" t="s">
        <v>1193</v>
      </c>
      <c r="B117" s="4">
        <v>1</v>
      </c>
    </row>
    <row r="118" spans="1:2" x14ac:dyDescent="0.25">
      <c r="A118" s="6" t="s">
        <v>189</v>
      </c>
      <c r="B118" s="4">
        <v>1</v>
      </c>
    </row>
    <row r="119" spans="1:2" x14ac:dyDescent="0.25">
      <c r="A119" s="6" t="s">
        <v>452</v>
      </c>
      <c r="B119" s="4">
        <v>1</v>
      </c>
    </row>
    <row r="120" spans="1:2" x14ac:dyDescent="0.25">
      <c r="A120" s="6" t="s">
        <v>1941</v>
      </c>
      <c r="B120" s="4">
        <v>1</v>
      </c>
    </row>
    <row r="121" spans="1:2" x14ac:dyDescent="0.25">
      <c r="A121" s="6" t="s">
        <v>414</v>
      </c>
      <c r="B121" s="4">
        <v>1</v>
      </c>
    </row>
    <row r="122" spans="1:2" x14ac:dyDescent="0.25">
      <c r="A122" s="6" t="s">
        <v>470</v>
      </c>
      <c r="B122" s="4">
        <v>13</v>
      </c>
    </row>
    <row r="123" spans="1:2" x14ac:dyDescent="0.25">
      <c r="A123" s="6" t="s">
        <v>653</v>
      </c>
      <c r="B123" s="4">
        <v>3</v>
      </c>
    </row>
    <row r="124" spans="1:2" x14ac:dyDescent="0.25">
      <c r="A124" s="6" t="s">
        <v>225</v>
      </c>
      <c r="B124" s="4">
        <v>2</v>
      </c>
    </row>
    <row r="125" spans="1:2" x14ac:dyDescent="0.25">
      <c r="A125" s="6" t="s">
        <v>557</v>
      </c>
      <c r="B125" s="4">
        <v>2</v>
      </c>
    </row>
    <row r="126" spans="1:2" x14ac:dyDescent="0.25">
      <c r="A126" s="6" t="s">
        <v>737</v>
      </c>
      <c r="B126" s="4">
        <v>4</v>
      </c>
    </row>
    <row r="127" spans="1:2" x14ac:dyDescent="0.25">
      <c r="A127" s="6" t="s">
        <v>1127</v>
      </c>
      <c r="B127" s="4">
        <v>2</v>
      </c>
    </row>
    <row r="128" spans="1:2" x14ac:dyDescent="0.25">
      <c r="A128" s="6" t="s">
        <v>403</v>
      </c>
      <c r="B128" s="4">
        <v>6</v>
      </c>
    </row>
    <row r="129" spans="1:2" x14ac:dyDescent="0.25">
      <c r="A129" s="6" t="s">
        <v>105</v>
      </c>
      <c r="B129" s="4">
        <v>1</v>
      </c>
    </row>
    <row r="130" spans="1:2" x14ac:dyDescent="0.25">
      <c r="A130" s="6" t="s">
        <v>262</v>
      </c>
      <c r="B130" s="4">
        <v>3</v>
      </c>
    </row>
    <row r="131" spans="1:2" x14ac:dyDescent="0.25">
      <c r="A131" s="6" t="s">
        <v>44</v>
      </c>
      <c r="B131" s="4">
        <v>4</v>
      </c>
    </row>
    <row r="132" spans="1:2" x14ac:dyDescent="0.25">
      <c r="A132" s="6" t="s">
        <v>831</v>
      </c>
      <c r="B132" s="4">
        <v>1</v>
      </c>
    </row>
    <row r="133" spans="1:2" x14ac:dyDescent="0.25">
      <c r="A133" s="6" t="s">
        <v>1454</v>
      </c>
      <c r="B133" s="4">
        <v>1</v>
      </c>
    </row>
    <row r="134" spans="1:2" x14ac:dyDescent="0.25">
      <c r="A134" s="6" t="s">
        <v>162</v>
      </c>
      <c r="B134" s="4">
        <v>1</v>
      </c>
    </row>
    <row r="135" spans="1:2" x14ac:dyDescent="0.25">
      <c r="A135" s="6" t="s">
        <v>1066</v>
      </c>
      <c r="B135" s="4">
        <v>1</v>
      </c>
    </row>
    <row r="136" spans="1:2" x14ac:dyDescent="0.25">
      <c r="A136" s="6" t="s">
        <v>1675</v>
      </c>
      <c r="B136" s="4">
        <v>1</v>
      </c>
    </row>
    <row r="137" spans="1:2" x14ac:dyDescent="0.25">
      <c r="A137" s="6" t="s">
        <v>668</v>
      </c>
      <c r="B137" s="4">
        <v>3</v>
      </c>
    </row>
    <row r="138" spans="1:2" x14ac:dyDescent="0.25">
      <c r="A138" s="6" t="s">
        <v>112</v>
      </c>
      <c r="B138" s="4">
        <v>1</v>
      </c>
    </row>
    <row r="139" spans="1:2" x14ac:dyDescent="0.25">
      <c r="A139" s="6" t="s">
        <v>798</v>
      </c>
      <c r="B139" s="4">
        <v>4</v>
      </c>
    </row>
    <row r="140" spans="1:2" x14ac:dyDescent="0.25">
      <c r="A140" s="6" t="s">
        <v>847</v>
      </c>
      <c r="B140" s="4">
        <v>2</v>
      </c>
    </row>
    <row r="141" spans="1:2" x14ac:dyDescent="0.25">
      <c r="A141" s="6" t="s">
        <v>1022</v>
      </c>
      <c r="B141" s="4">
        <v>1</v>
      </c>
    </row>
    <row r="142" spans="1:2" x14ac:dyDescent="0.25">
      <c r="A142" s="6" t="s">
        <v>1259</v>
      </c>
      <c r="B142" s="4">
        <v>1</v>
      </c>
    </row>
    <row r="143" spans="1:2" x14ac:dyDescent="0.25">
      <c r="A143" s="6" t="s">
        <v>1218</v>
      </c>
      <c r="B143" s="4">
        <v>1</v>
      </c>
    </row>
    <row r="144" spans="1:2" x14ac:dyDescent="0.25">
      <c r="A144" s="6" t="s">
        <v>1403</v>
      </c>
      <c r="B144" s="4">
        <v>1</v>
      </c>
    </row>
    <row r="145" spans="1:2" x14ac:dyDescent="0.25">
      <c r="A145" s="6" t="s">
        <v>874</v>
      </c>
      <c r="B145" s="4">
        <v>2</v>
      </c>
    </row>
    <row r="146" spans="1:2" x14ac:dyDescent="0.25">
      <c r="A146" s="6" t="s">
        <v>683</v>
      </c>
      <c r="B146" s="4">
        <v>10</v>
      </c>
    </row>
    <row r="147" spans="1:2" x14ac:dyDescent="0.25">
      <c r="A147" s="6" t="s">
        <v>1497</v>
      </c>
      <c r="B147" s="4">
        <v>1</v>
      </c>
    </row>
    <row r="148" spans="1:2" x14ac:dyDescent="0.25">
      <c r="A148" s="6" t="s">
        <v>755</v>
      </c>
      <c r="B148" s="4">
        <v>8</v>
      </c>
    </row>
    <row r="149" spans="1:2" x14ac:dyDescent="0.25">
      <c r="A149" s="6" t="s">
        <v>373</v>
      </c>
      <c r="B149" s="4">
        <v>4</v>
      </c>
    </row>
    <row r="150" spans="1:2" x14ac:dyDescent="0.25">
      <c r="A150" s="6" t="s">
        <v>544</v>
      </c>
      <c r="B150" s="4">
        <v>17</v>
      </c>
    </row>
    <row r="151" spans="1:2" x14ac:dyDescent="0.25">
      <c r="A151" s="6" t="s">
        <v>177</v>
      </c>
      <c r="B151" s="4">
        <v>1</v>
      </c>
    </row>
    <row r="152" spans="1:2" x14ac:dyDescent="0.25">
      <c r="A152" s="6" t="s">
        <v>658</v>
      </c>
      <c r="B152" s="4">
        <v>3</v>
      </c>
    </row>
    <row r="153" spans="1:2" x14ac:dyDescent="0.25">
      <c r="A153" s="6" t="s">
        <v>73</v>
      </c>
      <c r="B153" s="4">
        <v>7</v>
      </c>
    </row>
    <row r="154" spans="1:2" x14ac:dyDescent="0.25">
      <c r="A154" s="6" t="s">
        <v>144</v>
      </c>
      <c r="B154" s="4">
        <v>6</v>
      </c>
    </row>
    <row r="155" spans="1:2" x14ac:dyDescent="0.25">
      <c r="A155" s="6" t="s">
        <v>1553</v>
      </c>
      <c r="B155" s="4">
        <v>1</v>
      </c>
    </row>
    <row r="156" spans="1:2" x14ac:dyDescent="0.25">
      <c r="A156" s="6" t="s">
        <v>890</v>
      </c>
      <c r="B156" s="4">
        <v>2</v>
      </c>
    </row>
    <row r="157" spans="1:2" x14ac:dyDescent="0.25">
      <c r="A157" s="6" t="s">
        <v>486</v>
      </c>
      <c r="B157" s="4">
        <v>1</v>
      </c>
    </row>
    <row r="158" spans="1:2" x14ac:dyDescent="0.25">
      <c r="A158" s="6" t="s">
        <v>1816</v>
      </c>
      <c r="B158" s="4">
        <v>1</v>
      </c>
    </row>
    <row r="159" spans="1:2" x14ac:dyDescent="0.25">
      <c r="A159" s="6" t="s">
        <v>1637</v>
      </c>
      <c r="B159" s="4">
        <v>1</v>
      </c>
    </row>
    <row r="160" spans="1:2" x14ac:dyDescent="0.25">
      <c r="A160" s="6" t="s">
        <v>992</v>
      </c>
      <c r="B160" s="4">
        <v>1</v>
      </c>
    </row>
    <row r="161" spans="1:2" x14ac:dyDescent="0.25">
      <c r="A161" s="6" t="s">
        <v>213</v>
      </c>
      <c r="B161" s="4">
        <v>7</v>
      </c>
    </row>
    <row r="162" spans="1:2" x14ac:dyDescent="0.25">
      <c r="A162" s="6" t="s">
        <v>770</v>
      </c>
      <c r="B162" s="4">
        <v>1</v>
      </c>
    </row>
    <row r="163" spans="1:2" x14ac:dyDescent="0.25">
      <c r="A163" s="6" t="s">
        <v>158</v>
      </c>
      <c r="B163" s="4">
        <v>3</v>
      </c>
    </row>
    <row r="164" spans="1:2" x14ac:dyDescent="0.25">
      <c r="A164" s="6" t="s">
        <v>22</v>
      </c>
      <c r="B164" s="4">
        <v>21</v>
      </c>
    </row>
    <row r="165" spans="1:2" x14ac:dyDescent="0.25">
      <c r="A165" s="6" t="s">
        <v>439</v>
      </c>
      <c r="B165" s="4">
        <v>1</v>
      </c>
    </row>
    <row r="166" spans="1:2" x14ac:dyDescent="0.25">
      <c r="A166" s="6" t="s">
        <v>336</v>
      </c>
      <c r="B166" s="4">
        <v>1</v>
      </c>
    </row>
    <row r="167" spans="1:2" x14ac:dyDescent="0.25">
      <c r="A167" s="6" t="s">
        <v>1037</v>
      </c>
      <c r="B167" s="4">
        <v>1</v>
      </c>
    </row>
    <row r="168" spans="1:2" x14ac:dyDescent="0.25">
      <c r="A168" s="6" t="s">
        <v>1838</v>
      </c>
      <c r="B168" s="4">
        <v>1</v>
      </c>
    </row>
    <row r="169" spans="1:2" x14ac:dyDescent="0.25">
      <c r="A169" s="6" t="s">
        <v>1420</v>
      </c>
      <c r="B169" s="4">
        <v>2</v>
      </c>
    </row>
    <row r="170" spans="1:2" x14ac:dyDescent="0.25">
      <c r="A170" s="6" t="s">
        <v>606</v>
      </c>
      <c r="B170" s="4">
        <v>2</v>
      </c>
    </row>
    <row r="171" spans="1:2" x14ac:dyDescent="0.25">
      <c r="A171" s="6" t="s">
        <v>665</v>
      </c>
      <c r="B171" s="4">
        <v>1</v>
      </c>
    </row>
    <row r="172" spans="1:2" x14ac:dyDescent="0.25">
      <c r="A172" s="6" t="s">
        <v>1757</v>
      </c>
      <c r="B172" s="4">
        <v>1</v>
      </c>
    </row>
    <row r="173" spans="1:2" x14ac:dyDescent="0.25">
      <c r="A173" s="6" t="s">
        <v>1448</v>
      </c>
      <c r="B173" s="4">
        <v>1</v>
      </c>
    </row>
    <row r="174" spans="1:2" x14ac:dyDescent="0.25">
      <c r="A174" s="6" t="s">
        <v>1175</v>
      </c>
      <c r="B174" s="4">
        <v>2</v>
      </c>
    </row>
    <row r="175" spans="1:2" x14ac:dyDescent="0.25">
      <c r="A175" s="6" t="s">
        <v>308</v>
      </c>
      <c r="B175" s="4">
        <v>33</v>
      </c>
    </row>
    <row r="176" spans="1:2" x14ac:dyDescent="0.25">
      <c r="A176" s="6" t="s">
        <v>709</v>
      </c>
      <c r="B176" s="4">
        <v>9</v>
      </c>
    </row>
    <row r="177" spans="1:2" x14ac:dyDescent="0.25">
      <c r="A177" s="6" t="s">
        <v>594</v>
      </c>
      <c r="B177" s="4">
        <v>2</v>
      </c>
    </row>
    <row r="178" spans="1:2" x14ac:dyDescent="0.25">
      <c r="A178" s="6" t="s">
        <v>1579</v>
      </c>
      <c r="B178" s="4">
        <v>1</v>
      </c>
    </row>
    <row r="179" spans="1:2" x14ac:dyDescent="0.25">
      <c r="A179" s="6" t="s">
        <v>66</v>
      </c>
      <c r="B179" s="4">
        <v>1</v>
      </c>
    </row>
    <row r="180" spans="1:2" x14ac:dyDescent="0.25">
      <c r="A180" s="6" t="s">
        <v>1657</v>
      </c>
      <c r="B180" s="4">
        <v>2</v>
      </c>
    </row>
    <row r="181" spans="1:2" x14ac:dyDescent="0.25">
      <c r="A181" s="6" t="s">
        <v>1811</v>
      </c>
      <c r="B181" s="4">
        <v>1</v>
      </c>
    </row>
    <row r="182" spans="1:2" x14ac:dyDescent="0.25">
      <c r="A182" s="6" t="s">
        <v>750</v>
      </c>
      <c r="B182" s="4">
        <v>1</v>
      </c>
    </row>
    <row r="183" spans="1:2" x14ac:dyDescent="0.25">
      <c r="A183" s="6" t="s">
        <v>1944</v>
      </c>
      <c r="B183" s="4">
        <v>1</v>
      </c>
    </row>
    <row r="184" spans="1:2" x14ac:dyDescent="0.25">
      <c r="A184" s="6" t="s">
        <v>52</v>
      </c>
      <c r="B184" s="4">
        <v>1</v>
      </c>
    </row>
    <row r="185" spans="1:2" x14ac:dyDescent="0.25">
      <c r="A185" s="6" t="s">
        <v>623</v>
      </c>
      <c r="B185" s="4">
        <v>1</v>
      </c>
    </row>
    <row r="186" spans="1:2" x14ac:dyDescent="0.25">
      <c r="A186" s="6" t="s">
        <v>549</v>
      </c>
      <c r="B186" s="4">
        <v>8</v>
      </c>
    </row>
    <row r="187" spans="1:2" x14ac:dyDescent="0.25">
      <c r="A187" s="6" t="s">
        <v>517</v>
      </c>
      <c r="B187" s="4">
        <v>4</v>
      </c>
    </row>
    <row r="188" spans="1:2" x14ac:dyDescent="0.25">
      <c r="A188" s="6" t="s">
        <v>1139</v>
      </c>
      <c r="B188" s="4">
        <v>5</v>
      </c>
    </row>
    <row r="189" spans="1:2" x14ac:dyDescent="0.25">
      <c r="A189" s="6" t="s">
        <v>77</v>
      </c>
      <c r="B189" s="4">
        <v>20</v>
      </c>
    </row>
    <row r="190" spans="1:2" x14ac:dyDescent="0.25">
      <c r="A190" s="6" t="s">
        <v>774</v>
      </c>
      <c r="B190" s="4">
        <v>4</v>
      </c>
    </row>
    <row r="191" spans="1:2" x14ac:dyDescent="0.25">
      <c r="A191" s="6" t="s">
        <v>174</v>
      </c>
      <c r="B191" s="4">
        <v>1</v>
      </c>
    </row>
    <row r="192" spans="1:2" x14ac:dyDescent="0.25">
      <c r="A192" s="6" t="s">
        <v>1641</v>
      </c>
      <c r="B192" s="4">
        <v>1</v>
      </c>
    </row>
    <row r="193" spans="1:2" x14ac:dyDescent="0.25">
      <c r="A193" s="6" t="s">
        <v>115</v>
      </c>
      <c r="B193" s="4">
        <v>29</v>
      </c>
    </row>
    <row r="194" spans="1:2" x14ac:dyDescent="0.25">
      <c r="A194" s="6" t="s">
        <v>62</v>
      </c>
      <c r="B194" s="4">
        <v>1</v>
      </c>
    </row>
    <row r="195" spans="1:2" x14ac:dyDescent="0.25">
      <c r="A195" s="6" t="s">
        <v>421</v>
      </c>
      <c r="B195" s="4">
        <v>2</v>
      </c>
    </row>
    <row r="196" spans="1:2" x14ac:dyDescent="0.25">
      <c r="A196" s="6" t="s">
        <v>537</v>
      </c>
      <c r="B196" s="4">
        <v>3</v>
      </c>
    </row>
    <row r="197" spans="1:2" x14ac:dyDescent="0.25">
      <c r="A197" s="6" t="s">
        <v>386</v>
      </c>
      <c r="B197" s="4">
        <v>1</v>
      </c>
    </row>
    <row r="198" spans="1:2" x14ac:dyDescent="0.25">
      <c r="A198" s="6" t="s">
        <v>154</v>
      </c>
      <c r="B198" s="4">
        <v>1</v>
      </c>
    </row>
    <row r="199" spans="1:2" x14ac:dyDescent="0.25">
      <c r="A199" s="6" t="s">
        <v>381</v>
      </c>
      <c r="B199" s="4">
        <v>6</v>
      </c>
    </row>
    <row r="200" spans="1:2" x14ac:dyDescent="0.25">
      <c r="A200" s="6" t="s">
        <v>478</v>
      </c>
      <c r="B200" s="4">
        <v>39</v>
      </c>
    </row>
    <row r="201" spans="1:2" x14ac:dyDescent="0.25">
      <c r="A201" s="6" t="s">
        <v>1487</v>
      </c>
      <c r="B201" s="4">
        <v>1</v>
      </c>
    </row>
    <row r="202" spans="1:2" x14ac:dyDescent="0.25">
      <c r="A202" s="6" t="s">
        <v>234</v>
      </c>
      <c r="B202" s="4">
        <v>4</v>
      </c>
    </row>
    <row r="203" spans="1:2" x14ac:dyDescent="0.25">
      <c r="A203" s="6" t="s">
        <v>893</v>
      </c>
      <c r="B203" s="4">
        <v>6</v>
      </c>
    </row>
    <row r="204" spans="1:2" x14ac:dyDescent="0.25">
      <c r="A204" s="6" t="s">
        <v>258</v>
      </c>
      <c r="B204" s="4">
        <v>1</v>
      </c>
    </row>
    <row r="205" spans="1:2" x14ac:dyDescent="0.25">
      <c r="A205" s="6" t="s">
        <v>809</v>
      </c>
      <c r="B205" s="4">
        <v>1</v>
      </c>
    </row>
    <row r="206" spans="1:2" x14ac:dyDescent="0.25">
      <c r="A206" s="6" t="s">
        <v>1055</v>
      </c>
      <c r="B206" s="4">
        <v>1</v>
      </c>
    </row>
    <row r="207" spans="1:2" x14ac:dyDescent="0.25">
      <c r="A207" s="6" t="s">
        <v>1184</v>
      </c>
      <c r="B207" s="4">
        <v>10</v>
      </c>
    </row>
    <row r="208" spans="1:2" x14ac:dyDescent="0.25">
      <c r="A208" s="6" t="s">
        <v>356</v>
      </c>
      <c r="B208" s="4">
        <v>1</v>
      </c>
    </row>
    <row r="209" spans="1:2" x14ac:dyDescent="0.25">
      <c r="A209" s="6" t="s">
        <v>352</v>
      </c>
      <c r="B209" s="4">
        <v>2</v>
      </c>
    </row>
    <row r="210" spans="1:2" x14ac:dyDescent="0.25">
      <c r="A210" s="6" t="s">
        <v>166</v>
      </c>
      <c r="B210" s="4">
        <v>12</v>
      </c>
    </row>
    <row r="211" spans="1:2" x14ac:dyDescent="0.25">
      <c r="A211" s="6" t="s">
        <v>1908</v>
      </c>
      <c r="B211" s="4">
        <v>7</v>
      </c>
    </row>
    <row r="212" spans="1:2" x14ac:dyDescent="0.25">
      <c r="A212" s="6" t="s">
        <v>713</v>
      </c>
      <c r="B212" s="4">
        <v>13</v>
      </c>
    </row>
    <row r="213" spans="1:2" x14ac:dyDescent="0.25">
      <c r="A213" s="6" t="s">
        <v>13</v>
      </c>
      <c r="B213" s="4">
        <v>83</v>
      </c>
    </row>
    <row r="214" spans="1:2" x14ac:dyDescent="0.25">
      <c r="A214" s="6" t="s">
        <v>1327</v>
      </c>
      <c r="B214" s="4">
        <v>2</v>
      </c>
    </row>
    <row r="215" spans="1:2" x14ac:dyDescent="0.25">
      <c r="A215" s="6" t="s">
        <v>851</v>
      </c>
      <c r="B215" s="4">
        <v>1</v>
      </c>
    </row>
    <row r="216" spans="1:2" x14ac:dyDescent="0.25">
      <c r="A216" s="6" t="s">
        <v>533</v>
      </c>
      <c r="B216" s="4">
        <v>5</v>
      </c>
    </row>
    <row r="217" spans="1:2" x14ac:dyDescent="0.25">
      <c r="A217" s="6" t="s">
        <v>170</v>
      </c>
      <c r="B217" s="4">
        <v>1</v>
      </c>
    </row>
    <row r="218" spans="1:2" x14ac:dyDescent="0.25">
      <c r="A218" s="6" t="s">
        <v>1380</v>
      </c>
      <c r="B218" s="4">
        <v>1</v>
      </c>
    </row>
    <row r="219" spans="1:2" x14ac:dyDescent="0.25">
      <c r="A219" s="6" t="s">
        <v>275</v>
      </c>
      <c r="B219" s="4">
        <v>5</v>
      </c>
    </row>
    <row r="220" spans="1:2" x14ac:dyDescent="0.25">
      <c r="A220" s="6" t="s">
        <v>983</v>
      </c>
      <c r="B220" s="4">
        <v>15</v>
      </c>
    </row>
    <row r="221" spans="1:2" x14ac:dyDescent="0.25">
      <c r="A221" s="6" t="s">
        <v>766</v>
      </c>
      <c r="B221" s="4">
        <v>2</v>
      </c>
    </row>
    <row r="222" spans="1:2" x14ac:dyDescent="0.25">
      <c r="A222" s="6" t="s">
        <v>995</v>
      </c>
      <c r="B222" s="4">
        <v>1</v>
      </c>
    </row>
    <row r="223" spans="1:2" x14ac:dyDescent="0.25">
      <c r="A223" s="6" t="s">
        <v>460</v>
      </c>
      <c r="B223" s="4">
        <v>5</v>
      </c>
    </row>
    <row r="224" spans="1:2" x14ac:dyDescent="0.25">
      <c r="A224" s="6" t="s">
        <v>445</v>
      </c>
      <c r="B224" s="4">
        <v>1</v>
      </c>
    </row>
    <row r="225" spans="1:2" x14ac:dyDescent="0.25">
      <c r="A225" s="6" t="s">
        <v>562</v>
      </c>
      <c r="B225" s="4">
        <v>1</v>
      </c>
    </row>
    <row r="226" spans="1:2" x14ac:dyDescent="0.25">
      <c r="A226" s="6" t="s">
        <v>361</v>
      </c>
      <c r="B226" s="4">
        <v>9</v>
      </c>
    </row>
    <row r="227" spans="1:2" x14ac:dyDescent="0.25">
      <c r="A227" s="6" t="s">
        <v>512</v>
      </c>
      <c r="B227" s="4">
        <v>2</v>
      </c>
    </row>
    <row r="228" spans="1:2" x14ac:dyDescent="0.25">
      <c r="A228" s="6" t="s">
        <v>896</v>
      </c>
      <c r="B228" s="4">
        <v>6</v>
      </c>
    </row>
    <row r="229" spans="1:2" x14ac:dyDescent="0.25">
      <c r="A229" s="6" t="s">
        <v>227</v>
      </c>
      <c r="B229" s="4">
        <v>2</v>
      </c>
    </row>
    <row r="230" spans="1:2" x14ac:dyDescent="0.25">
      <c r="A230" s="6" t="s">
        <v>365</v>
      </c>
      <c r="B230" s="4">
        <v>1</v>
      </c>
    </row>
    <row r="231" spans="1:2" x14ac:dyDescent="0.25">
      <c r="A231" s="6" t="s">
        <v>790</v>
      </c>
      <c r="B231" s="4">
        <v>1</v>
      </c>
    </row>
    <row r="232" spans="1:2" x14ac:dyDescent="0.25">
      <c r="A232" s="6" t="s">
        <v>1084</v>
      </c>
      <c r="B232" s="4">
        <v>1</v>
      </c>
    </row>
    <row r="233" spans="1:2" x14ac:dyDescent="0.25">
      <c r="A233" s="6" t="s">
        <v>1835</v>
      </c>
      <c r="B233" s="4">
        <v>2</v>
      </c>
    </row>
    <row r="234" spans="1:2" x14ac:dyDescent="0.25">
      <c r="A234" s="6" t="s">
        <v>911</v>
      </c>
      <c r="B234" s="4">
        <v>3</v>
      </c>
    </row>
    <row r="235" spans="1:2" x14ac:dyDescent="0.25">
      <c r="A235" s="6" t="s">
        <v>1236</v>
      </c>
      <c r="B235" s="4">
        <v>2</v>
      </c>
    </row>
    <row r="236" spans="1:2" x14ac:dyDescent="0.25">
      <c r="A236" s="6" t="s">
        <v>1078</v>
      </c>
      <c r="B236" s="4">
        <v>1</v>
      </c>
    </row>
    <row r="237" spans="1:2" x14ac:dyDescent="0.25">
      <c r="A237" s="6" t="s">
        <v>251</v>
      </c>
      <c r="B237" s="4">
        <v>12</v>
      </c>
    </row>
    <row r="238" spans="1:2" x14ac:dyDescent="0.25">
      <c r="A238" s="6" t="s">
        <v>1371</v>
      </c>
      <c r="B238" s="4">
        <v>1</v>
      </c>
    </row>
    <row r="239" spans="1:2" x14ac:dyDescent="0.25">
      <c r="A239" s="6" t="s">
        <v>464</v>
      </c>
      <c r="B239" s="4">
        <v>3</v>
      </c>
    </row>
    <row r="240" spans="1:2" x14ac:dyDescent="0.25">
      <c r="A240" s="6" t="s">
        <v>1631</v>
      </c>
      <c r="B240" s="4">
        <v>1</v>
      </c>
    </row>
    <row r="241" spans="1:2" x14ac:dyDescent="0.25">
      <c r="A241" s="6" t="s">
        <v>694</v>
      </c>
      <c r="B241" s="4">
        <v>10</v>
      </c>
    </row>
    <row r="242" spans="1:2" x14ac:dyDescent="0.25">
      <c r="A242" s="6" t="s">
        <v>1795</v>
      </c>
      <c r="B242" s="4">
        <v>1</v>
      </c>
    </row>
    <row r="243" spans="1:2" x14ac:dyDescent="0.25">
      <c r="A243" s="6" t="s">
        <v>1808</v>
      </c>
      <c r="B243" s="4">
        <v>1</v>
      </c>
    </row>
    <row r="244" spans="1:2" x14ac:dyDescent="0.25">
      <c r="A244" s="6" t="s">
        <v>1088</v>
      </c>
      <c r="B244" s="4">
        <v>1</v>
      </c>
    </row>
    <row r="245" spans="1:2" x14ac:dyDescent="0.25">
      <c r="A245" s="6" t="s">
        <v>398</v>
      </c>
      <c r="B245" s="4">
        <v>15</v>
      </c>
    </row>
    <row r="246" spans="1:2" x14ac:dyDescent="0.25">
      <c r="A246" s="6" t="s">
        <v>941</v>
      </c>
      <c r="B246" s="4">
        <v>1</v>
      </c>
    </row>
    <row r="247" spans="1:2" x14ac:dyDescent="0.25">
      <c r="A247" s="6" t="s">
        <v>575</v>
      </c>
      <c r="B247" s="4">
        <v>3</v>
      </c>
    </row>
    <row r="248" spans="1:2" x14ac:dyDescent="0.25">
      <c r="A248" s="6" t="s">
        <v>83</v>
      </c>
      <c r="B248" s="4">
        <v>4</v>
      </c>
    </row>
    <row r="249" spans="1:2" x14ac:dyDescent="0.25">
      <c r="A249" s="6" t="s">
        <v>1605</v>
      </c>
      <c r="B249" s="4">
        <v>1</v>
      </c>
    </row>
    <row r="250" spans="1:2" x14ac:dyDescent="0.25">
      <c r="A250" s="6" t="s">
        <v>509</v>
      </c>
      <c r="B250" s="4">
        <v>2</v>
      </c>
    </row>
    <row r="251" spans="1:2" x14ac:dyDescent="0.25">
      <c r="A251" s="6" t="s">
        <v>1875</v>
      </c>
      <c r="B251" s="4">
        <v>1</v>
      </c>
    </row>
    <row r="252" spans="1:2" x14ac:dyDescent="0.25">
      <c r="A252" s="6" t="s">
        <v>498</v>
      </c>
      <c r="B252" s="4">
        <v>2</v>
      </c>
    </row>
    <row r="253" spans="1:2" x14ac:dyDescent="0.25">
      <c r="A253" s="6" t="s">
        <v>579</v>
      </c>
      <c r="B253" s="4">
        <v>1</v>
      </c>
    </row>
    <row r="254" spans="1:2" x14ac:dyDescent="0.25">
      <c r="A254" s="6" t="s">
        <v>868</v>
      </c>
      <c r="B254" s="4">
        <v>1</v>
      </c>
    </row>
    <row r="255" spans="1:2" x14ac:dyDescent="0.25">
      <c r="A255" s="6" t="s">
        <v>1316</v>
      </c>
      <c r="B255" s="4">
        <v>1</v>
      </c>
    </row>
    <row r="256" spans="1:2" x14ac:dyDescent="0.25">
      <c r="A256" s="6" t="s">
        <v>322</v>
      </c>
      <c r="B256" s="4">
        <v>6</v>
      </c>
    </row>
    <row r="257" spans="1:2" x14ac:dyDescent="0.25">
      <c r="A257" s="6" t="s">
        <v>1223</v>
      </c>
      <c r="B257" s="4">
        <v>4</v>
      </c>
    </row>
    <row r="258" spans="1:2" x14ac:dyDescent="0.25">
      <c r="A258" s="6" t="s">
        <v>502</v>
      </c>
      <c r="B258" s="4">
        <v>2</v>
      </c>
    </row>
    <row r="259" spans="1:2" x14ac:dyDescent="0.25">
      <c r="A259" s="6" t="s">
        <v>377</v>
      </c>
      <c r="B259" s="4">
        <v>4</v>
      </c>
    </row>
    <row r="260" spans="1:2" x14ac:dyDescent="0.25">
      <c r="A260" s="6" t="s">
        <v>1587</v>
      </c>
      <c r="B260" s="4">
        <v>1</v>
      </c>
    </row>
    <row r="261" spans="1:2" x14ac:dyDescent="0.25">
      <c r="A261" s="6" t="s">
        <v>1252</v>
      </c>
      <c r="B261" s="4">
        <v>1</v>
      </c>
    </row>
    <row r="262" spans="1:2" x14ac:dyDescent="0.25">
      <c r="A262" s="6" t="s">
        <v>32</v>
      </c>
      <c r="B262" s="4">
        <v>4</v>
      </c>
    </row>
    <row r="263" spans="1:2" x14ac:dyDescent="0.25">
      <c r="A263" s="6" t="s">
        <v>776</v>
      </c>
      <c r="B263" s="4">
        <v>5</v>
      </c>
    </row>
    <row r="264" spans="1:2" x14ac:dyDescent="0.25">
      <c r="A264" s="6" t="s">
        <v>1319</v>
      </c>
      <c r="B264" s="4">
        <v>1</v>
      </c>
    </row>
    <row r="265" spans="1:2" x14ac:dyDescent="0.25">
      <c r="A265" s="6" t="s">
        <v>966</v>
      </c>
      <c r="B265" s="4">
        <v>1</v>
      </c>
    </row>
    <row r="266" spans="1:2" x14ac:dyDescent="0.25">
      <c r="A266" s="6" t="s">
        <v>1424</v>
      </c>
      <c r="B266" s="4">
        <v>2</v>
      </c>
    </row>
    <row r="267" spans="1:2" x14ac:dyDescent="0.25">
      <c r="A267" s="6" t="s">
        <v>406</v>
      </c>
      <c r="B267" s="4">
        <v>17</v>
      </c>
    </row>
    <row r="268" spans="1:2" x14ac:dyDescent="0.25">
      <c r="A268" s="6" t="s">
        <v>865</v>
      </c>
      <c r="B268" s="4">
        <v>1</v>
      </c>
    </row>
    <row r="269" spans="1:2" x14ac:dyDescent="0.25">
      <c r="A269" s="6" t="s">
        <v>69</v>
      </c>
      <c r="B269" s="4">
        <v>37</v>
      </c>
    </row>
    <row r="270" spans="1:2" x14ac:dyDescent="0.25">
      <c r="A270" s="6" t="s">
        <v>1734</v>
      </c>
      <c r="B270" s="4">
        <v>1</v>
      </c>
    </row>
    <row r="271" spans="1:2" x14ac:dyDescent="0.25">
      <c r="A271" s="6" t="s">
        <v>1186</v>
      </c>
      <c r="B271" s="4">
        <v>1</v>
      </c>
    </row>
    <row r="272" spans="1:2" x14ac:dyDescent="0.25">
      <c r="A272" s="6" t="s">
        <v>1825</v>
      </c>
      <c r="B272" s="4">
        <v>1</v>
      </c>
    </row>
    <row r="273" spans="1:2" x14ac:dyDescent="0.25">
      <c r="A273" s="6" t="s">
        <v>719</v>
      </c>
      <c r="B273" s="4">
        <v>1</v>
      </c>
    </row>
    <row r="274" spans="1:2" x14ac:dyDescent="0.25">
      <c r="A274" s="6" t="s">
        <v>760</v>
      </c>
      <c r="B274" s="4">
        <v>1</v>
      </c>
    </row>
    <row r="275" spans="1:2" x14ac:dyDescent="0.25">
      <c r="A275" s="6" t="s">
        <v>253</v>
      </c>
      <c r="B275" s="4">
        <v>2</v>
      </c>
    </row>
    <row r="276" spans="1:2" x14ac:dyDescent="0.25">
      <c r="A276" s="6" t="s">
        <v>2007</v>
      </c>
      <c r="B276" s="4">
        <v>1268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4"/>
  <sheetViews>
    <sheetView topLeftCell="A237" workbookViewId="0">
      <selection activeCell="C2" sqref="C2:C274"/>
    </sheetView>
  </sheetViews>
  <sheetFormatPr baseColWidth="10" defaultRowHeight="15" x14ac:dyDescent="0.25"/>
  <sheetData>
    <row r="1" spans="1:3" x14ac:dyDescent="0.25">
      <c r="A1" t="s">
        <v>2006</v>
      </c>
      <c r="B1" t="s">
        <v>2005</v>
      </c>
    </row>
    <row r="2" spans="1:3" x14ac:dyDescent="0.25">
      <c r="A2" t="s">
        <v>441</v>
      </c>
      <c r="B2">
        <v>5</v>
      </c>
      <c r="C2">
        <f>B2/$B$274</f>
        <v>3.9432176656151417E-3</v>
      </c>
    </row>
    <row r="3" spans="1:3" x14ac:dyDescent="0.25">
      <c r="A3" t="s">
        <v>1322</v>
      </c>
      <c r="B3">
        <v>3</v>
      </c>
      <c r="C3">
        <f t="shared" ref="C3:C66" si="0">B3/$B$274</f>
        <v>2.3659305993690852E-3</v>
      </c>
    </row>
    <row r="4" spans="1:3" x14ac:dyDescent="0.25">
      <c r="A4" t="s">
        <v>1773</v>
      </c>
      <c r="B4">
        <v>1</v>
      </c>
      <c r="C4">
        <f t="shared" si="0"/>
        <v>7.8864353312302837E-4</v>
      </c>
    </row>
    <row r="5" spans="1:3" x14ac:dyDescent="0.25">
      <c r="A5" t="s">
        <v>221</v>
      </c>
      <c r="B5">
        <v>6</v>
      </c>
      <c r="C5">
        <f t="shared" si="0"/>
        <v>4.7318611987381704E-3</v>
      </c>
    </row>
    <row r="6" spans="1:3" x14ac:dyDescent="0.25">
      <c r="A6" t="s">
        <v>1687</v>
      </c>
      <c r="B6">
        <v>1</v>
      </c>
      <c r="C6">
        <f t="shared" si="0"/>
        <v>7.8864353312302837E-4</v>
      </c>
    </row>
    <row r="7" spans="1:3" x14ac:dyDescent="0.25">
      <c r="A7" t="s">
        <v>953</v>
      </c>
      <c r="B7">
        <v>2</v>
      </c>
      <c r="C7">
        <f t="shared" si="0"/>
        <v>1.5772870662460567E-3</v>
      </c>
    </row>
    <row r="8" spans="1:3" x14ac:dyDescent="0.25">
      <c r="A8" t="s">
        <v>455</v>
      </c>
      <c r="B8">
        <v>3</v>
      </c>
      <c r="C8">
        <f t="shared" si="0"/>
        <v>2.3659305993690852E-3</v>
      </c>
    </row>
    <row r="9" spans="1:3" x14ac:dyDescent="0.25">
      <c r="A9" t="s">
        <v>947</v>
      </c>
      <c r="B9">
        <v>1</v>
      </c>
      <c r="C9">
        <f t="shared" si="0"/>
        <v>7.8864353312302837E-4</v>
      </c>
    </row>
    <row r="10" spans="1:3" x14ac:dyDescent="0.25">
      <c r="A10" t="s">
        <v>417</v>
      </c>
      <c r="B10">
        <v>11</v>
      </c>
      <c r="C10">
        <f t="shared" si="0"/>
        <v>8.6750788643533121E-3</v>
      </c>
    </row>
    <row r="11" spans="1:3" x14ac:dyDescent="0.25">
      <c r="A11" t="s">
        <v>1052</v>
      </c>
      <c r="B11">
        <v>1</v>
      </c>
      <c r="C11">
        <f t="shared" si="0"/>
        <v>7.8864353312302837E-4</v>
      </c>
    </row>
    <row r="12" spans="1:3" x14ac:dyDescent="0.25">
      <c r="A12" t="s">
        <v>239</v>
      </c>
      <c r="B12">
        <v>2</v>
      </c>
      <c r="C12">
        <f t="shared" si="0"/>
        <v>1.5772870662460567E-3</v>
      </c>
    </row>
    <row r="13" spans="1:3" x14ac:dyDescent="0.25">
      <c r="A13" t="s">
        <v>1313</v>
      </c>
      <c r="B13">
        <v>1</v>
      </c>
      <c r="C13">
        <f t="shared" si="0"/>
        <v>7.8864353312302837E-4</v>
      </c>
    </row>
    <row r="14" spans="1:3" x14ac:dyDescent="0.25">
      <c r="A14" t="s">
        <v>1047</v>
      </c>
      <c r="B14">
        <v>2</v>
      </c>
      <c r="C14">
        <f t="shared" si="0"/>
        <v>1.5772870662460567E-3</v>
      </c>
    </row>
    <row r="15" spans="1:3" x14ac:dyDescent="0.25">
      <c r="A15" t="s">
        <v>305</v>
      </c>
      <c r="B15">
        <v>6</v>
      </c>
      <c r="C15">
        <f t="shared" si="0"/>
        <v>4.7318611987381704E-3</v>
      </c>
    </row>
    <row r="16" spans="1:3" x14ac:dyDescent="0.25">
      <c r="A16" t="s">
        <v>390</v>
      </c>
      <c r="B16">
        <v>17</v>
      </c>
      <c r="C16">
        <f t="shared" si="0"/>
        <v>1.3406940063091483E-2</v>
      </c>
    </row>
    <row r="17" spans="1:3" x14ac:dyDescent="0.25">
      <c r="A17" t="s">
        <v>122</v>
      </c>
      <c r="B17">
        <v>3</v>
      </c>
      <c r="C17">
        <f t="shared" si="0"/>
        <v>2.3659305993690852E-3</v>
      </c>
    </row>
    <row r="18" spans="1:3" x14ac:dyDescent="0.25">
      <c r="A18" t="s">
        <v>641</v>
      </c>
      <c r="B18">
        <v>4</v>
      </c>
      <c r="C18">
        <f t="shared" si="0"/>
        <v>3.1545741324921135E-3</v>
      </c>
    </row>
    <row r="19" spans="1:3" x14ac:dyDescent="0.25">
      <c r="A19" t="s">
        <v>1123</v>
      </c>
      <c r="B19">
        <v>6</v>
      </c>
      <c r="C19">
        <f t="shared" si="0"/>
        <v>4.7318611987381704E-3</v>
      </c>
    </row>
    <row r="20" spans="1:3" x14ac:dyDescent="0.25">
      <c r="A20" t="s">
        <v>134</v>
      </c>
      <c r="B20">
        <v>17</v>
      </c>
      <c r="C20">
        <f t="shared" si="0"/>
        <v>1.3406940063091483E-2</v>
      </c>
    </row>
    <row r="21" spans="1:3" x14ac:dyDescent="0.25">
      <c r="A21" t="s">
        <v>1895</v>
      </c>
      <c r="B21">
        <v>1</v>
      </c>
      <c r="C21">
        <f t="shared" si="0"/>
        <v>7.8864353312302837E-4</v>
      </c>
    </row>
    <row r="22" spans="1:3" x14ac:dyDescent="0.25">
      <c r="A22" t="s">
        <v>724</v>
      </c>
      <c r="B22">
        <v>2</v>
      </c>
      <c r="C22">
        <f t="shared" si="0"/>
        <v>1.5772870662460567E-3</v>
      </c>
    </row>
    <row r="23" spans="1:3" x14ac:dyDescent="0.25">
      <c r="A23" t="s">
        <v>615</v>
      </c>
      <c r="B23">
        <v>9</v>
      </c>
      <c r="C23">
        <f t="shared" si="0"/>
        <v>7.0977917981072556E-3</v>
      </c>
    </row>
    <row r="24" spans="1:3" x14ac:dyDescent="0.25">
      <c r="A24" t="s">
        <v>195</v>
      </c>
      <c r="B24">
        <v>2</v>
      </c>
      <c r="C24">
        <f t="shared" si="0"/>
        <v>1.5772870662460567E-3</v>
      </c>
    </row>
    <row r="25" spans="1:3" x14ac:dyDescent="0.25">
      <c r="A25" t="s">
        <v>1264</v>
      </c>
      <c r="B25">
        <v>2</v>
      </c>
      <c r="C25">
        <f t="shared" si="0"/>
        <v>1.5772870662460567E-3</v>
      </c>
    </row>
    <row r="26" spans="1:3" x14ac:dyDescent="0.25">
      <c r="A26" t="s">
        <v>431</v>
      </c>
      <c r="B26">
        <v>1</v>
      </c>
      <c r="C26">
        <f t="shared" si="0"/>
        <v>7.8864353312302837E-4</v>
      </c>
    </row>
    <row r="27" spans="1:3" x14ac:dyDescent="0.25">
      <c r="A27" t="s">
        <v>1791</v>
      </c>
      <c r="B27">
        <v>1</v>
      </c>
      <c r="C27">
        <f t="shared" si="0"/>
        <v>7.8864353312302837E-4</v>
      </c>
    </row>
    <row r="28" spans="1:3" x14ac:dyDescent="0.25">
      <c r="A28" t="s">
        <v>1967</v>
      </c>
      <c r="B28">
        <v>1</v>
      </c>
      <c r="C28">
        <f t="shared" si="0"/>
        <v>7.8864353312302837E-4</v>
      </c>
    </row>
    <row r="29" spans="1:3" x14ac:dyDescent="0.25">
      <c r="A29" t="s">
        <v>149</v>
      </c>
      <c r="B29">
        <v>1</v>
      </c>
      <c r="C29">
        <f t="shared" si="0"/>
        <v>7.8864353312302837E-4</v>
      </c>
    </row>
    <row r="30" spans="1:3" x14ac:dyDescent="0.25">
      <c r="A30" t="s">
        <v>570</v>
      </c>
      <c r="B30">
        <v>15</v>
      </c>
      <c r="C30">
        <f t="shared" si="0"/>
        <v>1.1829652996845425E-2</v>
      </c>
    </row>
    <row r="31" spans="1:3" x14ac:dyDescent="0.25">
      <c r="A31" t="s">
        <v>617</v>
      </c>
      <c r="B31">
        <v>2</v>
      </c>
      <c r="C31">
        <f t="shared" si="0"/>
        <v>1.5772870662460567E-3</v>
      </c>
    </row>
    <row r="32" spans="1:3" x14ac:dyDescent="0.25">
      <c r="A32" t="s">
        <v>1992</v>
      </c>
      <c r="B32">
        <v>1</v>
      </c>
      <c r="C32">
        <f t="shared" si="0"/>
        <v>7.8864353312302837E-4</v>
      </c>
    </row>
    <row r="33" spans="1:3" x14ac:dyDescent="0.25">
      <c r="A33" t="s">
        <v>48</v>
      </c>
      <c r="B33">
        <v>1</v>
      </c>
      <c r="C33">
        <f t="shared" si="0"/>
        <v>7.8864353312302837E-4</v>
      </c>
    </row>
    <row r="34" spans="1:3" x14ac:dyDescent="0.25">
      <c r="A34" t="s">
        <v>1654</v>
      </c>
      <c r="B34">
        <v>1</v>
      </c>
      <c r="C34">
        <f t="shared" si="0"/>
        <v>7.8864353312302837E-4</v>
      </c>
    </row>
    <row r="35" spans="1:3" x14ac:dyDescent="0.25">
      <c r="A35" t="s">
        <v>1255</v>
      </c>
      <c r="B35">
        <v>1</v>
      </c>
      <c r="C35">
        <f t="shared" si="0"/>
        <v>7.8864353312302837E-4</v>
      </c>
    </row>
    <row r="36" spans="1:3" x14ac:dyDescent="0.25">
      <c r="A36" t="s">
        <v>1340</v>
      </c>
      <c r="B36">
        <v>1</v>
      </c>
      <c r="C36">
        <f t="shared" si="0"/>
        <v>7.8864353312302837E-4</v>
      </c>
    </row>
    <row r="37" spans="1:3" x14ac:dyDescent="0.25">
      <c r="A37" t="s">
        <v>138</v>
      </c>
      <c r="B37">
        <v>11</v>
      </c>
      <c r="C37">
        <f t="shared" si="0"/>
        <v>8.6750788643533121E-3</v>
      </c>
    </row>
    <row r="38" spans="1:3" x14ac:dyDescent="0.25">
      <c r="A38" t="s">
        <v>1179</v>
      </c>
      <c r="B38">
        <v>1</v>
      </c>
      <c r="C38">
        <f t="shared" si="0"/>
        <v>7.8864353312302837E-4</v>
      </c>
    </row>
    <row r="39" spans="1:3" x14ac:dyDescent="0.25">
      <c r="A39" t="s">
        <v>1308</v>
      </c>
      <c r="B39">
        <v>7</v>
      </c>
      <c r="C39">
        <f t="shared" si="0"/>
        <v>5.5205047318611991E-3</v>
      </c>
    </row>
    <row r="40" spans="1:3" x14ac:dyDescent="0.25">
      <c r="A40" t="s">
        <v>1503</v>
      </c>
      <c r="B40">
        <v>3</v>
      </c>
      <c r="C40">
        <f t="shared" si="0"/>
        <v>2.3659305993690852E-3</v>
      </c>
    </row>
    <row r="41" spans="1:3" x14ac:dyDescent="0.25">
      <c r="A41" t="s">
        <v>506</v>
      </c>
      <c r="B41">
        <v>2</v>
      </c>
      <c r="C41">
        <f t="shared" si="0"/>
        <v>1.5772870662460567E-3</v>
      </c>
    </row>
    <row r="42" spans="1:3" x14ac:dyDescent="0.25">
      <c r="A42" t="s">
        <v>1868</v>
      </c>
      <c r="B42">
        <v>1</v>
      </c>
      <c r="C42">
        <f t="shared" si="0"/>
        <v>7.8864353312302837E-4</v>
      </c>
    </row>
    <row r="43" spans="1:3" x14ac:dyDescent="0.25">
      <c r="A43" t="s">
        <v>89</v>
      </c>
      <c r="B43">
        <v>4</v>
      </c>
      <c r="C43">
        <f t="shared" si="0"/>
        <v>3.1545741324921135E-3</v>
      </c>
    </row>
    <row r="44" spans="1:3" x14ac:dyDescent="0.25">
      <c r="A44" t="s">
        <v>395</v>
      </c>
      <c r="B44">
        <v>1</v>
      </c>
      <c r="C44">
        <f t="shared" si="0"/>
        <v>7.8864353312302837E-4</v>
      </c>
    </row>
    <row r="45" spans="1:3" x14ac:dyDescent="0.25">
      <c r="A45" t="s">
        <v>293</v>
      </c>
      <c r="B45">
        <v>1</v>
      </c>
      <c r="C45">
        <f t="shared" si="0"/>
        <v>7.8864353312302837E-4</v>
      </c>
    </row>
    <row r="46" spans="1:3" x14ac:dyDescent="0.25">
      <c r="A46" t="s">
        <v>474</v>
      </c>
      <c r="B46">
        <v>1</v>
      </c>
      <c r="C46">
        <f t="shared" si="0"/>
        <v>7.8864353312302837E-4</v>
      </c>
    </row>
    <row r="47" spans="1:3" x14ac:dyDescent="0.25">
      <c r="A47" t="s">
        <v>1956</v>
      </c>
      <c r="B47">
        <v>1</v>
      </c>
      <c r="C47">
        <f t="shared" si="0"/>
        <v>7.8864353312302837E-4</v>
      </c>
    </row>
    <row r="48" spans="1:3" x14ac:dyDescent="0.25">
      <c r="A48" t="s">
        <v>1189</v>
      </c>
      <c r="B48">
        <v>1</v>
      </c>
      <c r="C48">
        <f t="shared" si="0"/>
        <v>7.8864353312302837E-4</v>
      </c>
    </row>
    <row r="49" spans="1:3" x14ac:dyDescent="0.25">
      <c r="A49" t="s">
        <v>17</v>
      </c>
      <c r="B49">
        <v>8</v>
      </c>
      <c r="C49">
        <f t="shared" si="0"/>
        <v>6.3091482649842269E-3</v>
      </c>
    </row>
    <row r="50" spans="1:3" x14ac:dyDescent="0.25">
      <c r="A50" t="s">
        <v>1696</v>
      </c>
      <c r="B50">
        <v>3</v>
      </c>
      <c r="C50">
        <f t="shared" si="0"/>
        <v>2.3659305993690852E-3</v>
      </c>
    </row>
    <row r="51" spans="1:3" x14ac:dyDescent="0.25">
      <c r="A51" t="s">
        <v>246</v>
      </c>
      <c r="B51">
        <v>1</v>
      </c>
      <c r="C51">
        <f t="shared" si="0"/>
        <v>7.8864353312302837E-4</v>
      </c>
    </row>
    <row r="52" spans="1:3" x14ac:dyDescent="0.25">
      <c r="A52" t="s">
        <v>341</v>
      </c>
      <c r="B52">
        <v>1</v>
      </c>
      <c r="C52">
        <f t="shared" si="0"/>
        <v>7.8864353312302837E-4</v>
      </c>
    </row>
    <row r="53" spans="1:3" x14ac:dyDescent="0.25">
      <c r="A53" t="s">
        <v>929</v>
      </c>
      <c r="B53">
        <v>1</v>
      </c>
      <c r="C53">
        <f t="shared" si="0"/>
        <v>7.8864353312302837E-4</v>
      </c>
    </row>
    <row r="54" spans="1:3" x14ac:dyDescent="0.25">
      <c r="A54" t="s">
        <v>1716</v>
      </c>
      <c r="B54">
        <v>1</v>
      </c>
      <c r="C54">
        <f t="shared" si="0"/>
        <v>7.8864353312302837E-4</v>
      </c>
    </row>
    <row r="55" spans="1:3" x14ac:dyDescent="0.25">
      <c r="A55" t="s">
        <v>857</v>
      </c>
      <c r="B55">
        <v>1</v>
      </c>
      <c r="C55">
        <f t="shared" si="0"/>
        <v>7.8864353312302837E-4</v>
      </c>
    </row>
    <row r="56" spans="1:3" x14ac:dyDescent="0.25">
      <c r="A56" t="s">
        <v>1017</v>
      </c>
      <c r="B56">
        <v>3</v>
      </c>
      <c r="C56">
        <f t="shared" si="0"/>
        <v>2.3659305993690852E-3</v>
      </c>
    </row>
    <row r="57" spans="1:3" x14ac:dyDescent="0.25">
      <c r="A57" t="s">
        <v>2000</v>
      </c>
      <c r="B57">
        <v>1</v>
      </c>
      <c r="C57">
        <f t="shared" si="0"/>
        <v>7.8864353312302837E-4</v>
      </c>
    </row>
    <row r="58" spans="1:3" x14ac:dyDescent="0.25">
      <c r="A58" t="s">
        <v>209</v>
      </c>
      <c r="B58">
        <v>6</v>
      </c>
      <c r="C58">
        <f t="shared" si="0"/>
        <v>4.7318611987381704E-3</v>
      </c>
    </row>
    <row r="59" spans="1:3" x14ac:dyDescent="0.25">
      <c r="A59" t="s">
        <v>57</v>
      </c>
      <c r="B59">
        <v>1</v>
      </c>
      <c r="C59">
        <f t="shared" si="0"/>
        <v>7.8864353312302837E-4</v>
      </c>
    </row>
    <row r="60" spans="1:3" x14ac:dyDescent="0.25">
      <c r="A60" t="s">
        <v>1166</v>
      </c>
      <c r="B60">
        <v>1</v>
      </c>
      <c r="C60">
        <f t="shared" si="0"/>
        <v>7.8864353312302837E-4</v>
      </c>
    </row>
    <row r="61" spans="1:3" x14ac:dyDescent="0.25">
      <c r="A61" t="s">
        <v>972</v>
      </c>
      <c r="B61">
        <v>6</v>
      </c>
      <c r="C61">
        <f t="shared" si="0"/>
        <v>4.7318611987381704E-3</v>
      </c>
    </row>
    <row r="62" spans="1:3" x14ac:dyDescent="0.25">
      <c r="A62" t="s">
        <v>281</v>
      </c>
      <c r="B62">
        <v>6</v>
      </c>
      <c r="C62">
        <f t="shared" si="0"/>
        <v>4.7318611987381704E-3</v>
      </c>
    </row>
    <row r="63" spans="1:3" x14ac:dyDescent="0.25">
      <c r="A63" t="s">
        <v>522</v>
      </c>
      <c r="B63">
        <v>5</v>
      </c>
      <c r="C63">
        <f t="shared" si="0"/>
        <v>3.9432176656151417E-3</v>
      </c>
    </row>
    <row r="64" spans="1:3" x14ac:dyDescent="0.25">
      <c r="A64" t="s">
        <v>311</v>
      </c>
      <c r="B64">
        <v>4</v>
      </c>
      <c r="C64">
        <f t="shared" si="0"/>
        <v>3.1545741324921135E-3</v>
      </c>
    </row>
    <row r="65" spans="1:3" x14ac:dyDescent="0.25">
      <c r="A65" t="s">
        <v>959</v>
      </c>
      <c r="B65">
        <v>1</v>
      </c>
      <c r="C65">
        <f t="shared" si="0"/>
        <v>7.8864353312302837E-4</v>
      </c>
    </row>
    <row r="66" spans="1:3" x14ac:dyDescent="0.25">
      <c r="A66" t="s">
        <v>27</v>
      </c>
      <c r="B66">
        <v>52</v>
      </c>
      <c r="C66">
        <f t="shared" si="0"/>
        <v>4.1009463722397478E-2</v>
      </c>
    </row>
    <row r="67" spans="1:3" x14ac:dyDescent="0.25">
      <c r="A67" t="s">
        <v>1842</v>
      </c>
      <c r="B67">
        <v>1</v>
      </c>
      <c r="C67">
        <f t="shared" ref="C67:C130" si="1">B67/$B$274</f>
        <v>7.8864353312302837E-4</v>
      </c>
    </row>
    <row r="68" spans="1:3" x14ac:dyDescent="0.25">
      <c r="A68" t="s">
        <v>86</v>
      </c>
      <c r="B68">
        <v>16</v>
      </c>
      <c r="C68">
        <f t="shared" si="1"/>
        <v>1.2618296529968454E-2</v>
      </c>
    </row>
    <row r="69" spans="1:3" x14ac:dyDescent="0.25">
      <c r="A69" t="s">
        <v>587</v>
      </c>
      <c r="B69">
        <v>14</v>
      </c>
      <c r="C69">
        <f t="shared" si="1"/>
        <v>1.1041009463722398E-2</v>
      </c>
    </row>
    <row r="70" spans="1:3" x14ac:dyDescent="0.25">
      <c r="A70" t="s">
        <v>1019</v>
      </c>
      <c r="B70">
        <v>1</v>
      </c>
      <c r="C70">
        <f t="shared" si="1"/>
        <v>7.8864353312302837E-4</v>
      </c>
    </row>
    <row r="71" spans="1:3" x14ac:dyDescent="0.25">
      <c r="A71" t="s">
        <v>267</v>
      </c>
      <c r="B71">
        <v>1</v>
      </c>
      <c r="C71">
        <f t="shared" si="1"/>
        <v>7.8864353312302837E-4</v>
      </c>
    </row>
    <row r="72" spans="1:3" x14ac:dyDescent="0.25">
      <c r="A72" t="s">
        <v>278</v>
      </c>
      <c r="B72">
        <v>1</v>
      </c>
      <c r="C72">
        <f t="shared" si="1"/>
        <v>7.8864353312302837E-4</v>
      </c>
    </row>
    <row r="73" spans="1:3" x14ac:dyDescent="0.25">
      <c r="A73" t="s">
        <v>1936</v>
      </c>
      <c r="B73">
        <v>2</v>
      </c>
      <c r="C73">
        <f t="shared" si="1"/>
        <v>1.5772870662460567E-3</v>
      </c>
    </row>
    <row r="74" spans="1:3" x14ac:dyDescent="0.25">
      <c r="A74" t="s">
        <v>216</v>
      </c>
      <c r="B74">
        <v>4</v>
      </c>
      <c r="C74">
        <f t="shared" si="1"/>
        <v>3.1545741324921135E-3</v>
      </c>
    </row>
    <row r="75" spans="1:3" x14ac:dyDescent="0.25">
      <c r="A75" t="s">
        <v>1911</v>
      </c>
      <c r="B75">
        <v>1</v>
      </c>
      <c r="C75">
        <f t="shared" si="1"/>
        <v>7.8864353312302837E-4</v>
      </c>
    </row>
    <row r="76" spans="1:3" x14ac:dyDescent="0.25">
      <c r="A76" t="s">
        <v>199</v>
      </c>
      <c r="B76">
        <v>11</v>
      </c>
      <c r="C76">
        <f t="shared" si="1"/>
        <v>8.6750788643533121E-3</v>
      </c>
    </row>
    <row r="77" spans="1:3" x14ac:dyDescent="0.25">
      <c r="A77" t="s">
        <v>97</v>
      </c>
      <c r="B77">
        <v>2</v>
      </c>
      <c r="C77">
        <f t="shared" si="1"/>
        <v>1.5772870662460567E-3</v>
      </c>
    </row>
    <row r="78" spans="1:3" x14ac:dyDescent="0.25">
      <c r="A78" t="s">
        <v>346</v>
      </c>
      <c r="B78">
        <v>110</v>
      </c>
      <c r="C78">
        <f t="shared" si="1"/>
        <v>8.6750788643533125E-2</v>
      </c>
    </row>
    <row r="79" spans="1:3" x14ac:dyDescent="0.25">
      <c r="A79" t="s">
        <v>1612</v>
      </c>
      <c r="B79">
        <v>1</v>
      </c>
      <c r="C79">
        <f t="shared" si="1"/>
        <v>7.8864353312302837E-4</v>
      </c>
    </row>
    <row r="80" spans="1:3" x14ac:dyDescent="0.25">
      <c r="A80" t="s">
        <v>128</v>
      </c>
      <c r="B80">
        <v>1</v>
      </c>
      <c r="C80">
        <f t="shared" si="1"/>
        <v>7.8864353312302837E-4</v>
      </c>
    </row>
    <row r="81" spans="1:3" x14ac:dyDescent="0.25">
      <c r="A81" t="s">
        <v>1284</v>
      </c>
      <c r="B81">
        <v>4</v>
      </c>
      <c r="C81">
        <f t="shared" si="1"/>
        <v>3.1545741324921135E-3</v>
      </c>
    </row>
    <row r="82" spans="1:3" x14ac:dyDescent="0.25">
      <c r="A82" t="s">
        <v>1471</v>
      </c>
      <c r="B82">
        <v>1</v>
      </c>
      <c r="C82">
        <f t="shared" si="1"/>
        <v>7.8864353312302837E-4</v>
      </c>
    </row>
    <row r="83" spans="1:3" x14ac:dyDescent="0.25">
      <c r="A83" t="s">
        <v>987</v>
      </c>
      <c r="B83">
        <v>1</v>
      </c>
      <c r="C83">
        <f t="shared" si="1"/>
        <v>7.8864353312302837E-4</v>
      </c>
    </row>
    <row r="84" spans="1:3" x14ac:dyDescent="0.25">
      <c r="A84" t="s">
        <v>1701</v>
      </c>
      <c r="B84">
        <v>1</v>
      </c>
      <c r="C84">
        <f t="shared" si="1"/>
        <v>7.8864353312302837E-4</v>
      </c>
    </row>
    <row r="85" spans="1:3" x14ac:dyDescent="0.25">
      <c r="A85" t="s">
        <v>109</v>
      </c>
      <c r="B85">
        <v>1</v>
      </c>
      <c r="C85">
        <f t="shared" si="1"/>
        <v>7.8864353312302837E-4</v>
      </c>
    </row>
    <row r="86" spans="1:3" x14ac:dyDescent="0.25">
      <c r="A86" t="s">
        <v>271</v>
      </c>
      <c r="B86">
        <v>1</v>
      </c>
      <c r="C86">
        <f t="shared" si="1"/>
        <v>7.8864353312302837E-4</v>
      </c>
    </row>
    <row r="87" spans="1:3" x14ac:dyDescent="0.25">
      <c r="A87" t="s">
        <v>1294</v>
      </c>
      <c r="B87">
        <v>1</v>
      </c>
      <c r="C87">
        <f t="shared" si="1"/>
        <v>7.8864353312302837E-4</v>
      </c>
    </row>
    <row r="88" spans="1:3" x14ac:dyDescent="0.25">
      <c r="A88" t="s">
        <v>937</v>
      </c>
      <c r="B88">
        <v>1</v>
      </c>
      <c r="C88">
        <f t="shared" si="1"/>
        <v>7.8864353312302837E-4</v>
      </c>
    </row>
    <row r="89" spans="1:3" x14ac:dyDescent="0.25">
      <c r="A89" t="s">
        <v>899</v>
      </c>
      <c r="B89">
        <v>6</v>
      </c>
      <c r="C89">
        <f t="shared" si="1"/>
        <v>4.7318611987381704E-3</v>
      </c>
    </row>
    <row r="90" spans="1:3" x14ac:dyDescent="0.25">
      <c r="A90" t="s">
        <v>603</v>
      </c>
      <c r="B90">
        <v>7</v>
      </c>
      <c r="C90">
        <f t="shared" si="1"/>
        <v>5.5205047318611991E-3</v>
      </c>
    </row>
    <row r="91" spans="1:3" x14ac:dyDescent="0.25">
      <c r="A91" t="s">
        <v>917</v>
      </c>
      <c r="B91">
        <v>1</v>
      </c>
      <c r="C91">
        <f t="shared" si="1"/>
        <v>7.8864353312302837E-4</v>
      </c>
    </row>
    <row r="92" spans="1:3" x14ac:dyDescent="0.25">
      <c r="A92" t="s">
        <v>690</v>
      </c>
      <c r="B92">
        <v>1</v>
      </c>
      <c r="C92">
        <f t="shared" si="1"/>
        <v>7.8864353312302837E-4</v>
      </c>
    </row>
    <row r="93" spans="1:3" x14ac:dyDescent="0.25">
      <c r="A93" t="s">
        <v>1297</v>
      </c>
      <c r="B93">
        <v>1</v>
      </c>
      <c r="C93">
        <f t="shared" si="1"/>
        <v>7.8864353312302837E-4</v>
      </c>
    </row>
    <row r="94" spans="1:3" x14ac:dyDescent="0.25">
      <c r="A94" t="s">
        <v>92</v>
      </c>
      <c r="B94">
        <v>14</v>
      </c>
      <c r="C94">
        <f t="shared" si="1"/>
        <v>1.1041009463722398E-2</v>
      </c>
    </row>
    <row r="95" spans="1:3" x14ac:dyDescent="0.25">
      <c r="A95" t="s">
        <v>1901</v>
      </c>
      <c r="B95">
        <v>1</v>
      </c>
      <c r="C95">
        <f t="shared" si="1"/>
        <v>7.8864353312302837E-4</v>
      </c>
    </row>
    <row r="96" spans="1:3" x14ac:dyDescent="0.25">
      <c r="A96" t="s">
        <v>39</v>
      </c>
      <c r="B96">
        <v>2</v>
      </c>
      <c r="C96">
        <f t="shared" si="1"/>
        <v>1.5772870662460567E-3</v>
      </c>
    </row>
    <row r="97" spans="1:3" x14ac:dyDescent="0.25">
      <c r="A97" t="s">
        <v>583</v>
      </c>
      <c r="B97">
        <v>1</v>
      </c>
      <c r="C97">
        <f t="shared" si="1"/>
        <v>7.8864353312302837E-4</v>
      </c>
    </row>
    <row r="98" spans="1:3" x14ac:dyDescent="0.25">
      <c r="A98" t="s">
        <v>203</v>
      </c>
      <c r="B98">
        <v>9</v>
      </c>
      <c r="C98">
        <f t="shared" si="1"/>
        <v>7.0977917981072556E-3</v>
      </c>
    </row>
    <row r="99" spans="1:3" x14ac:dyDescent="0.25">
      <c r="A99" t="s">
        <v>119</v>
      </c>
      <c r="B99">
        <v>1</v>
      </c>
      <c r="C99">
        <f t="shared" si="1"/>
        <v>7.8864353312302837E-4</v>
      </c>
    </row>
    <row r="100" spans="1:3" x14ac:dyDescent="0.25">
      <c r="A100" t="s">
        <v>1920</v>
      </c>
      <c r="B100">
        <v>2</v>
      </c>
      <c r="C100">
        <f t="shared" si="1"/>
        <v>1.5772870662460567E-3</v>
      </c>
    </row>
    <row r="101" spans="1:3" x14ac:dyDescent="0.25">
      <c r="A101" t="s">
        <v>100</v>
      </c>
      <c r="B101">
        <v>1</v>
      </c>
      <c r="C101">
        <f t="shared" si="1"/>
        <v>7.8864353312302837E-4</v>
      </c>
    </row>
    <row r="102" spans="1:3" x14ac:dyDescent="0.25">
      <c r="A102" t="s">
        <v>181</v>
      </c>
      <c r="B102">
        <v>23</v>
      </c>
      <c r="C102">
        <f t="shared" si="1"/>
        <v>1.8138801261829655E-2</v>
      </c>
    </row>
    <row r="103" spans="1:3" x14ac:dyDescent="0.25">
      <c r="A103" t="s">
        <v>527</v>
      </c>
      <c r="B103">
        <v>2</v>
      </c>
      <c r="C103">
        <f t="shared" si="1"/>
        <v>1.5772870662460567E-3</v>
      </c>
    </row>
    <row r="104" spans="1:3" x14ac:dyDescent="0.25">
      <c r="A104" t="s">
        <v>94</v>
      </c>
      <c r="B104">
        <v>1</v>
      </c>
      <c r="C104">
        <f t="shared" si="1"/>
        <v>7.8864353312302837E-4</v>
      </c>
    </row>
    <row r="105" spans="1:3" x14ac:dyDescent="0.25">
      <c r="A105" t="s">
        <v>1997</v>
      </c>
      <c r="B105">
        <v>1</v>
      </c>
      <c r="C105">
        <f t="shared" si="1"/>
        <v>7.8864353312302837E-4</v>
      </c>
    </row>
    <row r="106" spans="1:3" x14ac:dyDescent="0.25">
      <c r="A106" t="s">
        <v>823</v>
      </c>
      <c r="B106">
        <v>8</v>
      </c>
      <c r="C106">
        <f t="shared" si="1"/>
        <v>6.3091482649842269E-3</v>
      </c>
    </row>
    <row r="107" spans="1:3" x14ac:dyDescent="0.25">
      <c r="A107" t="s">
        <v>1080</v>
      </c>
      <c r="B107">
        <v>8</v>
      </c>
      <c r="C107">
        <f t="shared" si="1"/>
        <v>6.3091482649842269E-3</v>
      </c>
    </row>
    <row r="108" spans="1:3" x14ac:dyDescent="0.25">
      <c r="A108" t="s">
        <v>931</v>
      </c>
      <c r="B108">
        <v>1</v>
      </c>
      <c r="C108">
        <f t="shared" si="1"/>
        <v>7.8864353312302837E-4</v>
      </c>
    </row>
    <row r="109" spans="1:3" x14ac:dyDescent="0.25">
      <c r="A109" t="s">
        <v>243</v>
      </c>
      <c r="B109">
        <v>2</v>
      </c>
      <c r="C109">
        <f t="shared" si="1"/>
        <v>1.5772870662460567E-3</v>
      </c>
    </row>
    <row r="110" spans="1:3" x14ac:dyDescent="0.25">
      <c r="A110" t="s">
        <v>784</v>
      </c>
      <c r="B110">
        <v>1</v>
      </c>
      <c r="C110">
        <f t="shared" si="1"/>
        <v>7.8864353312302837E-4</v>
      </c>
    </row>
    <row r="111" spans="1:3" x14ac:dyDescent="0.25">
      <c r="A111" t="s">
        <v>950</v>
      </c>
      <c r="B111">
        <v>4</v>
      </c>
      <c r="C111">
        <f t="shared" si="1"/>
        <v>3.1545741324921135E-3</v>
      </c>
    </row>
    <row r="112" spans="1:3" x14ac:dyDescent="0.25">
      <c r="A112" t="s">
        <v>1712</v>
      </c>
      <c r="B112">
        <v>1</v>
      </c>
      <c r="C112">
        <f t="shared" si="1"/>
        <v>7.8864353312302837E-4</v>
      </c>
    </row>
    <row r="113" spans="1:3" x14ac:dyDescent="0.25">
      <c r="A113" t="s">
        <v>979</v>
      </c>
      <c r="B113">
        <v>1</v>
      </c>
      <c r="C113">
        <f t="shared" si="1"/>
        <v>7.8864353312302837E-4</v>
      </c>
    </row>
    <row r="114" spans="1:3" x14ac:dyDescent="0.25">
      <c r="A114" t="s">
        <v>300</v>
      </c>
      <c r="B114">
        <v>1</v>
      </c>
      <c r="C114">
        <f t="shared" si="1"/>
        <v>7.8864353312302837E-4</v>
      </c>
    </row>
    <row r="115" spans="1:3" x14ac:dyDescent="0.25">
      <c r="A115" t="s">
        <v>1193</v>
      </c>
      <c r="B115">
        <v>1</v>
      </c>
      <c r="C115">
        <f t="shared" si="1"/>
        <v>7.8864353312302837E-4</v>
      </c>
    </row>
    <row r="116" spans="1:3" x14ac:dyDescent="0.25">
      <c r="A116" t="s">
        <v>189</v>
      </c>
      <c r="B116">
        <v>1</v>
      </c>
      <c r="C116">
        <f t="shared" si="1"/>
        <v>7.8864353312302837E-4</v>
      </c>
    </row>
    <row r="117" spans="1:3" x14ac:dyDescent="0.25">
      <c r="A117" t="s">
        <v>452</v>
      </c>
      <c r="B117">
        <v>1</v>
      </c>
      <c r="C117">
        <f t="shared" si="1"/>
        <v>7.8864353312302837E-4</v>
      </c>
    </row>
    <row r="118" spans="1:3" x14ac:dyDescent="0.25">
      <c r="A118" t="s">
        <v>1941</v>
      </c>
      <c r="B118">
        <v>1</v>
      </c>
      <c r="C118">
        <f t="shared" si="1"/>
        <v>7.8864353312302837E-4</v>
      </c>
    </row>
    <row r="119" spans="1:3" x14ac:dyDescent="0.25">
      <c r="A119" t="s">
        <v>414</v>
      </c>
      <c r="B119">
        <v>1</v>
      </c>
      <c r="C119">
        <f t="shared" si="1"/>
        <v>7.8864353312302837E-4</v>
      </c>
    </row>
    <row r="120" spans="1:3" x14ac:dyDescent="0.25">
      <c r="A120" t="s">
        <v>470</v>
      </c>
      <c r="B120">
        <v>13</v>
      </c>
      <c r="C120">
        <f t="shared" si="1"/>
        <v>1.025236593059937E-2</v>
      </c>
    </row>
    <row r="121" spans="1:3" x14ac:dyDescent="0.25">
      <c r="A121" t="s">
        <v>653</v>
      </c>
      <c r="B121">
        <v>3</v>
      </c>
      <c r="C121">
        <f t="shared" si="1"/>
        <v>2.3659305993690852E-3</v>
      </c>
    </row>
    <row r="122" spans="1:3" x14ac:dyDescent="0.25">
      <c r="A122" t="s">
        <v>225</v>
      </c>
      <c r="B122">
        <v>2</v>
      </c>
      <c r="C122">
        <f t="shared" si="1"/>
        <v>1.5772870662460567E-3</v>
      </c>
    </row>
    <row r="123" spans="1:3" x14ac:dyDescent="0.25">
      <c r="A123" t="s">
        <v>557</v>
      </c>
      <c r="B123">
        <v>2</v>
      </c>
      <c r="C123">
        <f t="shared" si="1"/>
        <v>1.5772870662460567E-3</v>
      </c>
    </row>
    <row r="124" spans="1:3" x14ac:dyDescent="0.25">
      <c r="A124" t="s">
        <v>737</v>
      </c>
      <c r="B124">
        <v>4</v>
      </c>
      <c r="C124">
        <f t="shared" si="1"/>
        <v>3.1545741324921135E-3</v>
      </c>
    </row>
    <row r="125" spans="1:3" x14ac:dyDescent="0.25">
      <c r="A125" t="s">
        <v>1127</v>
      </c>
      <c r="B125">
        <v>2</v>
      </c>
      <c r="C125">
        <f t="shared" si="1"/>
        <v>1.5772870662460567E-3</v>
      </c>
    </row>
    <row r="126" spans="1:3" x14ac:dyDescent="0.25">
      <c r="A126" t="s">
        <v>403</v>
      </c>
      <c r="B126">
        <v>6</v>
      </c>
      <c r="C126">
        <f t="shared" si="1"/>
        <v>4.7318611987381704E-3</v>
      </c>
    </row>
    <row r="127" spans="1:3" x14ac:dyDescent="0.25">
      <c r="A127" t="s">
        <v>105</v>
      </c>
      <c r="B127">
        <v>1</v>
      </c>
      <c r="C127">
        <f t="shared" si="1"/>
        <v>7.8864353312302837E-4</v>
      </c>
    </row>
    <row r="128" spans="1:3" x14ac:dyDescent="0.25">
      <c r="A128" t="s">
        <v>262</v>
      </c>
      <c r="B128">
        <v>3</v>
      </c>
      <c r="C128">
        <f t="shared" si="1"/>
        <v>2.3659305993690852E-3</v>
      </c>
    </row>
    <row r="129" spans="1:3" x14ac:dyDescent="0.25">
      <c r="A129" t="s">
        <v>44</v>
      </c>
      <c r="B129">
        <v>4</v>
      </c>
      <c r="C129">
        <f t="shared" si="1"/>
        <v>3.1545741324921135E-3</v>
      </c>
    </row>
    <row r="130" spans="1:3" x14ac:dyDescent="0.25">
      <c r="A130" t="s">
        <v>831</v>
      </c>
      <c r="B130">
        <v>1</v>
      </c>
      <c r="C130">
        <f t="shared" si="1"/>
        <v>7.8864353312302837E-4</v>
      </c>
    </row>
    <row r="131" spans="1:3" x14ac:dyDescent="0.25">
      <c r="A131" t="s">
        <v>1454</v>
      </c>
      <c r="B131">
        <v>1</v>
      </c>
      <c r="C131">
        <f t="shared" ref="C131:C194" si="2">B131/$B$274</f>
        <v>7.8864353312302837E-4</v>
      </c>
    </row>
    <row r="132" spans="1:3" x14ac:dyDescent="0.25">
      <c r="A132" t="s">
        <v>162</v>
      </c>
      <c r="B132">
        <v>1</v>
      </c>
      <c r="C132">
        <f t="shared" si="2"/>
        <v>7.8864353312302837E-4</v>
      </c>
    </row>
    <row r="133" spans="1:3" x14ac:dyDescent="0.25">
      <c r="A133" t="s">
        <v>1066</v>
      </c>
      <c r="B133">
        <v>1</v>
      </c>
      <c r="C133">
        <f t="shared" si="2"/>
        <v>7.8864353312302837E-4</v>
      </c>
    </row>
    <row r="134" spans="1:3" x14ac:dyDescent="0.25">
      <c r="A134" t="s">
        <v>1675</v>
      </c>
      <c r="B134">
        <v>1</v>
      </c>
      <c r="C134">
        <f t="shared" si="2"/>
        <v>7.8864353312302837E-4</v>
      </c>
    </row>
    <row r="135" spans="1:3" x14ac:dyDescent="0.25">
      <c r="A135" t="s">
        <v>668</v>
      </c>
      <c r="B135">
        <v>3</v>
      </c>
      <c r="C135">
        <f t="shared" si="2"/>
        <v>2.3659305993690852E-3</v>
      </c>
    </row>
    <row r="136" spans="1:3" x14ac:dyDescent="0.25">
      <c r="A136" t="s">
        <v>112</v>
      </c>
      <c r="B136">
        <v>1</v>
      </c>
      <c r="C136">
        <f t="shared" si="2"/>
        <v>7.8864353312302837E-4</v>
      </c>
    </row>
    <row r="137" spans="1:3" x14ac:dyDescent="0.25">
      <c r="A137" t="s">
        <v>798</v>
      </c>
      <c r="B137">
        <v>4</v>
      </c>
      <c r="C137">
        <f t="shared" si="2"/>
        <v>3.1545741324921135E-3</v>
      </c>
    </row>
    <row r="138" spans="1:3" x14ac:dyDescent="0.25">
      <c r="A138" t="s">
        <v>847</v>
      </c>
      <c r="B138">
        <v>2</v>
      </c>
      <c r="C138">
        <f t="shared" si="2"/>
        <v>1.5772870662460567E-3</v>
      </c>
    </row>
    <row r="139" spans="1:3" x14ac:dyDescent="0.25">
      <c r="A139" t="s">
        <v>1022</v>
      </c>
      <c r="B139">
        <v>1</v>
      </c>
      <c r="C139">
        <f t="shared" si="2"/>
        <v>7.8864353312302837E-4</v>
      </c>
    </row>
    <row r="140" spans="1:3" x14ac:dyDescent="0.25">
      <c r="A140" t="s">
        <v>1259</v>
      </c>
      <c r="B140">
        <v>1</v>
      </c>
      <c r="C140">
        <f t="shared" si="2"/>
        <v>7.8864353312302837E-4</v>
      </c>
    </row>
    <row r="141" spans="1:3" x14ac:dyDescent="0.25">
      <c r="A141" t="s">
        <v>1218</v>
      </c>
      <c r="B141">
        <v>1</v>
      </c>
      <c r="C141">
        <f t="shared" si="2"/>
        <v>7.8864353312302837E-4</v>
      </c>
    </row>
    <row r="142" spans="1:3" x14ac:dyDescent="0.25">
      <c r="A142" t="s">
        <v>1403</v>
      </c>
      <c r="B142">
        <v>1</v>
      </c>
      <c r="C142">
        <f t="shared" si="2"/>
        <v>7.8864353312302837E-4</v>
      </c>
    </row>
    <row r="143" spans="1:3" x14ac:dyDescent="0.25">
      <c r="A143" t="s">
        <v>874</v>
      </c>
      <c r="B143">
        <v>2</v>
      </c>
      <c r="C143">
        <f t="shared" si="2"/>
        <v>1.5772870662460567E-3</v>
      </c>
    </row>
    <row r="144" spans="1:3" x14ac:dyDescent="0.25">
      <c r="A144" t="s">
        <v>683</v>
      </c>
      <c r="B144">
        <v>10</v>
      </c>
      <c r="C144">
        <f t="shared" si="2"/>
        <v>7.8864353312302835E-3</v>
      </c>
    </row>
    <row r="145" spans="1:3" x14ac:dyDescent="0.25">
      <c r="A145" t="s">
        <v>1497</v>
      </c>
      <c r="B145">
        <v>1</v>
      </c>
      <c r="C145">
        <f t="shared" si="2"/>
        <v>7.8864353312302837E-4</v>
      </c>
    </row>
    <row r="146" spans="1:3" x14ac:dyDescent="0.25">
      <c r="A146" t="s">
        <v>755</v>
      </c>
      <c r="B146">
        <v>8</v>
      </c>
      <c r="C146">
        <f t="shared" si="2"/>
        <v>6.3091482649842269E-3</v>
      </c>
    </row>
    <row r="147" spans="1:3" x14ac:dyDescent="0.25">
      <c r="A147" t="s">
        <v>373</v>
      </c>
      <c r="B147">
        <v>4</v>
      </c>
      <c r="C147">
        <f t="shared" si="2"/>
        <v>3.1545741324921135E-3</v>
      </c>
    </row>
    <row r="148" spans="1:3" x14ac:dyDescent="0.25">
      <c r="A148" t="s">
        <v>544</v>
      </c>
      <c r="B148">
        <v>17</v>
      </c>
      <c r="C148">
        <f t="shared" si="2"/>
        <v>1.3406940063091483E-2</v>
      </c>
    </row>
    <row r="149" spans="1:3" x14ac:dyDescent="0.25">
      <c r="A149" t="s">
        <v>177</v>
      </c>
      <c r="B149">
        <v>1</v>
      </c>
      <c r="C149">
        <f t="shared" si="2"/>
        <v>7.8864353312302837E-4</v>
      </c>
    </row>
    <row r="150" spans="1:3" x14ac:dyDescent="0.25">
      <c r="A150" t="s">
        <v>658</v>
      </c>
      <c r="B150">
        <v>3</v>
      </c>
      <c r="C150">
        <f t="shared" si="2"/>
        <v>2.3659305993690852E-3</v>
      </c>
    </row>
    <row r="151" spans="1:3" x14ac:dyDescent="0.25">
      <c r="A151" t="s">
        <v>73</v>
      </c>
      <c r="B151">
        <v>7</v>
      </c>
      <c r="C151">
        <f t="shared" si="2"/>
        <v>5.5205047318611991E-3</v>
      </c>
    </row>
    <row r="152" spans="1:3" x14ac:dyDescent="0.25">
      <c r="A152" t="s">
        <v>144</v>
      </c>
      <c r="B152">
        <v>6</v>
      </c>
      <c r="C152">
        <f t="shared" si="2"/>
        <v>4.7318611987381704E-3</v>
      </c>
    </row>
    <row r="153" spans="1:3" x14ac:dyDescent="0.25">
      <c r="A153" t="s">
        <v>1553</v>
      </c>
      <c r="B153">
        <v>1</v>
      </c>
      <c r="C153">
        <f t="shared" si="2"/>
        <v>7.8864353312302837E-4</v>
      </c>
    </row>
    <row r="154" spans="1:3" x14ac:dyDescent="0.25">
      <c r="A154" t="s">
        <v>890</v>
      </c>
      <c r="B154">
        <v>2</v>
      </c>
      <c r="C154">
        <f t="shared" si="2"/>
        <v>1.5772870662460567E-3</v>
      </c>
    </row>
    <row r="155" spans="1:3" x14ac:dyDescent="0.25">
      <c r="A155" t="s">
        <v>486</v>
      </c>
      <c r="B155">
        <v>1</v>
      </c>
      <c r="C155">
        <f t="shared" si="2"/>
        <v>7.8864353312302837E-4</v>
      </c>
    </row>
    <row r="156" spans="1:3" x14ac:dyDescent="0.25">
      <c r="A156" t="s">
        <v>1816</v>
      </c>
      <c r="B156">
        <v>1</v>
      </c>
      <c r="C156">
        <f t="shared" si="2"/>
        <v>7.8864353312302837E-4</v>
      </c>
    </row>
    <row r="157" spans="1:3" x14ac:dyDescent="0.25">
      <c r="A157" t="s">
        <v>1637</v>
      </c>
      <c r="B157">
        <v>1</v>
      </c>
      <c r="C157">
        <f t="shared" si="2"/>
        <v>7.8864353312302837E-4</v>
      </c>
    </row>
    <row r="158" spans="1:3" x14ac:dyDescent="0.25">
      <c r="A158" t="s">
        <v>992</v>
      </c>
      <c r="B158">
        <v>1</v>
      </c>
      <c r="C158">
        <f t="shared" si="2"/>
        <v>7.8864353312302837E-4</v>
      </c>
    </row>
    <row r="159" spans="1:3" x14ac:dyDescent="0.25">
      <c r="A159" t="s">
        <v>213</v>
      </c>
      <c r="B159">
        <v>7</v>
      </c>
      <c r="C159">
        <f t="shared" si="2"/>
        <v>5.5205047318611991E-3</v>
      </c>
    </row>
    <row r="160" spans="1:3" x14ac:dyDescent="0.25">
      <c r="A160" t="s">
        <v>770</v>
      </c>
      <c r="B160">
        <v>1</v>
      </c>
      <c r="C160">
        <f t="shared" si="2"/>
        <v>7.8864353312302837E-4</v>
      </c>
    </row>
    <row r="161" spans="1:3" x14ac:dyDescent="0.25">
      <c r="A161" t="s">
        <v>158</v>
      </c>
      <c r="B161">
        <v>3</v>
      </c>
      <c r="C161">
        <f t="shared" si="2"/>
        <v>2.3659305993690852E-3</v>
      </c>
    </row>
    <row r="162" spans="1:3" x14ac:dyDescent="0.25">
      <c r="A162" t="s">
        <v>22</v>
      </c>
      <c r="B162">
        <v>21</v>
      </c>
      <c r="C162">
        <f t="shared" si="2"/>
        <v>1.6561514195583597E-2</v>
      </c>
    </row>
    <row r="163" spans="1:3" x14ac:dyDescent="0.25">
      <c r="A163" t="s">
        <v>439</v>
      </c>
      <c r="B163">
        <v>1</v>
      </c>
      <c r="C163">
        <f t="shared" si="2"/>
        <v>7.8864353312302837E-4</v>
      </c>
    </row>
    <row r="164" spans="1:3" x14ac:dyDescent="0.25">
      <c r="A164" t="s">
        <v>336</v>
      </c>
      <c r="B164">
        <v>1</v>
      </c>
      <c r="C164">
        <f t="shared" si="2"/>
        <v>7.8864353312302837E-4</v>
      </c>
    </row>
    <row r="165" spans="1:3" x14ac:dyDescent="0.25">
      <c r="A165" t="s">
        <v>1037</v>
      </c>
      <c r="B165">
        <v>1</v>
      </c>
      <c r="C165">
        <f t="shared" si="2"/>
        <v>7.8864353312302837E-4</v>
      </c>
    </row>
    <row r="166" spans="1:3" x14ac:dyDescent="0.25">
      <c r="A166" t="s">
        <v>1838</v>
      </c>
      <c r="B166">
        <v>1</v>
      </c>
      <c r="C166">
        <f t="shared" si="2"/>
        <v>7.8864353312302837E-4</v>
      </c>
    </row>
    <row r="167" spans="1:3" x14ac:dyDescent="0.25">
      <c r="A167" t="s">
        <v>1420</v>
      </c>
      <c r="B167">
        <v>2</v>
      </c>
      <c r="C167">
        <f t="shared" si="2"/>
        <v>1.5772870662460567E-3</v>
      </c>
    </row>
    <row r="168" spans="1:3" x14ac:dyDescent="0.25">
      <c r="A168" t="s">
        <v>606</v>
      </c>
      <c r="B168">
        <v>2</v>
      </c>
      <c r="C168">
        <f t="shared" si="2"/>
        <v>1.5772870662460567E-3</v>
      </c>
    </row>
    <row r="169" spans="1:3" x14ac:dyDescent="0.25">
      <c r="A169" t="s">
        <v>665</v>
      </c>
      <c r="B169">
        <v>1</v>
      </c>
      <c r="C169">
        <f t="shared" si="2"/>
        <v>7.8864353312302837E-4</v>
      </c>
    </row>
    <row r="170" spans="1:3" x14ac:dyDescent="0.25">
      <c r="A170" t="s">
        <v>1757</v>
      </c>
      <c r="B170">
        <v>1</v>
      </c>
      <c r="C170">
        <f t="shared" si="2"/>
        <v>7.8864353312302837E-4</v>
      </c>
    </row>
    <row r="171" spans="1:3" x14ac:dyDescent="0.25">
      <c r="A171" t="s">
        <v>1448</v>
      </c>
      <c r="B171">
        <v>1</v>
      </c>
      <c r="C171">
        <f t="shared" si="2"/>
        <v>7.8864353312302837E-4</v>
      </c>
    </row>
    <row r="172" spans="1:3" x14ac:dyDescent="0.25">
      <c r="A172" t="s">
        <v>1175</v>
      </c>
      <c r="B172">
        <v>2</v>
      </c>
      <c r="C172">
        <f t="shared" si="2"/>
        <v>1.5772870662460567E-3</v>
      </c>
    </row>
    <row r="173" spans="1:3" x14ac:dyDescent="0.25">
      <c r="A173" t="s">
        <v>308</v>
      </c>
      <c r="B173">
        <v>33</v>
      </c>
      <c r="C173">
        <f t="shared" si="2"/>
        <v>2.6025236593059938E-2</v>
      </c>
    </row>
    <row r="174" spans="1:3" x14ac:dyDescent="0.25">
      <c r="A174" t="s">
        <v>709</v>
      </c>
      <c r="B174">
        <v>9</v>
      </c>
      <c r="C174">
        <f t="shared" si="2"/>
        <v>7.0977917981072556E-3</v>
      </c>
    </row>
    <row r="175" spans="1:3" x14ac:dyDescent="0.25">
      <c r="A175" t="s">
        <v>594</v>
      </c>
      <c r="B175">
        <v>2</v>
      </c>
      <c r="C175">
        <f t="shared" si="2"/>
        <v>1.5772870662460567E-3</v>
      </c>
    </row>
    <row r="176" spans="1:3" x14ac:dyDescent="0.25">
      <c r="A176" t="s">
        <v>1579</v>
      </c>
      <c r="B176">
        <v>1</v>
      </c>
      <c r="C176">
        <f t="shared" si="2"/>
        <v>7.8864353312302837E-4</v>
      </c>
    </row>
    <row r="177" spans="1:3" x14ac:dyDescent="0.25">
      <c r="A177" t="s">
        <v>66</v>
      </c>
      <c r="B177">
        <v>1</v>
      </c>
      <c r="C177">
        <f t="shared" si="2"/>
        <v>7.8864353312302837E-4</v>
      </c>
    </row>
    <row r="178" spans="1:3" x14ac:dyDescent="0.25">
      <c r="A178" t="s">
        <v>1657</v>
      </c>
      <c r="B178">
        <v>2</v>
      </c>
      <c r="C178">
        <f t="shared" si="2"/>
        <v>1.5772870662460567E-3</v>
      </c>
    </row>
    <row r="179" spans="1:3" x14ac:dyDescent="0.25">
      <c r="A179" t="s">
        <v>1811</v>
      </c>
      <c r="B179">
        <v>1</v>
      </c>
      <c r="C179">
        <f t="shared" si="2"/>
        <v>7.8864353312302837E-4</v>
      </c>
    </row>
    <row r="180" spans="1:3" x14ac:dyDescent="0.25">
      <c r="A180" t="s">
        <v>750</v>
      </c>
      <c r="B180">
        <v>1</v>
      </c>
      <c r="C180">
        <f t="shared" si="2"/>
        <v>7.8864353312302837E-4</v>
      </c>
    </row>
    <row r="181" spans="1:3" x14ac:dyDescent="0.25">
      <c r="A181" t="s">
        <v>1944</v>
      </c>
      <c r="B181">
        <v>1</v>
      </c>
      <c r="C181">
        <f t="shared" si="2"/>
        <v>7.8864353312302837E-4</v>
      </c>
    </row>
    <row r="182" spans="1:3" x14ac:dyDescent="0.25">
      <c r="A182" t="s">
        <v>52</v>
      </c>
      <c r="B182">
        <v>1</v>
      </c>
      <c r="C182">
        <f t="shared" si="2"/>
        <v>7.8864353312302837E-4</v>
      </c>
    </row>
    <row r="183" spans="1:3" x14ac:dyDescent="0.25">
      <c r="A183" t="s">
        <v>623</v>
      </c>
      <c r="B183">
        <v>1</v>
      </c>
      <c r="C183">
        <f t="shared" si="2"/>
        <v>7.8864353312302837E-4</v>
      </c>
    </row>
    <row r="184" spans="1:3" x14ac:dyDescent="0.25">
      <c r="A184" t="s">
        <v>549</v>
      </c>
      <c r="B184">
        <v>8</v>
      </c>
      <c r="C184">
        <f t="shared" si="2"/>
        <v>6.3091482649842269E-3</v>
      </c>
    </row>
    <row r="185" spans="1:3" x14ac:dyDescent="0.25">
      <c r="A185" t="s">
        <v>517</v>
      </c>
      <c r="B185">
        <v>4</v>
      </c>
      <c r="C185">
        <f t="shared" si="2"/>
        <v>3.1545741324921135E-3</v>
      </c>
    </row>
    <row r="186" spans="1:3" x14ac:dyDescent="0.25">
      <c r="A186" t="s">
        <v>1139</v>
      </c>
      <c r="B186">
        <v>5</v>
      </c>
      <c r="C186">
        <f t="shared" si="2"/>
        <v>3.9432176656151417E-3</v>
      </c>
    </row>
    <row r="187" spans="1:3" x14ac:dyDescent="0.25">
      <c r="A187" t="s">
        <v>77</v>
      </c>
      <c r="B187">
        <v>20</v>
      </c>
      <c r="C187">
        <f t="shared" si="2"/>
        <v>1.5772870662460567E-2</v>
      </c>
    </row>
    <row r="188" spans="1:3" x14ac:dyDescent="0.25">
      <c r="A188" t="s">
        <v>774</v>
      </c>
      <c r="B188">
        <v>4</v>
      </c>
      <c r="C188">
        <f t="shared" si="2"/>
        <v>3.1545741324921135E-3</v>
      </c>
    </row>
    <row r="189" spans="1:3" x14ac:dyDescent="0.25">
      <c r="A189" t="s">
        <v>174</v>
      </c>
      <c r="B189">
        <v>1</v>
      </c>
      <c r="C189">
        <f t="shared" si="2"/>
        <v>7.8864353312302837E-4</v>
      </c>
    </row>
    <row r="190" spans="1:3" x14ac:dyDescent="0.25">
      <c r="A190" t="s">
        <v>1641</v>
      </c>
      <c r="B190">
        <v>1</v>
      </c>
      <c r="C190">
        <f t="shared" si="2"/>
        <v>7.8864353312302837E-4</v>
      </c>
    </row>
    <row r="191" spans="1:3" x14ac:dyDescent="0.25">
      <c r="A191" t="s">
        <v>115</v>
      </c>
      <c r="B191">
        <v>29</v>
      </c>
      <c r="C191">
        <f t="shared" si="2"/>
        <v>2.2870662460567823E-2</v>
      </c>
    </row>
    <row r="192" spans="1:3" x14ac:dyDescent="0.25">
      <c r="A192" t="s">
        <v>62</v>
      </c>
      <c r="B192">
        <v>1</v>
      </c>
      <c r="C192">
        <f t="shared" si="2"/>
        <v>7.8864353312302837E-4</v>
      </c>
    </row>
    <row r="193" spans="1:3" x14ac:dyDescent="0.25">
      <c r="A193" t="s">
        <v>421</v>
      </c>
      <c r="B193">
        <v>2</v>
      </c>
      <c r="C193">
        <f t="shared" si="2"/>
        <v>1.5772870662460567E-3</v>
      </c>
    </row>
    <row r="194" spans="1:3" x14ac:dyDescent="0.25">
      <c r="A194" t="s">
        <v>537</v>
      </c>
      <c r="B194">
        <v>3</v>
      </c>
      <c r="C194">
        <f t="shared" si="2"/>
        <v>2.3659305993690852E-3</v>
      </c>
    </row>
    <row r="195" spans="1:3" x14ac:dyDescent="0.25">
      <c r="A195" t="s">
        <v>386</v>
      </c>
      <c r="B195">
        <v>1</v>
      </c>
      <c r="C195">
        <f t="shared" ref="C195:C258" si="3">B195/$B$274</f>
        <v>7.8864353312302837E-4</v>
      </c>
    </row>
    <row r="196" spans="1:3" x14ac:dyDescent="0.25">
      <c r="A196" t="s">
        <v>154</v>
      </c>
      <c r="B196">
        <v>1</v>
      </c>
      <c r="C196">
        <f t="shared" si="3"/>
        <v>7.8864353312302837E-4</v>
      </c>
    </row>
    <row r="197" spans="1:3" x14ac:dyDescent="0.25">
      <c r="A197" t="s">
        <v>381</v>
      </c>
      <c r="B197">
        <v>6</v>
      </c>
      <c r="C197">
        <f t="shared" si="3"/>
        <v>4.7318611987381704E-3</v>
      </c>
    </row>
    <row r="198" spans="1:3" x14ac:dyDescent="0.25">
      <c r="A198" t="s">
        <v>478</v>
      </c>
      <c r="B198">
        <v>39</v>
      </c>
      <c r="C198">
        <f t="shared" si="3"/>
        <v>3.0757097791798107E-2</v>
      </c>
    </row>
    <row r="199" spans="1:3" x14ac:dyDescent="0.25">
      <c r="A199" t="s">
        <v>1487</v>
      </c>
      <c r="B199">
        <v>1</v>
      </c>
      <c r="C199">
        <f t="shared" si="3"/>
        <v>7.8864353312302837E-4</v>
      </c>
    </row>
    <row r="200" spans="1:3" x14ac:dyDescent="0.25">
      <c r="A200" t="s">
        <v>234</v>
      </c>
      <c r="B200">
        <v>4</v>
      </c>
      <c r="C200">
        <f t="shared" si="3"/>
        <v>3.1545741324921135E-3</v>
      </c>
    </row>
    <row r="201" spans="1:3" x14ac:dyDescent="0.25">
      <c r="A201" t="s">
        <v>893</v>
      </c>
      <c r="B201">
        <v>6</v>
      </c>
      <c r="C201">
        <f t="shared" si="3"/>
        <v>4.7318611987381704E-3</v>
      </c>
    </row>
    <row r="202" spans="1:3" x14ac:dyDescent="0.25">
      <c r="A202" t="s">
        <v>258</v>
      </c>
      <c r="B202">
        <v>1</v>
      </c>
      <c r="C202">
        <f t="shared" si="3"/>
        <v>7.8864353312302837E-4</v>
      </c>
    </row>
    <row r="203" spans="1:3" x14ac:dyDescent="0.25">
      <c r="A203" t="s">
        <v>809</v>
      </c>
      <c r="B203">
        <v>1</v>
      </c>
      <c r="C203">
        <f t="shared" si="3"/>
        <v>7.8864353312302837E-4</v>
      </c>
    </row>
    <row r="204" spans="1:3" x14ac:dyDescent="0.25">
      <c r="A204" t="s">
        <v>1055</v>
      </c>
      <c r="B204">
        <v>1</v>
      </c>
      <c r="C204">
        <f t="shared" si="3"/>
        <v>7.8864353312302837E-4</v>
      </c>
    </row>
    <row r="205" spans="1:3" x14ac:dyDescent="0.25">
      <c r="A205" t="s">
        <v>1184</v>
      </c>
      <c r="B205">
        <v>10</v>
      </c>
      <c r="C205">
        <f t="shared" si="3"/>
        <v>7.8864353312302835E-3</v>
      </c>
    </row>
    <row r="206" spans="1:3" x14ac:dyDescent="0.25">
      <c r="A206" t="s">
        <v>356</v>
      </c>
      <c r="B206">
        <v>1</v>
      </c>
      <c r="C206">
        <f t="shared" si="3"/>
        <v>7.8864353312302837E-4</v>
      </c>
    </row>
    <row r="207" spans="1:3" x14ac:dyDescent="0.25">
      <c r="A207" t="s">
        <v>352</v>
      </c>
      <c r="B207">
        <v>2</v>
      </c>
      <c r="C207">
        <f t="shared" si="3"/>
        <v>1.5772870662460567E-3</v>
      </c>
    </row>
    <row r="208" spans="1:3" x14ac:dyDescent="0.25">
      <c r="A208" t="s">
        <v>166</v>
      </c>
      <c r="B208">
        <v>12</v>
      </c>
      <c r="C208">
        <f t="shared" si="3"/>
        <v>9.4637223974763408E-3</v>
      </c>
    </row>
    <row r="209" spans="1:3" x14ac:dyDescent="0.25">
      <c r="A209" t="s">
        <v>1908</v>
      </c>
      <c r="B209">
        <v>7</v>
      </c>
      <c r="C209">
        <f t="shared" si="3"/>
        <v>5.5205047318611991E-3</v>
      </c>
    </row>
    <row r="210" spans="1:3" x14ac:dyDescent="0.25">
      <c r="A210" t="s">
        <v>713</v>
      </c>
      <c r="B210">
        <v>13</v>
      </c>
      <c r="C210">
        <f t="shared" si="3"/>
        <v>1.025236593059937E-2</v>
      </c>
    </row>
    <row r="211" spans="1:3" x14ac:dyDescent="0.25">
      <c r="A211" t="s">
        <v>13</v>
      </c>
      <c r="B211">
        <v>83</v>
      </c>
      <c r="C211">
        <f t="shared" si="3"/>
        <v>6.5457413249211352E-2</v>
      </c>
    </row>
    <row r="212" spans="1:3" x14ac:dyDescent="0.25">
      <c r="A212" t="s">
        <v>1327</v>
      </c>
      <c r="B212">
        <v>2</v>
      </c>
      <c r="C212">
        <f t="shared" si="3"/>
        <v>1.5772870662460567E-3</v>
      </c>
    </row>
    <row r="213" spans="1:3" x14ac:dyDescent="0.25">
      <c r="A213" t="s">
        <v>851</v>
      </c>
      <c r="B213">
        <v>1</v>
      </c>
      <c r="C213">
        <f t="shared" si="3"/>
        <v>7.8864353312302837E-4</v>
      </c>
    </row>
    <row r="214" spans="1:3" x14ac:dyDescent="0.25">
      <c r="A214" t="s">
        <v>533</v>
      </c>
      <c r="B214">
        <v>5</v>
      </c>
      <c r="C214">
        <f t="shared" si="3"/>
        <v>3.9432176656151417E-3</v>
      </c>
    </row>
    <row r="215" spans="1:3" x14ac:dyDescent="0.25">
      <c r="A215" t="s">
        <v>170</v>
      </c>
      <c r="B215">
        <v>1</v>
      </c>
      <c r="C215">
        <f t="shared" si="3"/>
        <v>7.8864353312302837E-4</v>
      </c>
    </row>
    <row r="216" spans="1:3" x14ac:dyDescent="0.25">
      <c r="A216" t="s">
        <v>1380</v>
      </c>
      <c r="B216">
        <v>1</v>
      </c>
      <c r="C216">
        <f t="shared" si="3"/>
        <v>7.8864353312302837E-4</v>
      </c>
    </row>
    <row r="217" spans="1:3" x14ac:dyDescent="0.25">
      <c r="A217" t="s">
        <v>275</v>
      </c>
      <c r="B217">
        <v>5</v>
      </c>
      <c r="C217">
        <f t="shared" si="3"/>
        <v>3.9432176656151417E-3</v>
      </c>
    </row>
    <row r="218" spans="1:3" x14ac:dyDescent="0.25">
      <c r="A218" t="s">
        <v>983</v>
      </c>
      <c r="B218">
        <v>15</v>
      </c>
      <c r="C218">
        <f t="shared" si="3"/>
        <v>1.1829652996845425E-2</v>
      </c>
    </row>
    <row r="219" spans="1:3" x14ac:dyDescent="0.25">
      <c r="A219" t="s">
        <v>766</v>
      </c>
      <c r="B219">
        <v>2</v>
      </c>
      <c r="C219">
        <f t="shared" si="3"/>
        <v>1.5772870662460567E-3</v>
      </c>
    </row>
    <row r="220" spans="1:3" x14ac:dyDescent="0.25">
      <c r="A220" t="s">
        <v>995</v>
      </c>
      <c r="B220">
        <v>1</v>
      </c>
      <c r="C220">
        <f t="shared" si="3"/>
        <v>7.8864353312302837E-4</v>
      </c>
    </row>
    <row r="221" spans="1:3" x14ac:dyDescent="0.25">
      <c r="A221" t="s">
        <v>460</v>
      </c>
      <c r="B221">
        <v>5</v>
      </c>
      <c r="C221">
        <f t="shared" si="3"/>
        <v>3.9432176656151417E-3</v>
      </c>
    </row>
    <row r="222" spans="1:3" x14ac:dyDescent="0.25">
      <c r="A222" t="s">
        <v>445</v>
      </c>
      <c r="B222">
        <v>1</v>
      </c>
      <c r="C222">
        <f t="shared" si="3"/>
        <v>7.8864353312302837E-4</v>
      </c>
    </row>
    <row r="223" spans="1:3" x14ac:dyDescent="0.25">
      <c r="A223" t="s">
        <v>562</v>
      </c>
      <c r="B223">
        <v>1</v>
      </c>
      <c r="C223">
        <f t="shared" si="3"/>
        <v>7.8864353312302837E-4</v>
      </c>
    </row>
    <row r="224" spans="1:3" x14ac:dyDescent="0.25">
      <c r="A224" t="s">
        <v>361</v>
      </c>
      <c r="B224">
        <v>9</v>
      </c>
      <c r="C224">
        <f t="shared" si="3"/>
        <v>7.0977917981072556E-3</v>
      </c>
    </row>
    <row r="225" spans="1:3" x14ac:dyDescent="0.25">
      <c r="A225" t="s">
        <v>512</v>
      </c>
      <c r="B225">
        <v>2</v>
      </c>
      <c r="C225">
        <f t="shared" si="3"/>
        <v>1.5772870662460567E-3</v>
      </c>
    </row>
    <row r="226" spans="1:3" x14ac:dyDescent="0.25">
      <c r="A226" t="s">
        <v>896</v>
      </c>
      <c r="B226">
        <v>6</v>
      </c>
      <c r="C226">
        <f t="shared" si="3"/>
        <v>4.7318611987381704E-3</v>
      </c>
    </row>
    <row r="227" spans="1:3" x14ac:dyDescent="0.25">
      <c r="A227" t="s">
        <v>227</v>
      </c>
      <c r="B227">
        <v>2</v>
      </c>
      <c r="C227">
        <f t="shared" si="3"/>
        <v>1.5772870662460567E-3</v>
      </c>
    </row>
    <row r="228" spans="1:3" x14ac:dyDescent="0.25">
      <c r="A228" t="s">
        <v>365</v>
      </c>
      <c r="B228">
        <v>1</v>
      </c>
      <c r="C228">
        <f t="shared" si="3"/>
        <v>7.8864353312302837E-4</v>
      </c>
    </row>
    <row r="229" spans="1:3" x14ac:dyDescent="0.25">
      <c r="A229" t="s">
        <v>790</v>
      </c>
      <c r="B229">
        <v>1</v>
      </c>
      <c r="C229">
        <f t="shared" si="3"/>
        <v>7.8864353312302837E-4</v>
      </c>
    </row>
    <row r="230" spans="1:3" x14ac:dyDescent="0.25">
      <c r="A230" t="s">
        <v>1084</v>
      </c>
      <c r="B230">
        <v>1</v>
      </c>
      <c r="C230">
        <f t="shared" si="3"/>
        <v>7.8864353312302837E-4</v>
      </c>
    </row>
    <row r="231" spans="1:3" x14ac:dyDescent="0.25">
      <c r="A231" t="s">
        <v>1835</v>
      </c>
      <c r="B231">
        <v>2</v>
      </c>
      <c r="C231">
        <f t="shared" si="3"/>
        <v>1.5772870662460567E-3</v>
      </c>
    </row>
    <row r="232" spans="1:3" x14ac:dyDescent="0.25">
      <c r="A232" t="s">
        <v>911</v>
      </c>
      <c r="B232">
        <v>3</v>
      </c>
      <c r="C232">
        <f t="shared" si="3"/>
        <v>2.3659305993690852E-3</v>
      </c>
    </row>
    <row r="233" spans="1:3" x14ac:dyDescent="0.25">
      <c r="A233" t="s">
        <v>1236</v>
      </c>
      <c r="B233">
        <v>2</v>
      </c>
      <c r="C233">
        <f t="shared" si="3"/>
        <v>1.5772870662460567E-3</v>
      </c>
    </row>
    <row r="234" spans="1:3" x14ac:dyDescent="0.25">
      <c r="A234" t="s">
        <v>1078</v>
      </c>
      <c r="B234">
        <v>1</v>
      </c>
      <c r="C234">
        <f t="shared" si="3"/>
        <v>7.8864353312302837E-4</v>
      </c>
    </row>
    <row r="235" spans="1:3" x14ac:dyDescent="0.25">
      <c r="A235" t="s">
        <v>251</v>
      </c>
      <c r="B235">
        <v>12</v>
      </c>
      <c r="C235">
        <f t="shared" si="3"/>
        <v>9.4637223974763408E-3</v>
      </c>
    </row>
    <row r="236" spans="1:3" x14ac:dyDescent="0.25">
      <c r="A236" t="s">
        <v>1371</v>
      </c>
      <c r="B236">
        <v>1</v>
      </c>
      <c r="C236">
        <f t="shared" si="3"/>
        <v>7.8864353312302837E-4</v>
      </c>
    </row>
    <row r="237" spans="1:3" x14ac:dyDescent="0.25">
      <c r="A237" t="s">
        <v>464</v>
      </c>
      <c r="B237">
        <v>3</v>
      </c>
      <c r="C237">
        <f t="shared" si="3"/>
        <v>2.3659305993690852E-3</v>
      </c>
    </row>
    <row r="238" spans="1:3" x14ac:dyDescent="0.25">
      <c r="A238" t="s">
        <v>1631</v>
      </c>
      <c r="B238">
        <v>1</v>
      </c>
      <c r="C238">
        <f t="shared" si="3"/>
        <v>7.8864353312302837E-4</v>
      </c>
    </row>
    <row r="239" spans="1:3" x14ac:dyDescent="0.25">
      <c r="A239" t="s">
        <v>694</v>
      </c>
      <c r="B239">
        <v>10</v>
      </c>
      <c r="C239">
        <f t="shared" si="3"/>
        <v>7.8864353312302835E-3</v>
      </c>
    </row>
    <row r="240" spans="1:3" x14ac:dyDescent="0.25">
      <c r="A240" t="s">
        <v>1795</v>
      </c>
      <c r="B240">
        <v>1</v>
      </c>
      <c r="C240">
        <f t="shared" si="3"/>
        <v>7.8864353312302837E-4</v>
      </c>
    </row>
    <row r="241" spans="1:3" x14ac:dyDescent="0.25">
      <c r="A241" t="s">
        <v>1808</v>
      </c>
      <c r="B241">
        <v>1</v>
      </c>
      <c r="C241">
        <f t="shared" si="3"/>
        <v>7.8864353312302837E-4</v>
      </c>
    </row>
    <row r="242" spans="1:3" x14ac:dyDescent="0.25">
      <c r="A242" t="s">
        <v>1088</v>
      </c>
      <c r="B242">
        <v>1</v>
      </c>
      <c r="C242">
        <f t="shared" si="3"/>
        <v>7.8864353312302837E-4</v>
      </c>
    </row>
    <row r="243" spans="1:3" x14ac:dyDescent="0.25">
      <c r="A243" t="s">
        <v>398</v>
      </c>
      <c r="B243">
        <v>15</v>
      </c>
      <c r="C243">
        <f t="shared" si="3"/>
        <v>1.1829652996845425E-2</v>
      </c>
    </row>
    <row r="244" spans="1:3" x14ac:dyDescent="0.25">
      <c r="A244" t="s">
        <v>941</v>
      </c>
      <c r="B244">
        <v>1</v>
      </c>
      <c r="C244">
        <f t="shared" si="3"/>
        <v>7.8864353312302837E-4</v>
      </c>
    </row>
    <row r="245" spans="1:3" x14ac:dyDescent="0.25">
      <c r="A245" t="s">
        <v>575</v>
      </c>
      <c r="B245">
        <v>3</v>
      </c>
      <c r="C245">
        <f t="shared" si="3"/>
        <v>2.3659305993690852E-3</v>
      </c>
    </row>
    <row r="246" spans="1:3" x14ac:dyDescent="0.25">
      <c r="A246" t="s">
        <v>83</v>
      </c>
      <c r="B246">
        <v>4</v>
      </c>
      <c r="C246">
        <f t="shared" si="3"/>
        <v>3.1545741324921135E-3</v>
      </c>
    </row>
    <row r="247" spans="1:3" x14ac:dyDescent="0.25">
      <c r="A247" t="s">
        <v>1605</v>
      </c>
      <c r="B247">
        <v>1</v>
      </c>
      <c r="C247">
        <f t="shared" si="3"/>
        <v>7.8864353312302837E-4</v>
      </c>
    </row>
    <row r="248" spans="1:3" x14ac:dyDescent="0.25">
      <c r="A248" t="s">
        <v>509</v>
      </c>
      <c r="B248">
        <v>2</v>
      </c>
      <c r="C248">
        <f t="shared" si="3"/>
        <v>1.5772870662460567E-3</v>
      </c>
    </row>
    <row r="249" spans="1:3" x14ac:dyDescent="0.25">
      <c r="A249" t="s">
        <v>1875</v>
      </c>
      <c r="B249">
        <v>1</v>
      </c>
      <c r="C249">
        <f t="shared" si="3"/>
        <v>7.8864353312302837E-4</v>
      </c>
    </row>
    <row r="250" spans="1:3" x14ac:dyDescent="0.25">
      <c r="A250" t="s">
        <v>498</v>
      </c>
      <c r="B250">
        <v>2</v>
      </c>
      <c r="C250">
        <f t="shared" si="3"/>
        <v>1.5772870662460567E-3</v>
      </c>
    </row>
    <row r="251" spans="1:3" x14ac:dyDescent="0.25">
      <c r="A251" t="s">
        <v>579</v>
      </c>
      <c r="B251">
        <v>1</v>
      </c>
      <c r="C251">
        <f t="shared" si="3"/>
        <v>7.8864353312302837E-4</v>
      </c>
    </row>
    <row r="252" spans="1:3" x14ac:dyDescent="0.25">
      <c r="A252" t="s">
        <v>868</v>
      </c>
      <c r="B252">
        <v>1</v>
      </c>
      <c r="C252">
        <f t="shared" si="3"/>
        <v>7.8864353312302837E-4</v>
      </c>
    </row>
    <row r="253" spans="1:3" x14ac:dyDescent="0.25">
      <c r="A253" t="s">
        <v>1316</v>
      </c>
      <c r="B253">
        <v>1</v>
      </c>
      <c r="C253">
        <f t="shared" si="3"/>
        <v>7.8864353312302837E-4</v>
      </c>
    </row>
    <row r="254" spans="1:3" x14ac:dyDescent="0.25">
      <c r="A254" t="s">
        <v>322</v>
      </c>
      <c r="B254">
        <v>6</v>
      </c>
      <c r="C254">
        <f t="shared" si="3"/>
        <v>4.7318611987381704E-3</v>
      </c>
    </row>
    <row r="255" spans="1:3" x14ac:dyDescent="0.25">
      <c r="A255" t="s">
        <v>1223</v>
      </c>
      <c r="B255">
        <v>4</v>
      </c>
      <c r="C255">
        <f t="shared" si="3"/>
        <v>3.1545741324921135E-3</v>
      </c>
    </row>
    <row r="256" spans="1:3" x14ac:dyDescent="0.25">
      <c r="A256" t="s">
        <v>502</v>
      </c>
      <c r="B256">
        <v>2</v>
      </c>
      <c r="C256">
        <f t="shared" si="3"/>
        <v>1.5772870662460567E-3</v>
      </c>
    </row>
    <row r="257" spans="1:3" x14ac:dyDescent="0.25">
      <c r="A257" t="s">
        <v>377</v>
      </c>
      <c r="B257">
        <v>4</v>
      </c>
      <c r="C257">
        <f t="shared" si="3"/>
        <v>3.1545741324921135E-3</v>
      </c>
    </row>
    <row r="258" spans="1:3" x14ac:dyDescent="0.25">
      <c r="A258" t="s">
        <v>1587</v>
      </c>
      <c r="B258">
        <v>1</v>
      </c>
      <c r="C258">
        <f t="shared" si="3"/>
        <v>7.8864353312302837E-4</v>
      </c>
    </row>
    <row r="259" spans="1:3" x14ac:dyDescent="0.25">
      <c r="A259" t="s">
        <v>1252</v>
      </c>
      <c r="B259">
        <v>1</v>
      </c>
      <c r="C259">
        <f t="shared" ref="C259:C274" si="4">B259/$B$274</f>
        <v>7.8864353312302837E-4</v>
      </c>
    </row>
    <row r="260" spans="1:3" x14ac:dyDescent="0.25">
      <c r="A260" t="s">
        <v>32</v>
      </c>
      <c r="B260">
        <v>4</v>
      </c>
      <c r="C260">
        <f t="shared" si="4"/>
        <v>3.1545741324921135E-3</v>
      </c>
    </row>
    <row r="261" spans="1:3" x14ac:dyDescent="0.25">
      <c r="A261" t="s">
        <v>776</v>
      </c>
      <c r="B261">
        <v>5</v>
      </c>
      <c r="C261">
        <f t="shared" si="4"/>
        <v>3.9432176656151417E-3</v>
      </c>
    </row>
    <row r="262" spans="1:3" x14ac:dyDescent="0.25">
      <c r="A262" t="s">
        <v>1319</v>
      </c>
      <c r="B262">
        <v>1</v>
      </c>
      <c r="C262">
        <f t="shared" si="4"/>
        <v>7.8864353312302837E-4</v>
      </c>
    </row>
    <row r="263" spans="1:3" x14ac:dyDescent="0.25">
      <c r="A263" t="s">
        <v>966</v>
      </c>
      <c r="B263">
        <v>1</v>
      </c>
      <c r="C263">
        <f t="shared" si="4"/>
        <v>7.8864353312302837E-4</v>
      </c>
    </row>
    <row r="264" spans="1:3" x14ac:dyDescent="0.25">
      <c r="A264" t="s">
        <v>1424</v>
      </c>
      <c r="B264">
        <v>2</v>
      </c>
      <c r="C264">
        <f t="shared" si="4"/>
        <v>1.5772870662460567E-3</v>
      </c>
    </row>
    <row r="265" spans="1:3" x14ac:dyDescent="0.25">
      <c r="A265" t="s">
        <v>406</v>
      </c>
      <c r="B265">
        <v>17</v>
      </c>
      <c r="C265">
        <f t="shared" si="4"/>
        <v>1.3406940063091483E-2</v>
      </c>
    </row>
    <row r="266" spans="1:3" x14ac:dyDescent="0.25">
      <c r="A266" t="s">
        <v>865</v>
      </c>
      <c r="B266">
        <v>1</v>
      </c>
      <c r="C266">
        <f t="shared" si="4"/>
        <v>7.8864353312302837E-4</v>
      </c>
    </row>
    <row r="267" spans="1:3" x14ac:dyDescent="0.25">
      <c r="A267" t="s">
        <v>69</v>
      </c>
      <c r="B267">
        <v>37</v>
      </c>
      <c r="C267">
        <f t="shared" si="4"/>
        <v>2.9179810725552049E-2</v>
      </c>
    </row>
    <row r="268" spans="1:3" x14ac:dyDescent="0.25">
      <c r="A268" t="s">
        <v>1734</v>
      </c>
      <c r="B268">
        <v>1</v>
      </c>
      <c r="C268">
        <f t="shared" si="4"/>
        <v>7.8864353312302837E-4</v>
      </c>
    </row>
    <row r="269" spans="1:3" x14ac:dyDescent="0.25">
      <c r="A269" t="s">
        <v>1186</v>
      </c>
      <c r="B269">
        <v>1</v>
      </c>
      <c r="C269">
        <f t="shared" si="4"/>
        <v>7.8864353312302837E-4</v>
      </c>
    </row>
    <row r="270" spans="1:3" x14ac:dyDescent="0.25">
      <c r="A270" t="s">
        <v>1825</v>
      </c>
      <c r="B270">
        <v>1</v>
      </c>
      <c r="C270">
        <f t="shared" si="4"/>
        <v>7.8864353312302837E-4</v>
      </c>
    </row>
    <row r="271" spans="1:3" x14ac:dyDescent="0.25">
      <c r="A271" t="s">
        <v>719</v>
      </c>
      <c r="B271">
        <v>1</v>
      </c>
      <c r="C271">
        <f t="shared" si="4"/>
        <v>7.8864353312302837E-4</v>
      </c>
    </row>
    <row r="272" spans="1:3" x14ac:dyDescent="0.25">
      <c r="A272" t="s">
        <v>760</v>
      </c>
      <c r="B272">
        <v>1</v>
      </c>
      <c r="C272">
        <f t="shared" si="4"/>
        <v>7.8864353312302837E-4</v>
      </c>
    </row>
    <row r="273" spans="1:3" x14ac:dyDescent="0.25">
      <c r="A273" t="s">
        <v>253</v>
      </c>
      <c r="B273">
        <v>2</v>
      </c>
      <c r="C273">
        <f t="shared" si="4"/>
        <v>1.5772870662460567E-3</v>
      </c>
    </row>
    <row r="274" spans="1:3" x14ac:dyDescent="0.25">
      <c r="A274" t="s">
        <v>2007</v>
      </c>
      <c r="B274">
        <v>1268</v>
      </c>
      <c r="C274">
        <f t="shared" si="4"/>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tweets</vt:lpstr>
      <vt:lpstr>Hoja1</vt:lpstr>
      <vt:lpstr>Hoja2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Usuario de Windows</cp:lastModifiedBy>
  <dcterms:created xsi:type="dcterms:W3CDTF">2018-06-28T16:38:53Z</dcterms:created>
  <dcterms:modified xsi:type="dcterms:W3CDTF">2018-07-02T07:38:03Z</dcterms:modified>
</cp:coreProperties>
</file>