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nmuni-my.sharepoint.com/personal/436645_muni_cz/Documents/VŠ/PhD/Zahraniční stáž/Work/HeiGIT_notebooks/analysis/ai-assisted-osm-mapping-stats/indicators-data/"/>
    </mc:Choice>
  </mc:AlternateContent>
  <xr:revisionPtr revIDLastSave="1" documentId="11_C6909181DE13410F929C51BA50B38E2566F58FA9" xr6:coauthVersionLast="47" xr6:coauthVersionMax="47" xr10:uidLastSave="{C7C5A409-5CA3-40B9-87BA-C600E7029B25}"/>
  <bookViews>
    <workbookView xWindow="-7050" yWindow="-16297" windowWidth="28995" windowHeight="15794" xr2:uid="{00000000-000D-0000-FFFF-FFFF00000000}"/>
  </bookViews>
  <sheets>
    <sheet name="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9" i="1" l="1"/>
  <c r="C82" i="1"/>
  <c r="C80" i="1"/>
  <c r="C79" i="1"/>
  <c r="C70" i="1"/>
  <c r="C68" i="1"/>
  <c r="C67" i="1"/>
  <c r="C66" i="1"/>
  <c r="C63" i="1"/>
  <c r="C62" i="1"/>
  <c r="C60" i="1"/>
  <c r="C59" i="1"/>
  <c r="C51" i="1"/>
  <c r="C42" i="1"/>
  <c r="C41" i="1"/>
  <c r="C38" i="1"/>
  <c r="C36" i="1"/>
  <c r="C35" i="1"/>
  <c r="C33" i="1"/>
  <c r="C32" i="1"/>
  <c r="C31" i="1"/>
  <c r="C30" i="1"/>
  <c r="C25" i="1"/>
  <c r="C24" i="1"/>
  <c r="C23" i="1"/>
  <c r="C21" i="1"/>
  <c r="C20" i="1"/>
  <c r="C18" i="1"/>
  <c r="C14" i="1"/>
  <c r="C12" i="1"/>
  <c r="C11" i="1"/>
  <c r="C10" i="1"/>
  <c r="C7" i="1"/>
  <c r="C5" i="1"/>
  <c r="C4" i="1"/>
  <c r="C3" i="1"/>
  <c r="B3" i="1"/>
  <c r="C2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3" authorId="0" shapeId="0" xr:uid="{00000000-0006-0000-0000-000001000000}">
      <text>
        <r>
          <rPr>
            <sz val="10"/>
            <color rgb="FF000000"/>
            <rFont val="Arial"/>
          </rPr>
          <t>Responder updated this value.</t>
        </r>
      </text>
    </comment>
    <comment ref="C23" authorId="0" shapeId="0" xr:uid="{00000000-0006-0000-0000-000002000000}">
      <text>
        <r>
          <rPr>
            <sz val="10"/>
            <color rgb="FF000000"/>
            <rFont val="Arial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<sst xmlns="http://schemas.openxmlformats.org/spreadsheetml/2006/main" count="1815" uniqueCount="1104">
  <si>
    <t>ACADEMIC INSTITUTION</t>
  </si>
  <si>
    <t>CHAPTER</t>
  </si>
  <si>
    <t>CITY</t>
  </si>
  <si>
    <t>COUNTRY</t>
  </si>
  <si>
    <t>Founding Chapter</t>
  </si>
  <si>
    <t>Lubbock, TX</t>
  </si>
  <si>
    <t>USA</t>
  </si>
  <si>
    <t>Washington, D.C.</t>
  </si>
  <si>
    <t>West Virginia University</t>
  </si>
  <si>
    <t>Morgantown, WV</t>
  </si>
  <si>
    <t>Inaugural Chapter</t>
  </si>
  <si>
    <t>University of Cape Coast</t>
  </si>
  <si>
    <t>Cape Coast</t>
  </si>
  <si>
    <t>Ghana</t>
  </si>
  <si>
    <t>University of Pretoria</t>
  </si>
  <si>
    <t>Department of Geography, Geoinformatics and Meteorology</t>
  </si>
  <si>
    <t>Pretoria</t>
  </si>
  <si>
    <t>South Africa</t>
  </si>
  <si>
    <t>Kansas State University</t>
  </si>
  <si>
    <t>Manhattan, KS</t>
  </si>
  <si>
    <t>University of Central Florida</t>
  </si>
  <si>
    <t>Geospatial Information Society</t>
  </si>
  <si>
    <t>Orlando, FL</t>
  </si>
  <si>
    <t>College of William and Mary</t>
  </si>
  <si>
    <t>All Over the Map! at William and Mary</t>
  </si>
  <si>
    <t>Williamsburg, VA</t>
  </si>
  <si>
    <t>George Mason University</t>
  </si>
  <si>
    <t>Fairfax, VA</t>
  </si>
  <si>
    <t>New York University</t>
  </si>
  <si>
    <t>New York, NY</t>
  </si>
  <si>
    <t>Clemson University</t>
  </si>
  <si>
    <t>Clemson, SC</t>
  </si>
  <si>
    <t>Universidad de Panama</t>
  </si>
  <si>
    <t>Jovenes Mapeadores</t>
  </si>
  <si>
    <t>Panama City</t>
  </si>
  <si>
    <t>Panama</t>
  </si>
  <si>
    <t>California University of Pennsylvania</t>
  </si>
  <si>
    <t>California, PA</t>
  </si>
  <si>
    <t>University of Malawi, Chancellor College</t>
  </si>
  <si>
    <t>University of Malawi (UNIMA) YouthMappers</t>
  </si>
  <si>
    <t>Zomba</t>
  </si>
  <si>
    <t>Malawi</t>
  </si>
  <si>
    <t>State University of New York at Geneseo</t>
  </si>
  <si>
    <t>SUNY Geneseo GIS Association</t>
  </si>
  <si>
    <t>Geneseo, NY</t>
  </si>
  <si>
    <t>Sherubtse College, Royal University of Bhutan</t>
  </si>
  <si>
    <t>Geographical Society</t>
  </si>
  <si>
    <t>Kanglung</t>
  </si>
  <si>
    <t>Bhutan</t>
  </si>
  <si>
    <t>Tribhuvan University - Pashchimanchal Campus</t>
  </si>
  <si>
    <t>Pokhara</t>
  </si>
  <si>
    <t>Nepal</t>
  </si>
  <si>
    <t>State University of New York at Fredonia</t>
  </si>
  <si>
    <t>GeoVenturers</t>
  </si>
  <si>
    <t>Fredonia, NY</t>
  </si>
  <si>
    <t>Cornell University</t>
  </si>
  <si>
    <t>Ithaca, NY</t>
  </si>
  <si>
    <t xml:space="preserve">Busitema University </t>
  </si>
  <si>
    <t>Busitema</t>
  </si>
  <si>
    <t>Uganda</t>
  </si>
  <si>
    <t>Universidad de La Guajira</t>
  </si>
  <si>
    <t>Grupo Mesh</t>
  </si>
  <si>
    <t>Riohacha</t>
  </si>
  <si>
    <t>Colombia</t>
  </si>
  <si>
    <t>Khulna University</t>
  </si>
  <si>
    <t>Khulna</t>
  </si>
  <si>
    <t>Bangladesh</t>
  </si>
  <si>
    <t>University of Dhaka</t>
  </si>
  <si>
    <t>Dhaka</t>
  </si>
  <si>
    <t>University of Nairobi</t>
  </si>
  <si>
    <t>Nairobi</t>
  </si>
  <si>
    <t>Kenya</t>
  </si>
  <si>
    <t>Universidad Nacional de Colombia</t>
  </si>
  <si>
    <t>Grupo UN</t>
  </si>
  <si>
    <t>Bogotá D.C.</t>
  </si>
  <si>
    <t>Universidad de los Andes</t>
  </si>
  <si>
    <t>Cartografos Uniandes</t>
  </si>
  <si>
    <t xml:space="preserve">Uganda Christian Univsersity, Mbale University College </t>
  </si>
  <si>
    <t xml:space="preserve">Mappers for Life </t>
  </si>
  <si>
    <t>Mbale</t>
  </si>
  <si>
    <t>Member Chapter</t>
  </si>
  <si>
    <t>Universidad de Antioquia</t>
  </si>
  <si>
    <t>GeoLab</t>
  </si>
  <si>
    <t>Medellin</t>
  </si>
  <si>
    <t>Universidad de San Buenaventura - Medellin</t>
  </si>
  <si>
    <t>Medellín</t>
  </si>
  <si>
    <t>Federal University of Technology, Akure</t>
  </si>
  <si>
    <t>Akure</t>
  </si>
  <si>
    <t>Nigeria</t>
  </si>
  <si>
    <t>Makerere University</t>
  </si>
  <si>
    <t>Kampala</t>
  </si>
  <si>
    <t xml:space="preserve">Dedan Kimathi University of Technology </t>
  </si>
  <si>
    <t>NYERI</t>
  </si>
  <si>
    <t>University of Southern California</t>
  </si>
  <si>
    <t>SC Mappers</t>
  </si>
  <si>
    <t>Los Angeles, CA</t>
  </si>
  <si>
    <t>Dhaka College</t>
  </si>
  <si>
    <t>Dhaka City</t>
  </si>
  <si>
    <t>University of South Carolina</t>
  </si>
  <si>
    <t>Columbia, SC</t>
  </si>
  <si>
    <t xml:space="preserve">Moi University </t>
  </si>
  <si>
    <t xml:space="preserve">Geography Students Association of Moi University </t>
  </si>
  <si>
    <t>Eldoret</t>
  </si>
  <si>
    <t>Ahmadu Bello University Zaria</t>
  </si>
  <si>
    <t>Zaria</t>
  </si>
  <si>
    <t>Kumi University</t>
  </si>
  <si>
    <t>Kumi University - Ever Last Youth Mappers</t>
  </si>
  <si>
    <t xml:space="preserve">Kumi District </t>
  </si>
  <si>
    <t>Gulu University</t>
  </si>
  <si>
    <t xml:space="preserve">CSGU Mappers </t>
  </si>
  <si>
    <t>Gulu</t>
  </si>
  <si>
    <t>University of Oregon</t>
  </si>
  <si>
    <t>Eugene, OR</t>
  </si>
  <si>
    <t>Asian University for Women</t>
  </si>
  <si>
    <t>Chittagong</t>
  </si>
  <si>
    <t>Politecnico di Milano</t>
  </si>
  <si>
    <t>PoliMappers</t>
  </si>
  <si>
    <t>Milan</t>
  </si>
  <si>
    <t>Italy</t>
  </si>
  <si>
    <t>Fourah Bay College, University of Sierra Leon</t>
  </si>
  <si>
    <t>Student's Geographical Association - Youth Mappers</t>
  </si>
  <si>
    <t>Freeetown</t>
  </si>
  <si>
    <t>Sierra Leone</t>
  </si>
  <si>
    <t xml:space="preserve">Universidad Distrital Francisco Jose de Caldas </t>
  </si>
  <si>
    <t>YouthMappers at Bogota,Colombia</t>
  </si>
  <si>
    <t>Far Eastern University - Institute of Technology</t>
  </si>
  <si>
    <t>Junior Philippines Computer Society - Far Eastern University,Institute of Technology Chapter</t>
  </si>
  <si>
    <t>Manila City</t>
  </si>
  <si>
    <t>Philippines</t>
  </si>
  <si>
    <t>University of California, Davis</t>
  </si>
  <si>
    <t>Mapping Club at UC Davis</t>
  </si>
  <si>
    <t>Davis, CA</t>
  </si>
  <si>
    <t>General Lansana Conte University</t>
  </si>
  <si>
    <t>Youth mappers General Lansana Conte University</t>
  </si>
  <si>
    <t>Conakry</t>
  </si>
  <si>
    <t>Guinea</t>
  </si>
  <si>
    <t>Gujarat University</t>
  </si>
  <si>
    <t>Ccim  at Ahmedabad</t>
  </si>
  <si>
    <t>Ahmedabad</t>
  </si>
  <si>
    <t>India</t>
  </si>
  <si>
    <t>Central Washington University</t>
  </si>
  <si>
    <t>Geography Club</t>
  </si>
  <si>
    <t>Ellensburg, WA</t>
  </si>
  <si>
    <t>University of Vermont</t>
  </si>
  <si>
    <t>Burlington, VT</t>
  </si>
  <si>
    <t>Jomo Kenyatta University of Agriculture and Technology</t>
  </si>
  <si>
    <t>Association of Geomatics Engineering Students</t>
  </si>
  <si>
    <t>University of Liberia - Fendall Campus</t>
  </si>
  <si>
    <t>University of Liberia YouthMappers</t>
  </si>
  <si>
    <t xml:space="preserve">Louisiana </t>
  </si>
  <si>
    <t>Liberia</t>
  </si>
  <si>
    <t>Stella Maris Polytechnic</t>
  </si>
  <si>
    <t>YouthMappers - SMP</t>
  </si>
  <si>
    <t>Monrovia</t>
  </si>
  <si>
    <t>African Methodist Episcopal University</t>
  </si>
  <si>
    <t>YouthMapper - AMEU</t>
  </si>
  <si>
    <t xml:space="preserve">Cuttington University </t>
  </si>
  <si>
    <t>YouthMappers - CU</t>
  </si>
  <si>
    <t>Gbarnga</t>
  </si>
  <si>
    <t xml:space="preserve">Institute of Science and Veterinary Medicine </t>
  </si>
  <si>
    <t>Youth Mappers ISSMV DALABA</t>
  </si>
  <si>
    <t>Dalaba</t>
  </si>
  <si>
    <t>Université de N'Zérékoré</t>
  </si>
  <si>
    <t>YouthMappers à N'zérékoré</t>
  </si>
  <si>
    <t>N'zérékoré</t>
  </si>
  <si>
    <t>University of Maryland - College Park</t>
  </si>
  <si>
    <t>College Park, MD</t>
  </si>
  <si>
    <t>University of Ghana</t>
  </si>
  <si>
    <t>Legon</t>
  </si>
  <si>
    <t xml:space="preserve">Centre Universitaire de Recherche et d'Application en Télédétection(CURAT) de l'Université Felix Houphouet Boigny </t>
  </si>
  <si>
    <t>YoutheMappers CURAT</t>
  </si>
  <si>
    <t>Abidjan</t>
  </si>
  <si>
    <t>Côte d`Ivoire</t>
  </si>
  <si>
    <t>University of Mines and Technology</t>
  </si>
  <si>
    <t>Tarkwa</t>
  </si>
  <si>
    <t>The University of Zambia</t>
  </si>
  <si>
    <t>Lusaka</t>
  </si>
  <si>
    <t>Zambia</t>
  </si>
  <si>
    <t>Insititue d' Enseignement Superieur de Ruhengeri</t>
  </si>
  <si>
    <t>YouthMappers at INES-Ruhengeri</t>
  </si>
  <si>
    <t>Musanze</t>
  </si>
  <si>
    <t>Rwanda</t>
  </si>
  <si>
    <t>Institution of Crisis Management Studies</t>
  </si>
  <si>
    <t xml:space="preserve">Institute of Crisis Management Studies - Youth Mappers </t>
  </si>
  <si>
    <t>Kathmandu</t>
  </si>
  <si>
    <t>University of Dar es Salaam</t>
  </si>
  <si>
    <t>Dar es Salaam.</t>
  </si>
  <si>
    <t>Tanzania</t>
  </si>
  <si>
    <t>Kigali institute of Science and Technology</t>
  </si>
  <si>
    <t>Kigali</t>
  </si>
  <si>
    <t>University of Port Harcourt</t>
  </si>
  <si>
    <t>Port Harcourt</t>
  </si>
  <si>
    <t>Sacred Heart Junior College</t>
  </si>
  <si>
    <t>Youth Mappers At Sacred Heart Junior College</t>
  </si>
  <si>
    <t>San Ignacio Town</t>
  </si>
  <si>
    <t>Belize</t>
  </si>
  <si>
    <t>Institute of Rural Development Planning</t>
  </si>
  <si>
    <t>Mwanza</t>
  </si>
  <si>
    <t>Kenyatta University</t>
  </si>
  <si>
    <t>Kenyatta University GIS Club</t>
  </si>
  <si>
    <t>Grand Gedeh County Community College</t>
  </si>
  <si>
    <t>YouthMappers at Grand Gedeh County Community College</t>
  </si>
  <si>
    <t>Zwedru City</t>
  </si>
  <si>
    <t>Institute of Rural Development Planning - Dodoma</t>
  </si>
  <si>
    <t>IRDP YouthMappers Dodoma</t>
  </si>
  <si>
    <t>Dodoma</t>
  </si>
  <si>
    <t>The Citadel</t>
  </si>
  <si>
    <t>YouthMappers at The Citadel</t>
  </si>
  <si>
    <t>Charleston, SC</t>
  </si>
  <si>
    <t>University of North Texas</t>
  </si>
  <si>
    <t>UNT Geography Club</t>
  </si>
  <si>
    <t>Denton, TX</t>
  </si>
  <si>
    <t>University of Nigeria - Nsukka</t>
  </si>
  <si>
    <t>LionMappersTeam (LMT) Nsukka</t>
  </si>
  <si>
    <t>Nsukka</t>
  </si>
  <si>
    <t>Oklahoma State University</t>
  </si>
  <si>
    <t>Stillwater, OK</t>
  </si>
  <si>
    <t>Heidelberg University, GIScience Research Group</t>
  </si>
  <si>
    <t>disastermappers heidelberg</t>
  </si>
  <si>
    <t>Heidelberg</t>
  </si>
  <si>
    <t>Germany</t>
  </si>
  <si>
    <t>Federal School of Surveys</t>
  </si>
  <si>
    <t>Oyo</t>
  </si>
  <si>
    <t>University of Exeter</t>
  </si>
  <si>
    <t>Exeter</t>
  </si>
  <si>
    <t>England</t>
  </si>
  <si>
    <t>University of Nigeria - Enugu</t>
  </si>
  <si>
    <t xml:space="preserve">LionMappersTeam (LMT) Enugu </t>
  </si>
  <si>
    <t>Enugu</t>
  </si>
  <si>
    <t>University of Victoria</t>
  </si>
  <si>
    <t>Victoria, BC</t>
  </si>
  <si>
    <t>Canada</t>
  </si>
  <si>
    <t>McGill University</t>
  </si>
  <si>
    <t>Open Mapping Group McGill: A Member of the McGill Undergraduate Geography Society</t>
  </si>
  <si>
    <t>Montreal, QC</t>
  </si>
  <si>
    <t>Uganda Pentecostal University</t>
  </si>
  <si>
    <t>HiTech Youth Mappers</t>
  </si>
  <si>
    <t>Fortportal</t>
  </si>
  <si>
    <t>Ardhi University</t>
  </si>
  <si>
    <t>ARU Mapper</t>
  </si>
  <si>
    <t>Dar es Salaam</t>
  </si>
  <si>
    <t>University of Warwick</t>
  </si>
  <si>
    <t>University of Warwick Resilience Mapping Society</t>
  </si>
  <si>
    <t>Coventry</t>
  </si>
  <si>
    <t>Mbarara University of Science and Technology</t>
  </si>
  <si>
    <t>MUST Street Mappers</t>
  </si>
  <si>
    <t xml:space="preserve">Mbarara </t>
  </si>
  <si>
    <t>Eastern University</t>
  </si>
  <si>
    <t>YouthMappers at Eastern University</t>
  </si>
  <si>
    <t>Universidad de Puerto Rico – Rio Piedras</t>
  </si>
  <si>
    <t>UPR YouthMappers</t>
  </si>
  <si>
    <t>San Juan</t>
  </si>
  <si>
    <t>Puerto Rico</t>
  </si>
  <si>
    <t>Jahangirnagar University</t>
  </si>
  <si>
    <t>YouthMappers at IRS</t>
  </si>
  <si>
    <t>Monroe Community College</t>
  </si>
  <si>
    <t>MCC Mapping Club</t>
  </si>
  <si>
    <t>Rochester</t>
  </si>
  <si>
    <t>Universidad de Costa Rica</t>
  </si>
  <si>
    <t>YouthMappers de Universidad de Costa Rica</t>
  </si>
  <si>
    <t>San José</t>
  </si>
  <si>
    <t>Costa Rica</t>
  </si>
  <si>
    <t>Miami University</t>
  </si>
  <si>
    <t xml:space="preserve">
Geography and Planning Society</t>
  </si>
  <si>
    <t>Oxford, OH</t>
  </si>
  <si>
    <t>Universidad Nacional Autónoma de Honduras</t>
  </si>
  <si>
    <t>PumaGis Hn</t>
  </si>
  <si>
    <t>Tegucigalpa M.D.C.</t>
  </si>
  <si>
    <t>Honduras</t>
  </si>
  <si>
    <t>University of Wyoming</t>
  </si>
  <si>
    <t>Gamma Theta Upsilon/Geography Club</t>
  </si>
  <si>
    <t>Laramie, WY</t>
  </si>
  <si>
    <t>University of Redlands</t>
  </si>
  <si>
    <t>URSpatial Geo-Thinkers</t>
  </si>
  <si>
    <t>Redlands, CA</t>
  </si>
  <si>
    <t>Rajshahi University of Engineering &amp; Technology</t>
  </si>
  <si>
    <t>YouthMappers at RUET</t>
  </si>
  <si>
    <t>Rajshahi</t>
  </si>
  <si>
    <t>University of Twente</t>
  </si>
  <si>
    <t>Student Association Board</t>
  </si>
  <si>
    <t>Enschede</t>
  </si>
  <si>
    <t>Netherlands</t>
  </si>
  <si>
    <t>Karatina University</t>
  </si>
  <si>
    <t>Nature Club Karatina University</t>
  </si>
  <si>
    <t>Karatina</t>
  </si>
  <si>
    <t>Ignatius Ajuru University of Education</t>
  </si>
  <si>
    <t>IgnatiusMappersTeam(IMT)</t>
  </si>
  <si>
    <t xml:space="preserve">Université des Sciences Sociale et de Gestion de Bamako </t>
  </si>
  <si>
    <t>YouthMappers FHG</t>
  </si>
  <si>
    <t>Bamako</t>
  </si>
  <si>
    <t>Mali</t>
  </si>
  <si>
    <t>University of Northern Colorado</t>
  </si>
  <si>
    <t>UNCO Geography and GIS Club</t>
  </si>
  <si>
    <t>Greeley, CO</t>
  </si>
  <si>
    <t>Yarmouk University</t>
  </si>
  <si>
    <t>YouthMappers at YU</t>
  </si>
  <si>
    <t>Irbid</t>
  </si>
  <si>
    <t>Jordan</t>
  </si>
  <si>
    <t>Njala University, Njala Campus</t>
  </si>
  <si>
    <t>YouthMappers Njala University, Njala Campus</t>
  </si>
  <si>
    <t xml:space="preserve">Njala </t>
  </si>
  <si>
    <t>Université Mohammed V Rabat</t>
  </si>
  <si>
    <t>Brahmapoutre at Rabat</t>
  </si>
  <si>
    <t>Rabat</t>
  </si>
  <si>
    <t>Morocco</t>
  </si>
  <si>
    <t>Université Gaston Berger</t>
  </si>
  <si>
    <t>YouthMappers UGB</t>
  </si>
  <si>
    <t xml:space="preserve">Saint Louis </t>
  </si>
  <si>
    <t>Senegal</t>
  </si>
  <si>
    <t>St. Augustine International University</t>
  </si>
  <si>
    <t>YouthMappers at St Augustine International University</t>
  </si>
  <si>
    <t>University Muhammadiyah Surakarta</t>
  </si>
  <si>
    <t>SpaceTime</t>
  </si>
  <si>
    <t>Surakarta</t>
  </si>
  <si>
    <t>Indonesia</t>
  </si>
  <si>
    <t xml:space="preserve">Queen Mary University of London </t>
  </si>
  <si>
    <t>Queen Mary YouthMappers</t>
  </si>
  <si>
    <t>London</t>
  </si>
  <si>
    <t>Villanova University</t>
  </si>
  <si>
    <t>The Villanova Globeplotters</t>
  </si>
  <si>
    <t>Villanova, PA</t>
  </si>
  <si>
    <t>UW-Madison</t>
  </si>
  <si>
    <t>BadgerMaps</t>
  </si>
  <si>
    <t>Madison, WI</t>
  </si>
  <si>
    <t>The Pennsylvania State University</t>
  </si>
  <si>
    <t>Penn State GIS Coalition</t>
  </si>
  <si>
    <t>University Park, PA</t>
  </si>
  <si>
    <t xml:space="preserve">University of the Gambia /Jokkolabs Banjul </t>
  </si>
  <si>
    <t xml:space="preserve">Connected YouthMappers </t>
  </si>
  <si>
    <t xml:space="preserve">Kanifing South </t>
  </si>
  <si>
    <t>The Gambia</t>
  </si>
  <si>
    <t>Universitas Negeri Makassar</t>
  </si>
  <si>
    <t xml:space="preserve">Kontur Geografi </t>
  </si>
  <si>
    <t>Makassar</t>
  </si>
  <si>
    <t>Istanbul Technical University</t>
  </si>
  <si>
    <t>YouthMappers ITU</t>
  </si>
  <si>
    <t>Istanbul</t>
  </si>
  <si>
    <t>Turkey</t>
  </si>
  <si>
    <t>Universidade Eduardo Mondlane</t>
  </si>
  <si>
    <t>Comunidade YouthMappers Moçambique</t>
  </si>
  <si>
    <t>Maputo City</t>
  </si>
  <si>
    <t>Mozambique</t>
  </si>
  <si>
    <t>Institut Supérieur de Management Kolda</t>
  </si>
  <si>
    <t>Les Femmes Leaders de ISM/Kolda</t>
  </si>
  <si>
    <t>Sare Mousa</t>
  </si>
  <si>
    <t>Kathmandu University</t>
  </si>
  <si>
    <t>Geomatics Engineering Society,GES</t>
  </si>
  <si>
    <t>Kavre</t>
  </si>
  <si>
    <t>University of the Philippines Resilience Institute</t>
  </si>
  <si>
    <t>YouthMappers UP Resilience Institute</t>
  </si>
  <si>
    <t xml:space="preserve">Quezon City </t>
  </si>
  <si>
    <t xml:space="preserve">Philippines </t>
  </si>
  <si>
    <t xml:space="preserve">St. Mawaggali Trades Training Institute </t>
  </si>
  <si>
    <t>Mawaggali Mappers</t>
  </si>
  <si>
    <t>Choma</t>
  </si>
  <si>
    <t>Kwame Nkrumah University of Science and Technology</t>
  </si>
  <si>
    <t>Kwame Nkrumah University of Science and Technology YouthMappers</t>
  </si>
  <si>
    <t>Kumasi</t>
  </si>
  <si>
    <t>Nimba County Community College</t>
  </si>
  <si>
    <t>Nimba County Community College Youth Mappers</t>
  </si>
  <si>
    <t xml:space="preserve">Sanniquellie </t>
  </si>
  <si>
    <t>University of the West Indies, Mona Campus</t>
  </si>
  <si>
    <t>YouthMappers UWI Mona</t>
  </si>
  <si>
    <t>Mona</t>
  </si>
  <si>
    <t>Jamaica</t>
  </si>
  <si>
    <t>University of Energy and Natural Resources</t>
  </si>
  <si>
    <t>Eco-Club</t>
  </si>
  <si>
    <t>Sunyani</t>
  </si>
  <si>
    <t xml:space="preserve">Technical University of Kenya </t>
  </si>
  <si>
    <t>Geospatial Science Student Association</t>
  </si>
  <si>
    <t>Abia State University</t>
  </si>
  <si>
    <t>AbsuMappersTeam</t>
  </si>
  <si>
    <t>Uturu</t>
  </si>
  <si>
    <t xml:space="preserve">Institute of Finance Management </t>
  </si>
  <si>
    <t>IFM mappers</t>
  </si>
  <si>
    <t>Dar es salaam</t>
  </si>
  <si>
    <t xml:space="preserve">Open University of Tanzania </t>
  </si>
  <si>
    <t xml:space="preserve">OUT Mappers </t>
  </si>
  <si>
    <t>Ball State University</t>
  </si>
  <si>
    <t>Gamma Theta Upsilon- Iota Omega Chapter</t>
  </si>
  <si>
    <t>Muncie, IN</t>
  </si>
  <si>
    <t>University of Chicago</t>
  </si>
  <si>
    <t>Tobler Society</t>
  </si>
  <si>
    <t>Chicago, IL</t>
  </si>
  <si>
    <t>Vassar College</t>
  </si>
  <si>
    <t>Hudson Valley Mappers</t>
  </si>
  <si>
    <t>Poughkeepsie, NY</t>
  </si>
  <si>
    <t>Western Michigan University</t>
  </si>
  <si>
    <t>Kalamazoo, MI</t>
  </si>
  <si>
    <t>Ohio Wesleyan University</t>
  </si>
  <si>
    <t>Environment and Wildlife Club</t>
  </si>
  <si>
    <t>Delaware, OH</t>
  </si>
  <si>
    <t>Njala University, Freetown Campus</t>
  </si>
  <si>
    <t>Njala Freetown YouthMappers</t>
  </si>
  <si>
    <t>Freetown</t>
  </si>
  <si>
    <t>The Johns Hopkins University, SAIS</t>
  </si>
  <si>
    <t>SAIS YouthMappers</t>
  </si>
  <si>
    <t>Washington, DC</t>
  </si>
  <si>
    <t>University of Zimbabwe</t>
  </si>
  <si>
    <t>UZMappers</t>
  </si>
  <si>
    <t>Harare</t>
  </si>
  <si>
    <t>Zimbabwe</t>
  </si>
  <si>
    <t>Indiana University of Pennsylvania</t>
  </si>
  <si>
    <t>Geospatial Science Club</t>
  </si>
  <si>
    <t>Indiana, PA</t>
  </si>
  <si>
    <t>Namibia University of Science and Technology</t>
  </si>
  <si>
    <t>Geoinformation Technology Student Society</t>
  </si>
  <si>
    <t>Windhoek</t>
  </si>
  <si>
    <t>Namibia</t>
  </si>
  <si>
    <t>Universidad Politecnica de Madrid</t>
  </si>
  <si>
    <t>Mapeo Humanitario</t>
  </si>
  <si>
    <t>Madrid</t>
  </si>
  <si>
    <t>Spain</t>
  </si>
  <si>
    <t>Sokoine University of Agriculture</t>
  </si>
  <si>
    <t>SMCoSE YouthMappers</t>
  </si>
  <si>
    <t>Morogoro</t>
  </si>
  <si>
    <t>Jacksonville State University</t>
  </si>
  <si>
    <t>JSU Disaster Mapping Team</t>
  </si>
  <si>
    <t>Jacksonville, AL</t>
  </si>
  <si>
    <t>Universidade de Santiago de Compostela</t>
  </si>
  <si>
    <t>YouthMappers at USC</t>
  </si>
  <si>
    <t>Santiago de Compostela</t>
  </si>
  <si>
    <t>Arizona State University</t>
  </si>
  <si>
    <t>YouthMappers ASU</t>
  </si>
  <si>
    <t>Tempe, AZ</t>
  </si>
  <si>
    <t>Institut Superieur des Mines et Géologie de Boké</t>
  </si>
  <si>
    <t>YouthMappers ISMG Boké</t>
  </si>
  <si>
    <t>Boké</t>
  </si>
  <si>
    <t>Serengeti Tourism College (SETCO)</t>
  </si>
  <si>
    <t>SETCO YouthMappers</t>
  </si>
  <si>
    <t>Serengeti</t>
  </si>
  <si>
    <t>National School of Forestry and Wildlife Management</t>
  </si>
  <si>
    <t>YouthMappers Mbalmayo</t>
  </si>
  <si>
    <t>Yaoundé</t>
  </si>
  <si>
    <t>Cameroon</t>
  </si>
  <si>
    <t>Shahjalal University of Science and Technology</t>
  </si>
  <si>
    <t>YouthMappers at SUST</t>
  </si>
  <si>
    <t>Sylhet</t>
  </si>
  <si>
    <t>FEU Alabang</t>
  </si>
  <si>
    <t>FEU Alabang ACM Student Chapter</t>
  </si>
  <si>
    <t>Muntinlupa City</t>
  </si>
  <si>
    <t>University of Douala</t>
  </si>
  <si>
    <t>YouthMappers Douala</t>
  </si>
  <si>
    <t>Douala</t>
  </si>
  <si>
    <t>University of Education Winneba</t>
  </si>
  <si>
    <t>University of Education Winneba YouthMappers</t>
  </si>
  <si>
    <t>Winneba</t>
  </si>
  <si>
    <t>American University</t>
  </si>
  <si>
    <t>YouthMappers at American University</t>
  </si>
  <si>
    <t>Comenius Polytechnic Institute</t>
  </si>
  <si>
    <t>CPI Mappers</t>
  </si>
  <si>
    <t>Tabora</t>
  </si>
  <si>
    <t>Université Alassane Ouattara</t>
  </si>
  <si>
    <t>YouthMappers UAO</t>
  </si>
  <si>
    <t>Bouaké</t>
  </si>
  <si>
    <t xml:space="preserve">Lilongwe University of Agriculture and Natural Resources </t>
  </si>
  <si>
    <t>LUANAR YouthMappers</t>
  </si>
  <si>
    <t>Lilongwe</t>
  </si>
  <si>
    <t>Netrakona Govternment College</t>
  </si>
  <si>
    <t>YouthMappers NGC</t>
  </si>
  <si>
    <t>Netrakona</t>
  </si>
  <si>
    <t>Kyambogo University</t>
  </si>
  <si>
    <t>Kyambogo University YouthMappers</t>
  </si>
  <si>
    <t>Government Hazi Abdul Aziz Khan Degree College</t>
  </si>
  <si>
    <t>Youthmappers GHAAKDC</t>
  </si>
  <si>
    <t>Purdue University</t>
  </si>
  <si>
    <t>Purdue YouthMappers</t>
  </si>
  <si>
    <t>West Lafayette, IN</t>
  </si>
  <si>
    <t>Daffodil International University</t>
  </si>
  <si>
    <t>YouthMappers at Daffodil International University</t>
  </si>
  <si>
    <t>ASA University Bangladesh</t>
  </si>
  <si>
    <t>YouthMappers ASAUB</t>
  </si>
  <si>
    <t>Addis Ababa Institute of Technology</t>
  </si>
  <si>
    <t>YouthMappers at Ethiopian Space Science Society</t>
  </si>
  <si>
    <t>Addis Ababa</t>
  </si>
  <si>
    <t>Ethiopia</t>
  </si>
  <si>
    <t>State University of Zanzibar</t>
  </si>
  <si>
    <t>YouthMappers at Tunguu SUZA</t>
  </si>
  <si>
    <t>Zanzibar</t>
  </si>
  <si>
    <t>State University of Bangladesh</t>
  </si>
  <si>
    <t>State University of Bangladesh Youthmappers chapter</t>
  </si>
  <si>
    <t>University of Lagos</t>
  </si>
  <si>
    <t>UniLag YouthMappers</t>
  </si>
  <si>
    <t>Lagos</t>
  </si>
  <si>
    <t>Mekelle University</t>
  </si>
  <si>
    <t>YouthMappers at MU</t>
  </si>
  <si>
    <t>Mekelle</t>
  </si>
  <si>
    <t>Université de Kisangani</t>
  </si>
  <si>
    <t>Map for Congo</t>
  </si>
  <si>
    <t>Kisangani</t>
  </si>
  <si>
    <t>Democratic Republic of the Congo</t>
  </si>
  <si>
    <t>University of Dodoma</t>
  </si>
  <si>
    <t>UDOM YOUTHMAPPERS</t>
  </si>
  <si>
    <t>Okayama University of Science</t>
  </si>
  <si>
    <t>Okayama University of Science YouthMappers Chapter</t>
  </si>
  <si>
    <t>Okayama</t>
  </si>
  <si>
    <t>Japan</t>
  </si>
  <si>
    <t>Keio University Shonan Fujisawa Campus</t>
  </si>
  <si>
    <t>Keio University YouthMappers Chapter</t>
  </si>
  <si>
    <t>Fujisawa</t>
  </si>
  <si>
    <t>The Nelson Mandela African Institution of Science and Technology (NM-AIST)</t>
  </si>
  <si>
    <t>NM-AIST Mappers Association</t>
  </si>
  <si>
    <t>Arusha</t>
  </si>
  <si>
    <t>University of Kinshasa</t>
  </si>
  <si>
    <t>YouthMappers at University of Kinshasa</t>
  </si>
  <si>
    <t>Kinshasa</t>
  </si>
  <si>
    <t>Maasai Mara University</t>
  </si>
  <si>
    <t>Maasai Mara University YouthMappers (MMUYM)</t>
  </si>
  <si>
    <t>Narok</t>
  </si>
  <si>
    <t>C.K. Tedam University of Technology and Applied Sciences</t>
  </si>
  <si>
    <t>CKT-UTAS YouthMappers</t>
  </si>
  <si>
    <t>Navrongo</t>
  </si>
  <si>
    <t>Chinhoyi Univresity of Technology</t>
  </si>
  <si>
    <t>Geospatial Society</t>
  </si>
  <si>
    <t>Chinhoyi</t>
  </si>
  <si>
    <t>Federal University of Parana (UFPR)</t>
  </si>
  <si>
    <t>Mapeadores Livres UFPR</t>
  </si>
  <si>
    <t>Curitiba</t>
  </si>
  <si>
    <t>Brazil</t>
  </si>
  <si>
    <t>Universitas Negeri Semarang</t>
  </si>
  <si>
    <t>YouthMappers Chapter UNNES</t>
  </si>
  <si>
    <t>Semarang</t>
  </si>
  <si>
    <t>SUMAIT UNIVERSITY</t>
  </si>
  <si>
    <t>Sumait University Geography Society</t>
  </si>
  <si>
    <t xml:space="preserve">Zanzibar </t>
  </si>
  <si>
    <t>Agriculture and Forestry University</t>
  </si>
  <si>
    <t>YouthMappers Puranchaur</t>
  </si>
  <si>
    <t>University of Benin</t>
  </si>
  <si>
    <t>YouthMappers at Uniben</t>
  </si>
  <si>
    <t>Benin city</t>
  </si>
  <si>
    <t>Valley View University- Techiman</t>
  </si>
  <si>
    <t>Advent Mappers</t>
  </si>
  <si>
    <t>Techiman</t>
  </si>
  <si>
    <t>Aoyama Gakuin University</t>
  </si>
  <si>
    <t>YouthMappers AGU</t>
  </si>
  <si>
    <t>Sagamihara</t>
  </si>
  <si>
    <t>Rowan University</t>
  </si>
  <si>
    <t>Rowan GEO Club</t>
  </si>
  <si>
    <t>Glassboro, NJ</t>
  </si>
  <si>
    <t>Institute of Survey and Land Management</t>
  </si>
  <si>
    <t>Cartography Student Association at Entebbe, Uganda</t>
  </si>
  <si>
    <t>Entebbe</t>
  </si>
  <si>
    <t>Murgwaza School of Nursing</t>
  </si>
  <si>
    <t>MSN Youth Chapter</t>
  </si>
  <si>
    <t>Ngara</t>
  </si>
  <si>
    <t xml:space="preserve">Ghana Schoolof Surveying and Mapping </t>
  </si>
  <si>
    <t xml:space="preserve">SURVEYSCHMAPPERS </t>
  </si>
  <si>
    <t>Accra</t>
  </si>
  <si>
    <t>Masinde Muliro University of Science and Technology</t>
  </si>
  <si>
    <t xml:space="preserve">MMUST YouthMappers </t>
  </si>
  <si>
    <t>Kakamega</t>
  </si>
  <si>
    <t>Egerton University</t>
  </si>
  <si>
    <t xml:space="preserve">Geographic Society of Egerton University </t>
  </si>
  <si>
    <t>Njoro</t>
  </si>
  <si>
    <t>Universidad Nacional de San Antonio Abad del Cusco</t>
  </si>
  <si>
    <t>Qosqo Mappers Unsaac</t>
  </si>
  <si>
    <t xml:space="preserve">Cusco </t>
  </si>
  <si>
    <t>Perú</t>
  </si>
  <si>
    <t>Muleba Lutheran Vocational Training Centre</t>
  </si>
  <si>
    <t>YouthMappers at Muleba Lutheran Vocational Training Centre</t>
  </si>
  <si>
    <t>Muleba</t>
  </si>
  <si>
    <t>Kaduna Polytechnic</t>
  </si>
  <si>
    <t>Kadpoly YouthMappers</t>
  </si>
  <si>
    <t>Kaduna</t>
  </si>
  <si>
    <t>University of Gondar</t>
  </si>
  <si>
    <t>YouthMappers at University of Gondar</t>
  </si>
  <si>
    <t xml:space="preserve">Gondar
</t>
  </si>
  <si>
    <t>Gombe State University</t>
  </si>
  <si>
    <t>YouthMappers at Gombe State University</t>
  </si>
  <si>
    <t>Gombe</t>
  </si>
  <si>
    <t>National University, Manila</t>
  </si>
  <si>
    <t>Junior Philippine Computer Society National University Chapter</t>
  </si>
  <si>
    <t>Manila</t>
  </si>
  <si>
    <t>Addis Ababa Science and Technology University</t>
  </si>
  <si>
    <t>AastuMappers</t>
  </si>
  <si>
    <t>Mai-Nefhi College of Science</t>
  </si>
  <si>
    <t>YouthMappers at Mai-Nefhi</t>
  </si>
  <si>
    <t>Asmara</t>
  </si>
  <si>
    <t>Eritrea</t>
  </si>
  <si>
    <t>University of Utah</t>
  </si>
  <si>
    <t>Salt Lake City</t>
  </si>
  <si>
    <t>University of Prešov</t>
  </si>
  <si>
    <t>UNIPO Mappers</t>
  </si>
  <si>
    <t>Prešov</t>
  </si>
  <si>
    <t>Slovakia</t>
  </si>
  <si>
    <t>Bangladesh University of Professionals</t>
  </si>
  <si>
    <t>BUP Youth Mappers</t>
  </si>
  <si>
    <t>Dhaka Bangladesh</t>
  </si>
  <si>
    <t>Copperbelt University</t>
  </si>
  <si>
    <t xml:space="preserve">YouthMappers of the Copperbelt University </t>
  </si>
  <si>
    <t>KITWE</t>
  </si>
  <si>
    <t>University of Chittagong</t>
  </si>
  <si>
    <t>Chittagong University Scientific Society (CUSS)</t>
  </si>
  <si>
    <t>University of Ibadan</t>
  </si>
  <si>
    <t>UI Mappers</t>
  </si>
  <si>
    <t>Ibadan</t>
  </si>
  <si>
    <t>University of Alaska</t>
  </si>
  <si>
    <t>Polar Plotters</t>
  </si>
  <si>
    <t>Anchorage, AK</t>
  </si>
  <si>
    <t>Dire Dawa University</t>
  </si>
  <si>
    <t>Dire Dawa YouthMappers</t>
  </si>
  <si>
    <t>Dire Dawa</t>
  </si>
  <si>
    <t>Adamawa State University</t>
  </si>
  <si>
    <t>National Association of Geography Students</t>
  </si>
  <si>
    <t>Mubi</t>
  </si>
  <si>
    <t>Kaduna State University</t>
  </si>
  <si>
    <t>Kaduna YouthMappers</t>
  </si>
  <si>
    <t>Ashesi University</t>
  </si>
  <si>
    <t>Ashesi Wiki Club</t>
  </si>
  <si>
    <t>Berekuso</t>
  </si>
  <si>
    <t>Federal University of Technology - Minna</t>
  </si>
  <si>
    <t>YouthMapper at Minna</t>
  </si>
  <si>
    <t>Minna</t>
  </si>
  <si>
    <t>University of Jos</t>
  </si>
  <si>
    <t>University of Jos YouthMappers</t>
  </si>
  <si>
    <t>Jos</t>
  </si>
  <si>
    <t>University of Makeni</t>
  </si>
  <si>
    <t>UNIMAK YouthMappers</t>
  </si>
  <si>
    <t>Makeni</t>
  </si>
  <si>
    <t>Debre Birhan University</t>
  </si>
  <si>
    <t>YouthMappers at DBU</t>
  </si>
  <si>
    <t>Debre Birhan</t>
  </si>
  <si>
    <t>Universidade Federal da Bahia</t>
  </si>
  <si>
    <t>YouthMappers at UFBA</t>
  </si>
  <si>
    <t>Salvador da Bahia</t>
  </si>
  <si>
    <t xml:space="preserve">North South University </t>
  </si>
  <si>
    <t>NSU YouthMappers</t>
  </si>
  <si>
    <t>World University of Bangladesh</t>
  </si>
  <si>
    <t>WUB YouthMappers</t>
  </si>
  <si>
    <t xml:space="preserve">Tribhuvan University - Lamjung Campus, Institute of Agriculture and Animal Science </t>
  </si>
  <si>
    <t>Agri-Mappers Lamjung Chapter</t>
  </si>
  <si>
    <t>Sundarbazar</t>
  </si>
  <si>
    <t>Northern Technical College</t>
  </si>
  <si>
    <t>NTC YouthMappers</t>
  </si>
  <si>
    <t>Ndola</t>
  </si>
  <si>
    <t>Evelyn Hone college</t>
  </si>
  <si>
    <t>Evelyn Hone YouthMappers</t>
  </si>
  <si>
    <t>Tribhuvan University - Paklihawa Campus, Institute of Agriculture and Animal Science</t>
  </si>
  <si>
    <t>Agrimappers Paklihawa</t>
  </si>
  <si>
    <t>Bhairahawa</t>
  </si>
  <si>
    <t xml:space="preserve">Natural Resources Development College </t>
  </si>
  <si>
    <t>YouthMappers at Natural Resources Development College</t>
  </si>
  <si>
    <t>Kwame Nkrumah University Zambia</t>
  </si>
  <si>
    <t>YouthMappers at Nkrumah University Zambia</t>
  </si>
  <si>
    <t>Kabwe</t>
  </si>
  <si>
    <t>University of Maiduguri</t>
  </si>
  <si>
    <t>YouthMappers at University of Maiduguri</t>
  </si>
  <si>
    <t>Maiduguri</t>
  </si>
  <si>
    <t>University of Business and Intergrated Development Studies</t>
  </si>
  <si>
    <t xml:space="preserve">UBIDS Mappers Society </t>
  </si>
  <si>
    <t>Washington</t>
  </si>
  <si>
    <t xml:space="preserve">Central University - Sierra Leone </t>
  </si>
  <si>
    <t xml:space="preserve">Central University YouthMappers </t>
  </si>
  <si>
    <t>Tonkolili</t>
  </si>
  <si>
    <t>Universidad Autónoma del Estado de México</t>
  </si>
  <si>
    <t>YouthMappersUAEMEX</t>
  </si>
  <si>
    <t>Toluca</t>
  </si>
  <si>
    <t>Mexico</t>
  </si>
  <si>
    <t>University of Colorado Boulder</t>
  </si>
  <si>
    <t>Boulder, CO</t>
  </si>
  <si>
    <t>Université de Ségou</t>
  </si>
  <si>
    <t>YouthMappers at University of Segou</t>
  </si>
  <si>
    <t>Ségou</t>
  </si>
  <si>
    <t>Universidad de las Fuerzas Armadas-ESPE</t>
  </si>
  <si>
    <t>GeoMap ESPE - YouthMappers</t>
  </si>
  <si>
    <t xml:space="preserve">Sangolquí </t>
  </si>
  <si>
    <t>Ecuador</t>
  </si>
  <si>
    <t>Instituto de Educación Superior Privado Khipu</t>
  </si>
  <si>
    <t>Mapping Khipu</t>
  </si>
  <si>
    <t>Cusco</t>
  </si>
  <si>
    <t>Peru</t>
  </si>
  <si>
    <t>Universidade Federal de Mato Grosso do Sul, Campus de Aquidauana</t>
  </si>
  <si>
    <t>YouthMappers Pantanal</t>
  </si>
  <si>
    <t>Aquidauana</t>
  </si>
  <si>
    <t>Old Dominion University</t>
  </si>
  <si>
    <t>Old Dominion University Monarch Mappers</t>
  </si>
  <si>
    <t>Norfolk, VA</t>
  </si>
  <si>
    <t>Universidade Federal de São João del Rei</t>
  </si>
  <si>
    <t>Unificar Ações e Informações Geoespaciais  - UAIGeo</t>
  </si>
  <si>
    <t>São João del - Rei</t>
  </si>
  <si>
    <t>Bangabandhu Sheikh Mujibur Rahman Science &amp; Technology University</t>
  </si>
  <si>
    <t>YouthMappers at BSMRSTU</t>
  </si>
  <si>
    <t>Gopalganj</t>
  </si>
  <si>
    <t>Universidade Federal da Paraíba</t>
  </si>
  <si>
    <t>Geoinformação a serviço da sociedade</t>
  </si>
  <si>
    <t>João Pessoa</t>
  </si>
  <si>
    <t>Tishk International University</t>
  </si>
  <si>
    <t>Tishk University YouthMappers Students Chapter</t>
  </si>
  <si>
    <t>Erbil</t>
  </si>
  <si>
    <t>Iraq</t>
  </si>
  <si>
    <t>Bangabandhu Sheikh Mujibur Rahman Maritime University</t>
  </si>
  <si>
    <t>YouthMappers at BSMRMU</t>
  </si>
  <si>
    <t>Université Catholique de Bukavu</t>
  </si>
  <si>
    <t>YouthMappers CREGéR at Université Catholique de Bukavu</t>
  </si>
  <si>
    <t>Bukavu</t>
  </si>
  <si>
    <t>University of Duhok</t>
  </si>
  <si>
    <t>YouthMappers at University of Duhok</t>
  </si>
  <si>
    <t>Duhok</t>
  </si>
  <si>
    <t xml:space="preserve"> Instituto Federal de Educação, Ciência e Tecnologia do Pará - IFPA, campus Castanhal</t>
  </si>
  <si>
    <t>YouthMappers IFPA</t>
  </si>
  <si>
    <t xml:space="preserve">Castanhal </t>
  </si>
  <si>
    <t>Catholic University of Rwanda</t>
  </si>
  <si>
    <t>CUR YouthMappers</t>
  </si>
  <si>
    <t>Butare</t>
  </si>
  <si>
    <t xml:space="preserve">Jashore University of Science &amp; Technology </t>
  </si>
  <si>
    <t>YouthMappers at JUST</t>
  </si>
  <si>
    <t>Jashore</t>
  </si>
  <si>
    <t>Universite du Sine Saloum Elhadj Ibrahima Niass (USSEIN)</t>
  </si>
  <si>
    <t>Youthmappers de USSEIN</t>
  </si>
  <si>
    <t>Kaolack</t>
  </si>
  <si>
    <t xml:space="preserve">Somali National University </t>
  </si>
  <si>
    <t>Somali National University Student Club</t>
  </si>
  <si>
    <t>Mogadisho</t>
  </si>
  <si>
    <t>Somalia</t>
  </si>
  <si>
    <t>Instituto Superior de Ciencias de Educação da Huíla</t>
  </si>
  <si>
    <t>YouthMappers at Huila</t>
  </si>
  <si>
    <t>Lubango</t>
  </si>
  <si>
    <t>Angola</t>
  </si>
  <si>
    <t xml:space="preserve">Kigali Independent University </t>
  </si>
  <si>
    <t>YouthMappers at Universite Libre de Kigali (ULK)</t>
  </si>
  <si>
    <t>Universidade Federal Rural da Amazônia (UFRA)</t>
  </si>
  <si>
    <t>YouthMappers GEORIAZ-UFRA</t>
  </si>
  <si>
    <t>Belém</t>
  </si>
  <si>
    <t>University of Makati</t>
  </si>
  <si>
    <t>University of Makati - Computer Society</t>
  </si>
  <si>
    <t>Metro Manila</t>
  </si>
  <si>
    <t>The Federal Polytechnic Ede, Osun State</t>
  </si>
  <si>
    <t>SurveGeo Ede Mappers</t>
  </si>
  <si>
    <t>Ede</t>
  </si>
  <si>
    <t>Laikipia University</t>
  </si>
  <si>
    <t>Laikipia University YouthMappers Association</t>
  </si>
  <si>
    <t>NYAHURURU</t>
  </si>
  <si>
    <t>Institut Supérieur de Technologie d'Ambositra</t>
  </si>
  <si>
    <t>Youth Mania Mapping</t>
  </si>
  <si>
    <t>Ambositra</t>
  </si>
  <si>
    <t>Madagascar</t>
  </si>
  <si>
    <t>Universidade do Estado da Bahia</t>
  </si>
  <si>
    <t>YouthMappers, Serrinha BA</t>
  </si>
  <si>
    <t>Serrinha, BA</t>
  </si>
  <si>
    <t>Maseno University</t>
  </si>
  <si>
    <t>Planning and Architecture Students Association of Maseno University (PASAMU)</t>
  </si>
  <si>
    <t>Kisumu</t>
  </si>
  <si>
    <t>Doon University</t>
  </si>
  <si>
    <t>Drongo at Doon University</t>
  </si>
  <si>
    <t>Dehradun</t>
  </si>
  <si>
    <t>Malawi University of Science and Technology</t>
  </si>
  <si>
    <t>Malawi University of Science and Technology (MUST) Mappers</t>
  </si>
  <si>
    <t>Thyolo</t>
  </si>
  <si>
    <t>East Africa University</t>
  </si>
  <si>
    <t xml:space="preserve">Qardho Mappers </t>
  </si>
  <si>
    <t>Qardho</t>
  </si>
  <si>
    <t>Universida de Manizales</t>
  </si>
  <si>
    <t>Semillero SIG</t>
  </si>
  <si>
    <t>Manizales</t>
  </si>
  <si>
    <t>University of the Philippines Visayas Tacloban College</t>
  </si>
  <si>
    <t>UP Tacloban YouthMappers</t>
  </si>
  <si>
    <t xml:space="preserve">Tacloban </t>
  </si>
  <si>
    <t>Nanyang Technological University Singapore</t>
  </si>
  <si>
    <t>Asian School of the Environment Club</t>
  </si>
  <si>
    <t>Singapore</t>
  </si>
  <si>
    <t>Chreso University</t>
  </si>
  <si>
    <t>Chreso YouthMappers</t>
  </si>
  <si>
    <t>Federal University Lokoja Kogi State</t>
  </si>
  <si>
    <t>YouthMappers at Federal University Lokoja</t>
  </si>
  <si>
    <t>Lokoja</t>
  </si>
  <si>
    <t>Université Julius Nyerere de Kankan (UJNK)</t>
  </si>
  <si>
    <t>UJNK YouthMappers</t>
  </si>
  <si>
    <t>Kankan</t>
  </si>
  <si>
    <t>University of Northern Iowa</t>
  </si>
  <si>
    <t>Cedar Falls, IA</t>
  </si>
  <si>
    <t>University of Bari Aldo Moro</t>
  </si>
  <si>
    <t>YouthMappers@Uniba</t>
  </si>
  <si>
    <t>Bari</t>
  </si>
  <si>
    <t>Universite de Kara</t>
  </si>
  <si>
    <t>YouthMappers Kara</t>
  </si>
  <si>
    <t>Kara</t>
  </si>
  <si>
    <t>Togo</t>
  </si>
  <si>
    <t>Erbil Polytechnic University</t>
  </si>
  <si>
    <t>Erbil Polytechnic University YouthMappers Students Chapter</t>
  </si>
  <si>
    <t>Federal University of Kashere</t>
  </si>
  <si>
    <t xml:space="preserve">Fukashere YouthMappers </t>
  </si>
  <si>
    <t>Kashere</t>
  </si>
  <si>
    <t>Politecnico di Bari</t>
  </si>
  <si>
    <t>Mappers@POLIBA</t>
  </si>
  <si>
    <t>Umaru Musa Yar'adua University Katsina (UMYUK)</t>
  </si>
  <si>
    <t>Katsina  State</t>
  </si>
  <si>
    <t>University of Eswatini, Kwaluseni Campus</t>
  </si>
  <si>
    <t>Geography Environmental Science and Planning Society</t>
  </si>
  <si>
    <t>Matsapha</t>
  </si>
  <si>
    <t>Eswatini</t>
  </si>
  <si>
    <t>Universidad Nacional de Asunción</t>
  </si>
  <si>
    <t>YouthMappers UNA</t>
  </si>
  <si>
    <t>San Lorenzo</t>
  </si>
  <si>
    <t>Paraguay</t>
  </si>
  <si>
    <t>Universidad Autónoma Metropolitana Unidad Cuajimalpa</t>
  </si>
  <si>
    <t>UAMAPS</t>
  </si>
  <si>
    <t>Ciudad de México</t>
  </si>
  <si>
    <t>México</t>
  </si>
  <si>
    <t>Sulu State College</t>
  </si>
  <si>
    <t>Stalawrt YouthMappers</t>
  </si>
  <si>
    <t>Jolo</t>
  </si>
  <si>
    <t>Wollega University</t>
  </si>
  <si>
    <t>Wollega YouthMappers</t>
  </si>
  <si>
    <t>Nekemte</t>
  </si>
  <si>
    <t>Institute of Accountancy Arusha</t>
  </si>
  <si>
    <t>IAA YouthMappers</t>
  </si>
  <si>
    <t>Universidade Federal do Acre</t>
  </si>
  <si>
    <t>YouthMappers at Rio Branco</t>
  </si>
  <si>
    <t>Rio Branco</t>
  </si>
  <si>
    <t>University of Nouakchott Al Aasriya</t>
  </si>
  <si>
    <t>University Sociology Club</t>
  </si>
  <si>
    <t>Nouakchott</t>
  </si>
  <si>
    <t>Mauritania</t>
  </si>
  <si>
    <t>Frostburg State University</t>
  </si>
  <si>
    <t>Gamma Theta Upsilon: Gamma Phi Chapter</t>
  </si>
  <si>
    <t>Frostburg</t>
  </si>
  <si>
    <t>United States of America</t>
  </si>
  <si>
    <t>Kabale University</t>
  </si>
  <si>
    <t>KabU YouthMappers.</t>
  </si>
  <si>
    <t xml:space="preserve">Kabale  </t>
  </si>
  <si>
    <t>University of Science and Technology of Southern Philippines</t>
  </si>
  <si>
    <t>Association of Geodetic Engineering Students</t>
  </si>
  <si>
    <t>Cagayan de Oro</t>
  </si>
  <si>
    <t>Eastern Technical University of Sierra Leone</t>
  </si>
  <si>
    <t>#YouthMappers Technical University East</t>
  </si>
  <si>
    <t>Kenema</t>
  </si>
  <si>
    <t>YouthMappers at Eastern University, Sri Lanka</t>
  </si>
  <si>
    <t>Vantharumoolai</t>
  </si>
  <si>
    <t>Sri Lanka</t>
  </si>
  <si>
    <t xml:space="preserve">Dilla University </t>
  </si>
  <si>
    <t>YouthMappers at Dilla University</t>
  </si>
  <si>
    <t>Dilla</t>
  </si>
  <si>
    <t xml:space="preserve">American International Universiy West Africa </t>
  </si>
  <si>
    <t xml:space="preserve">College of Management &amp; Information Technology (CMIT) YouthMappers </t>
  </si>
  <si>
    <t>Brusubi</t>
  </si>
  <si>
    <t>Gambia</t>
  </si>
  <si>
    <t>Bahir Dar University</t>
  </si>
  <si>
    <t>Geospatial Data &amp; Technology Center</t>
  </si>
  <si>
    <t>Bahir Dar</t>
  </si>
  <si>
    <t>Muni University</t>
  </si>
  <si>
    <t>Muni University YouthMappers Chapter (MUYMC)</t>
  </si>
  <si>
    <t>Arua</t>
  </si>
  <si>
    <t>Bicol University</t>
  </si>
  <si>
    <t>Geodetic Engineers of the Philippines Inc. - Bicol University Student Chapter</t>
  </si>
  <si>
    <t>Legazpi City</t>
  </si>
  <si>
    <t>Malawi University of Business and Applied Sciences</t>
  </si>
  <si>
    <t>Geospatialsyouthmappers at Malawi University of Business and Applied Sciences-Blantyre</t>
  </si>
  <si>
    <t>Blantyre</t>
  </si>
  <si>
    <t>Texas A&amp;M University</t>
  </si>
  <si>
    <t>Texas A&amp;M Geographical Society</t>
  </si>
  <si>
    <t>College Station ,TX</t>
  </si>
  <si>
    <t>Wolkite University</t>
  </si>
  <si>
    <t xml:space="preserve">YouthMappers at Wolkite University </t>
  </si>
  <si>
    <t>Wolkite</t>
  </si>
  <si>
    <t>Universidade Federal de Goiás</t>
  </si>
  <si>
    <t>YouthMappers Cerrado</t>
  </si>
  <si>
    <t>Goiânia</t>
  </si>
  <si>
    <t>University of Khartoum</t>
  </si>
  <si>
    <t>Khartoum YouthMappers</t>
  </si>
  <si>
    <t>Khartoum</t>
  </si>
  <si>
    <t>Sudan</t>
  </si>
  <si>
    <t>University of British Columbia</t>
  </si>
  <si>
    <t>HOT Mappers UBC</t>
  </si>
  <si>
    <t>Vancouver</t>
  </si>
  <si>
    <t>Catholic University of Mozambique</t>
  </si>
  <si>
    <t>Pemba youthmapping city</t>
  </si>
  <si>
    <t>Pemba</t>
  </si>
  <si>
    <t xml:space="preserve">Université Denis Sassou Nguesso </t>
  </si>
  <si>
    <t xml:space="preserve">YouthMappers de l’Université Denis SASSOU NGUESSO </t>
  </si>
  <si>
    <t xml:space="preserve">Kintélé </t>
  </si>
  <si>
    <t>Republic of the Congo</t>
  </si>
  <si>
    <t>Université Officielle de Bukavu</t>
  </si>
  <si>
    <t>Jeunesse motivé pour la carytographie participative (JMCP)</t>
  </si>
  <si>
    <t>University of Burundi</t>
  </si>
  <si>
    <t xml:space="preserve">YouthMappers at Burundi </t>
  </si>
  <si>
    <t>Bujumbura</t>
  </si>
  <si>
    <t>Burundi</t>
  </si>
  <si>
    <t>University of Ilorin</t>
  </si>
  <si>
    <t>YouthMappers Unilorin</t>
  </si>
  <si>
    <t>Ilorin</t>
  </si>
  <si>
    <t>University of Tripoli</t>
  </si>
  <si>
    <t>YouthMappers at University of Tripoli</t>
  </si>
  <si>
    <t>Tripoli</t>
  </si>
  <si>
    <t>Libya</t>
  </si>
  <si>
    <t xml:space="preserve">Universite Kongo </t>
  </si>
  <si>
    <t>Youthmappers Université Kongo "YUK"</t>
  </si>
  <si>
    <t>Mbanza-ngungu</t>
  </si>
  <si>
    <t>Universidad Galileo</t>
  </si>
  <si>
    <t>Galileo GeoData Society</t>
  </si>
  <si>
    <t>Guatemala</t>
  </si>
  <si>
    <t>Universidad de San Carlos de Guatemala - Centro Universitario de Occidente</t>
  </si>
  <si>
    <t>Xelajuj Noj (GeoMap USAC-CUNOC YouthMappers)</t>
  </si>
  <si>
    <t>Quetzaltenango</t>
  </si>
  <si>
    <t>Kenya Institute of Surveying and Mapping</t>
  </si>
  <si>
    <t>YouthMappers KISM</t>
  </si>
  <si>
    <t>Yaba College of Technology</t>
  </si>
  <si>
    <t>Yaba YouthMappers</t>
  </si>
  <si>
    <t>Yaba</t>
  </si>
  <si>
    <t>United Methodist University</t>
  </si>
  <si>
    <t>YouthMappers United Methodist University</t>
  </si>
  <si>
    <t xml:space="preserve">University of Rajshahi </t>
  </si>
  <si>
    <t xml:space="preserve">Rajshahi University Science Club </t>
  </si>
  <si>
    <t>Rajshahi City</t>
  </si>
  <si>
    <t>Hacettepe University</t>
  </si>
  <si>
    <t>Konumsal Bilgi Topluluğu</t>
  </si>
  <si>
    <t>Ankara</t>
  </si>
  <si>
    <t>Obafemi Awolowo University, Ile-Ife</t>
  </si>
  <si>
    <t>Youthmappers OAU</t>
  </si>
  <si>
    <t>Ile- Ife</t>
  </si>
  <si>
    <t>Jatiya Kabi Kazi Nazrul Islam University</t>
  </si>
  <si>
    <t>JKKNIU YouthMappers</t>
  </si>
  <si>
    <t>Mymensingh</t>
  </si>
  <si>
    <t>Visayas State University</t>
  </si>
  <si>
    <t>Viscan YouthMappers at VSU-Main</t>
  </si>
  <si>
    <t>Baybay City</t>
  </si>
  <si>
    <t>Midlands State University</t>
  </si>
  <si>
    <t>YouthMappers Midlands State University Chapter</t>
  </si>
  <si>
    <t>Gweru</t>
  </si>
  <si>
    <t>Texas Christian University</t>
  </si>
  <si>
    <t>Texas Christian University Geography Club</t>
  </si>
  <si>
    <t>Fort Worth, TX</t>
  </si>
  <si>
    <t>Patuakhali Science &amp; Technology University</t>
  </si>
  <si>
    <t>PSTU YouthMappers</t>
  </si>
  <si>
    <t>Patuakhali</t>
  </si>
  <si>
    <t>Indian Institute of Technology (BHU), Varanasi</t>
  </si>
  <si>
    <t>YouthMappers IIT (BHU)</t>
  </si>
  <si>
    <t>Varanasi</t>
  </si>
  <si>
    <t xml:space="preserve">Dar es salaam University College of Education </t>
  </si>
  <si>
    <t xml:space="preserve">DUCE YouthMappers  </t>
  </si>
  <si>
    <t>Universidad Centroamericana José Simeón Cañas</t>
  </si>
  <si>
    <t>Uca Mappers El Salvador</t>
  </si>
  <si>
    <t xml:space="preserve">Antiguo Cuscatlán </t>
  </si>
  <si>
    <t>El Salvador</t>
  </si>
  <si>
    <t xml:space="preserve">Ho Technical University </t>
  </si>
  <si>
    <t>HTU YouthMappers</t>
  </si>
  <si>
    <t>Ho</t>
  </si>
  <si>
    <t>Jordan University College</t>
  </si>
  <si>
    <t>JUCo YouthMappers</t>
  </si>
  <si>
    <t xml:space="preserve">Morogoro </t>
  </si>
  <si>
    <t>Universidad Mayor de San Andrés</t>
  </si>
  <si>
    <t xml:space="preserve">YouthMappers UMSA - Bolivia </t>
  </si>
  <si>
    <t>La Paz</t>
  </si>
  <si>
    <t>Bolivia</t>
  </si>
  <si>
    <t>Universidade Estadual do Rio Grande do Sul</t>
  </si>
  <si>
    <t>YouthMappers Uergs</t>
  </si>
  <si>
    <t>Porto Alegre</t>
  </si>
  <si>
    <t>Universidade Federal da Viçosa</t>
  </si>
  <si>
    <t>YouthMappers UFV</t>
  </si>
  <si>
    <t>Rio Paranaíba</t>
  </si>
  <si>
    <t>Hawassa University</t>
  </si>
  <si>
    <t>YouthMappers at Hawassa University</t>
  </si>
  <si>
    <t>Hawassa</t>
  </si>
  <si>
    <t>Mzuzu University</t>
  </si>
  <si>
    <t>Mzuzu University Surveyor's Association at Mzuzu University</t>
  </si>
  <si>
    <t>Mzuzu</t>
  </si>
  <si>
    <t>Towson University</t>
  </si>
  <si>
    <t>Towson University Chapter of YouthMappers</t>
  </si>
  <si>
    <t>Towson</t>
  </si>
  <si>
    <t>Universidade Federal de Uberlandia</t>
  </si>
  <si>
    <t>UFU Mappers</t>
  </si>
  <si>
    <t>Uberlandia</t>
  </si>
  <si>
    <t>Technical University Munich</t>
  </si>
  <si>
    <t>YouthMappers at TU Munich</t>
  </si>
  <si>
    <t>Munich</t>
  </si>
  <si>
    <t>Institut Catholique de Kabgayi</t>
  </si>
  <si>
    <t>Ick YouthMappers Rwanda</t>
  </si>
  <si>
    <t>Muhanga</t>
  </si>
  <si>
    <t>Sunyani Technical University</t>
  </si>
  <si>
    <t>YouthMappers at Sunyani Technical University</t>
  </si>
  <si>
    <t>Tamale College of Education</t>
  </si>
  <si>
    <t>Tace Mappers</t>
  </si>
  <si>
    <t>Sagnarigu</t>
  </si>
  <si>
    <t>University of Arkansas</t>
  </si>
  <si>
    <t>YouthMappers at UArk</t>
  </si>
  <si>
    <t>Fayetteville</t>
  </si>
  <si>
    <t>Instituto Superior Politecnico de Songo</t>
  </si>
  <si>
    <t xml:space="preserve">YouthMappers ISPS Community </t>
  </si>
  <si>
    <t>Tete</t>
  </si>
  <si>
    <t>Universidad Nacional de Colombia, Sede Medellín</t>
  </si>
  <si>
    <t>SAGEMA- UN Medellin</t>
  </si>
  <si>
    <t>Eastern Visayas State University - Main Campus</t>
  </si>
  <si>
    <t>EVSU Tacloban YouthMappers</t>
  </si>
  <si>
    <t>Tacloban City</t>
  </si>
  <si>
    <t>Polytechnic University Timisoara</t>
  </si>
  <si>
    <t>Hidro Timisoara</t>
  </si>
  <si>
    <t>Timisoara</t>
  </si>
  <si>
    <t>Romania</t>
  </si>
  <si>
    <t>University of the Witwatersrand, Johannesburg</t>
  </si>
  <si>
    <t>Wits School of Governance Mappers</t>
  </si>
  <si>
    <t>Johannesburg</t>
  </si>
  <si>
    <t>Samara University of Ethiopia</t>
  </si>
  <si>
    <t>YouthMappers at Samara University</t>
  </si>
  <si>
    <t xml:space="preserve">Samara </t>
  </si>
  <si>
    <t>Southern Leyte State University</t>
  </si>
  <si>
    <t>Southern Leyte State U YouthMappers</t>
  </si>
  <si>
    <t>Sogod</t>
  </si>
  <si>
    <t>Nkhoma University</t>
  </si>
  <si>
    <t>Nkhuni YouthMappers</t>
  </si>
  <si>
    <t>Universidad Nacional Mayor de San Marcos</t>
  </si>
  <si>
    <t>Llamitas Mapeadoras</t>
  </si>
  <si>
    <t>Lima</t>
  </si>
  <si>
    <t>Bahirdar University</t>
  </si>
  <si>
    <t>YouthMappers at Bahardar University</t>
  </si>
  <si>
    <t>Bahirdar</t>
  </si>
  <si>
    <t>University of Barishal</t>
  </si>
  <si>
    <t>YouthMappers at University of Barishal</t>
  </si>
  <si>
    <t>Barishal</t>
  </si>
  <si>
    <t>College of Business Education</t>
  </si>
  <si>
    <t>YouthMappers at College of Business Education</t>
  </si>
  <si>
    <t>Mzumbe University</t>
  </si>
  <si>
    <t>Mzumbe YouthMappers</t>
  </si>
  <si>
    <t xml:space="preserve">Bells University Of Technology </t>
  </si>
  <si>
    <t>NISGS Bells University YouthMappers (Nigerian Institutions of Surveying and Geoinformatics Students Bells University Youth Mappers)</t>
  </si>
  <si>
    <t>Ota</t>
  </si>
  <si>
    <t>Palestine Ahliya University (PAU)</t>
  </si>
  <si>
    <t>YouthMappers at Palestine Ahliya University</t>
  </si>
  <si>
    <t>Bethlahem</t>
  </si>
  <si>
    <t>Palestine</t>
  </si>
  <si>
    <t>Princess Sumaya University for Technology</t>
  </si>
  <si>
    <t>YouthMappers at Princess Sumaya University for Technology</t>
  </si>
  <si>
    <t>Al-Jubeiha</t>
  </si>
  <si>
    <t>University of Sri Jayewardenepura</t>
  </si>
  <si>
    <t>YouthMappers at USJ-Geo</t>
  </si>
  <si>
    <t>Sri Jayewardenepura, Kotte</t>
  </si>
  <si>
    <t>Lagos State University</t>
  </si>
  <si>
    <t>YouthMappers at Lagos State University</t>
  </si>
  <si>
    <t>Ojo</t>
  </si>
  <si>
    <t>South Eastern University of Sri Lanka</t>
  </si>
  <si>
    <t>YouthMappers at South Eastern University of Sri Lanka</t>
  </si>
  <si>
    <t>Oluvil</t>
  </si>
  <si>
    <t>Gwanda State University</t>
  </si>
  <si>
    <t>GSU YouthMappers</t>
  </si>
  <si>
    <t>Filabusi</t>
  </si>
  <si>
    <t>Catholic University of Malawi</t>
  </si>
  <si>
    <t>CUNIMA YouthMappers</t>
  </si>
  <si>
    <t>Chiradzulu</t>
  </si>
  <si>
    <t>Sabaragamuwa University of Sri Lanka</t>
  </si>
  <si>
    <t>GeoMappers - SUSL</t>
  </si>
  <si>
    <t>Pambahinna</t>
  </si>
  <si>
    <t>Texas State University</t>
  </si>
  <si>
    <t>Bobcat YouthMappers</t>
  </si>
  <si>
    <t>San Marcos</t>
  </si>
  <si>
    <t>University of Toronto</t>
  </si>
  <si>
    <t>University of Toronto Humanitarian Mapping Club</t>
  </si>
  <si>
    <t>Toronto</t>
  </si>
  <si>
    <t>Lira University</t>
  </si>
  <si>
    <t>Luac YouthMappers</t>
  </si>
  <si>
    <t>Lira</t>
  </si>
  <si>
    <t>Del Mar College</t>
  </si>
  <si>
    <t>Coastal Bend YouthMappers</t>
  </si>
  <si>
    <t>Corpus Christi</t>
  </si>
  <si>
    <t>Universidade Federal do Piauí</t>
  </si>
  <si>
    <t>UFPImappers</t>
  </si>
  <si>
    <t>Teresina</t>
  </si>
  <si>
    <t>Eberswalde University for Sustainable Development</t>
  </si>
  <si>
    <t>YouthMappers at Eberswalde University</t>
  </si>
  <si>
    <t>Eberwalde</t>
  </si>
  <si>
    <t xml:space="preserve">Jaramogi Oginga Odinga University of science and technology </t>
  </si>
  <si>
    <t xml:space="preserve">Planners association of Jaramogi Oginga Odinga University of science and technology </t>
  </si>
  <si>
    <t>Bondo</t>
  </si>
  <si>
    <t>University of Illinois at Urbana Champaign</t>
  </si>
  <si>
    <t>Youth Mappers Chapter with affiliation to Gamma Theta Upsilon Epsilon EpsilonChapter at University of Illinois Urbana-Champaign</t>
  </si>
  <si>
    <t>Chamapign</t>
  </si>
  <si>
    <t>University of Limpopo</t>
  </si>
  <si>
    <t>Sovenga YouthMappers</t>
  </si>
  <si>
    <t>Makweng</t>
  </si>
  <si>
    <t>Universidade Federal do Rio de Janeiro</t>
  </si>
  <si>
    <t>YouthMappers UFRJ</t>
  </si>
  <si>
    <t>Rio de Janeiro</t>
  </si>
  <si>
    <t xml:space="preserve">University of Mines and Technology - School of Railways and Infrastracture Development </t>
  </si>
  <si>
    <t xml:space="preserve">YouthMappers at UMaT - SRID </t>
  </si>
  <si>
    <t>Essikado</t>
  </si>
  <si>
    <t>Oregon State University</t>
  </si>
  <si>
    <t>YouthMappers at Oregon State University</t>
  </si>
  <si>
    <t>Corvallis</t>
  </si>
  <si>
    <t>Universitas Pendidikan Indonesia</t>
  </si>
  <si>
    <t>UPI YouthMappers</t>
  </si>
  <si>
    <t>Bandung City</t>
  </si>
  <si>
    <t>Federal Rural University of Rio de Janeiro</t>
  </si>
  <si>
    <t>YouthMappers UFRRJ</t>
  </si>
  <si>
    <t>Seropédica</t>
  </si>
  <si>
    <t>Universidade Federal do ABC</t>
  </si>
  <si>
    <t>YouthMappers at UFABC</t>
  </si>
  <si>
    <t>São Bernardo do Campo</t>
  </si>
  <si>
    <t>Leyte Normal University</t>
  </si>
  <si>
    <t>Association of Political Science Students</t>
  </si>
  <si>
    <t>Universidad de El Salvador - Facultad Multidisciplinaria de Occidente</t>
  </si>
  <si>
    <t>YouthMappers - GeoFMOcc</t>
  </si>
  <si>
    <t>Santa Ana</t>
  </si>
  <si>
    <t xml:space="preserve">Tuskegee University </t>
  </si>
  <si>
    <t xml:space="preserve">YouthMappers at Tuskegee University </t>
  </si>
  <si>
    <t>Tuskegee</t>
  </si>
  <si>
    <t>Universidad Regional Amazónica IKIAM</t>
  </si>
  <si>
    <t>Añanku Mappers</t>
  </si>
  <si>
    <t>Tena</t>
  </si>
  <si>
    <t>Chapter in reserve</t>
  </si>
  <si>
    <t>Universidad Nacional de Ingenieria</t>
  </si>
  <si>
    <t>Managua</t>
  </si>
  <si>
    <t>Nicaragua</t>
  </si>
  <si>
    <t>Montgomery College</t>
  </si>
  <si>
    <t>GeoMC</t>
  </si>
  <si>
    <t>Rockville, MD</t>
  </si>
  <si>
    <t>Universidad Autónoma de Madrid</t>
  </si>
  <si>
    <t>YouthMappers at UAM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</si>
</sst>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2"/>
      <color rgb="FFFFFFFF"/>
      <name val="Calibri"/>
    </font>
    <font>
      <sz val="12"/>
      <name val="Calibri"/>
    </font>
    <font>
      <u/>
      <sz val="12"/>
      <color rgb="FF0000FF"/>
      <name val="Calibri"/>
    </font>
    <font>
      <u/>
      <sz val="12"/>
      <color rgb="FF1155CC"/>
      <name val="Calibri"/>
    </font>
    <font>
      <sz val="12"/>
      <color rgb="FF000000"/>
      <name val="Calibri"/>
    </font>
    <font>
      <u/>
      <sz val="12"/>
      <color rgb="FF0000FF"/>
      <name val="Calibri"/>
    </font>
    <font>
      <u/>
      <sz val="12"/>
      <color rgb="FF0000FF"/>
      <name val="Calibri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3" fillId="0" borderId="0" xfId="0" applyFont="1"/>
    <xf numFmtId="0" fontId="2" fillId="0" borderId="2" xfId="0" applyFont="1" applyBorder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3" borderId="0" xfId="0" applyFont="1" applyFill="1"/>
    <xf numFmtId="0" fontId="7" fillId="0" borderId="0" xfId="0" applyFont="1"/>
    <xf numFmtId="0" fontId="5" fillId="0" borderId="2" xfId="0" applyFont="1" applyBorder="1"/>
    <xf numFmtId="0" fontId="5" fillId="3" borderId="2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2" xfId="0" applyFont="1" applyBorder="1" applyAlignment="1">
      <alignment horizontal="left"/>
    </xf>
    <xf numFmtId="0" fontId="2" fillId="0" borderId="2" xfId="0" applyFont="1" applyBorder="1" applyAlignment="1">
      <alignment wrapText="1"/>
    </xf>
    <xf numFmtId="0" fontId="8" fillId="0" borderId="0" xfId="0" applyFont="1"/>
    <xf numFmtId="0" fontId="2" fillId="0" borderId="3" xfId="0" applyFont="1" applyBorder="1"/>
    <xf numFmtId="0" fontId="5" fillId="0" borderId="4" xfId="0" applyFont="1" applyBorder="1"/>
    <xf numFmtId="0" fontId="2" fillId="0" borderId="5" xfId="0" applyFont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www.up.ac.za/geography-geoinformatics-and-meteorolog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A1206"/>
  <sheetViews>
    <sheetView tabSelected="1" workbookViewId="0"/>
  </sheetViews>
  <sheetFormatPr defaultColWidth="12.6328125" defaultRowHeight="15" customHeight="1" x14ac:dyDescent="0.25"/>
  <cols>
    <col min="1" max="1" width="18.36328125" customWidth="1"/>
    <col min="2" max="2" width="46.90625" customWidth="1"/>
    <col min="3" max="3" width="53.36328125" customWidth="1"/>
    <col min="4" max="4" width="16.7265625" customWidth="1"/>
    <col min="5" max="5" width="28.7265625" customWidth="1"/>
    <col min="6" max="7" width="12.6328125" customWidth="1"/>
  </cols>
  <sheetData>
    <row r="1" spans="1:27" ht="15.75" customHeight="1" x14ac:dyDescent="0.35">
      <c r="A1" s="1"/>
      <c r="B1" s="2" t="s">
        <v>0</v>
      </c>
      <c r="C1" s="2" t="s">
        <v>1</v>
      </c>
      <c r="D1" s="2" t="s">
        <v>2</v>
      </c>
      <c r="E1" s="3" t="s">
        <v>3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 customHeight="1" x14ac:dyDescent="0.35">
      <c r="A2" s="5" t="s">
        <v>4</v>
      </c>
      <c r="B2" s="4" t="str">
        <f>HYPERLINK("https://www.facebook.com/youthmapperstexastech/","Texas Tech University")</f>
        <v>Texas Tech University</v>
      </c>
      <c r="C2" s="6" t="str">
        <f>HYPERLINK("https://www.facebook.com/youthmapperstexastech/","YouthMappers at Texas Tech University")</f>
        <v>YouthMappers at Texas Tech University</v>
      </c>
      <c r="D2" s="4" t="s">
        <v>5</v>
      </c>
      <c r="E2" s="7" t="s">
        <v>6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customHeight="1" x14ac:dyDescent="0.35">
      <c r="A3" s="5" t="s">
        <v>4</v>
      </c>
      <c r="B3" s="4" t="str">
        <f>HYPERLINK("https://www.facebook.com/GWHMS/","The George Washington University")</f>
        <v>The George Washington University</v>
      </c>
      <c r="C3" s="6" t="str">
        <f>HYPERLINK("https://www.facebook.com/GWHMS/","The GWU Humanitarian Mapping Society")</f>
        <v>The GWU Humanitarian Mapping Society</v>
      </c>
      <c r="D3" s="4" t="s">
        <v>7</v>
      </c>
      <c r="E3" s="7" t="s">
        <v>6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customHeight="1" x14ac:dyDescent="0.35">
      <c r="A4" s="5" t="s">
        <v>4</v>
      </c>
      <c r="B4" s="4" t="s">
        <v>8</v>
      </c>
      <c r="C4" s="6" t="str">
        <f>HYPERLINK("http://www.facebook.com/GeneseoGIS","Maptime Morgantown")</f>
        <v>Maptime Morgantown</v>
      </c>
      <c r="D4" s="4" t="s">
        <v>9</v>
      </c>
      <c r="E4" s="7" t="s">
        <v>6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5.75" customHeight="1" x14ac:dyDescent="0.35">
      <c r="A5" s="5" t="s">
        <v>10</v>
      </c>
      <c r="B5" s="4" t="s">
        <v>11</v>
      </c>
      <c r="C5" s="6" t="str">
        <f>HYPERLINK("https://www.facebook.com/Geographical-Society-Ucc-105157196204838/info/?tab=page_info","UCC Geographical Society")</f>
        <v>UCC Geographical Society</v>
      </c>
      <c r="D5" s="4" t="s">
        <v>12</v>
      </c>
      <c r="E5" s="7" t="s">
        <v>13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customHeight="1" x14ac:dyDescent="0.35">
      <c r="A6" s="5" t="s">
        <v>10</v>
      </c>
      <c r="B6" s="4" t="s">
        <v>14</v>
      </c>
      <c r="C6" s="8" t="s">
        <v>15</v>
      </c>
      <c r="D6" s="4" t="s">
        <v>16</v>
      </c>
      <c r="E6" s="7" t="s">
        <v>17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customHeight="1" x14ac:dyDescent="0.35">
      <c r="A7" s="5" t="s">
        <v>10</v>
      </c>
      <c r="B7" s="4" t="s">
        <v>18</v>
      </c>
      <c r="C7" s="6" t="str">
        <f>HYPERLINK("https://www.facebook.com/kstate.gtu?fref=ts","Gamma Theta Upsilon: Beta Psi Chapter")</f>
        <v>Gamma Theta Upsilon: Beta Psi Chapter</v>
      </c>
      <c r="D7" s="4" t="s">
        <v>19</v>
      </c>
      <c r="E7" s="7" t="s">
        <v>6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5.75" customHeight="1" x14ac:dyDescent="0.35">
      <c r="A8" s="5" t="s">
        <v>10</v>
      </c>
      <c r="B8" s="4" t="s">
        <v>20</v>
      </c>
      <c r="C8" s="4" t="s">
        <v>21</v>
      </c>
      <c r="D8" s="4" t="s">
        <v>22</v>
      </c>
      <c r="E8" s="7" t="s">
        <v>6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5.75" customHeight="1" x14ac:dyDescent="0.35">
      <c r="A9" s="5" t="s">
        <v>10</v>
      </c>
      <c r="B9" s="4" t="s">
        <v>23</v>
      </c>
      <c r="C9" s="4" t="s">
        <v>24</v>
      </c>
      <c r="D9" s="4" t="s">
        <v>25</v>
      </c>
      <c r="E9" s="7" t="s">
        <v>6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5.75" customHeight="1" x14ac:dyDescent="0.35">
      <c r="A10" s="5" t="s">
        <v>10</v>
      </c>
      <c r="B10" s="4" t="s">
        <v>26</v>
      </c>
      <c r="C10" s="6" t="str">
        <f>HYPERLINK("Facebook.com/MasonMappers","Mason Mappers")</f>
        <v>Mason Mappers</v>
      </c>
      <c r="D10" s="4" t="s">
        <v>27</v>
      </c>
      <c r="E10" s="7" t="s">
        <v>6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5.75" customHeight="1" x14ac:dyDescent="0.35">
      <c r="A11" s="5" t="s">
        <v>10</v>
      </c>
      <c r="B11" s="4" t="s">
        <v>28</v>
      </c>
      <c r="C11" s="6" t="str">
        <f>HYPERLINK("www.nyumhealth.org","NYU mHealth Initiative - Mapping Corps")</f>
        <v>NYU mHealth Initiative - Mapping Corps</v>
      </c>
      <c r="D11" s="4" t="s">
        <v>29</v>
      </c>
      <c r="E11" s="7" t="s">
        <v>6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5.75" customHeight="1" x14ac:dyDescent="0.35">
      <c r="A12" s="5" t="s">
        <v>10</v>
      </c>
      <c r="B12" s="4" t="s">
        <v>30</v>
      </c>
      <c r="C12" s="6" t="str">
        <f>HYPERLINK("http://www.clemsongis.org/#!clemson-mappers/i9w6t","Clemson Mappers")</f>
        <v>Clemson Mappers</v>
      </c>
      <c r="D12" s="4" t="s">
        <v>31</v>
      </c>
      <c r="E12" s="7" t="s">
        <v>6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5.75" customHeight="1" x14ac:dyDescent="0.35">
      <c r="A13" s="5" t="s">
        <v>10</v>
      </c>
      <c r="B13" s="4" t="s">
        <v>32</v>
      </c>
      <c r="C13" s="4" t="s">
        <v>33</v>
      </c>
      <c r="D13" s="4" t="s">
        <v>34</v>
      </c>
      <c r="E13" s="7" t="s">
        <v>35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5.75" customHeight="1" x14ac:dyDescent="0.35">
      <c r="A14" s="5" t="s">
        <v>10</v>
      </c>
      <c r="B14" s="4" t="s">
        <v>36</v>
      </c>
      <c r="C14" s="6" t="str">
        <f>HYPERLINK("https://www.facebook.com/CalUGisClub/","CalU PA GIS Club")</f>
        <v>CalU PA GIS Club</v>
      </c>
      <c r="D14" s="4" t="s">
        <v>37</v>
      </c>
      <c r="E14" s="7" t="s">
        <v>6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5.75" customHeight="1" x14ac:dyDescent="0.35">
      <c r="A15" s="5" t="s">
        <v>10</v>
      </c>
      <c r="B15" s="4" t="s">
        <v>38</v>
      </c>
      <c r="C15" s="4" t="s">
        <v>39</v>
      </c>
      <c r="D15" s="4" t="s">
        <v>40</v>
      </c>
      <c r="E15" s="7" t="s">
        <v>41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5.75" customHeight="1" x14ac:dyDescent="0.35">
      <c r="A16" s="5" t="s">
        <v>10</v>
      </c>
      <c r="B16" s="4" t="s">
        <v>42</v>
      </c>
      <c r="C16" s="4" t="s">
        <v>43</v>
      </c>
      <c r="D16" s="4" t="s">
        <v>44</v>
      </c>
      <c r="E16" s="7" t="s">
        <v>6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5.75" customHeight="1" x14ac:dyDescent="0.35">
      <c r="A17" s="5" t="s">
        <v>10</v>
      </c>
      <c r="B17" s="4" t="s">
        <v>45</v>
      </c>
      <c r="C17" s="4" t="s">
        <v>46</v>
      </c>
      <c r="D17" s="4" t="s">
        <v>47</v>
      </c>
      <c r="E17" s="7" t="s">
        <v>48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5.75" customHeight="1" x14ac:dyDescent="0.35">
      <c r="A18" s="5" t="s">
        <v>10</v>
      </c>
      <c r="B18" s="4" t="s">
        <v>49</v>
      </c>
      <c r="C18" s="6" t="str">
        <f>HYPERLINK("http://gesanwrc.wordpress.com/","Geomatics Engineering Students' Association of Nepal ")</f>
        <v xml:space="preserve">Geomatics Engineering Students' Association of Nepal </v>
      </c>
      <c r="D18" s="4" t="s">
        <v>50</v>
      </c>
      <c r="E18" s="7" t="s">
        <v>51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5.75" customHeight="1" x14ac:dyDescent="0.35">
      <c r="A19" s="5" t="s">
        <v>10</v>
      </c>
      <c r="B19" s="4" t="s">
        <v>52</v>
      </c>
      <c r="C19" s="4" t="s">
        <v>53</v>
      </c>
      <c r="D19" s="4" t="s">
        <v>54</v>
      </c>
      <c r="E19" s="7" t="s">
        <v>6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5.75" customHeight="1" x14ac:dyDescent="0.35">
      <c r="A20" s="5" t="s">
        <v>10</v>
      </c>
      <c r="B20" s="4" t="s">
        <v>55</v>
      </c>
      <c r="C20" s="6" t="str">
        <f>HYPERLINK("https://www.cwu.edu/geography/geography-club","Mapping Society at Cornell University")</f>
        <v>Mapping Society at Cornell University</v>
      </c>
      <c r="D20" s="4" t="s">
        <v>56</v>
      </c>
      <c r="E20" s="7" t="s">
        <v>6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5.75" customHeight="1" x14ac:dyDescent="0.35">
      <c r="A21" s="5" t="s">
        <v>10</v>
      </c>
      <c r="B21" s="4" t="s">
        <v>57</v>
      </c>
      <c r="C21" s="6" t="str">
        <f>HYPERLINK("https://m.facebook.com/HOTBusitemaUniv/","Good Mappers")</f>
        <v>Good Mappers</v>
      </c>
      <c r="D21" s="4" t="s">
        <v>58</v>
      </c>
      <c r="E21" s="7" t="s">
        <v>59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5.75" customHeight="1" x14ac:dyDescent="0.35">
      <c r="A22" s="5" t="s">
        <v>10</v>
      </c>
      <c r="B22" s="4" t="s">
        <v>60</v>
      </c>
      <c r="C22" s="4" t="s">
        <v>61</v>
      </c>
      <c r="D22" s="4" t="s">
        <v>62</v>
      </c>
      <c r="E22" s="7" t="s">
        <v>63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5.75" customHeight="1" x14ac:dyDescent="0.35">
      <c r="A23" s="5" t="s">
        <v>10</v>
      </c>
      <c r="B23" s="4" t="s">
        <v>64</v>
      </c>
      <c r="C23" s="6" t="str">
        <f>HYPERLINK("https://www.facebook.com/groups/osmku/","OpenStreetMap Khulna University")</f>
        <v>OpenStreetMap Khulna University</v>
      </c>
      <c r="D23" s="4" t="s">
        <v>65</v>
      </c>
      <c r="E23" s="7" t="s">
        <v>66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5.75" customHeight="1" x14ac:dyDescent="0.35">
      <c r="A24" s="5" t="s">
        <v>10</v>
      </c>
      <c r="B24" s="4" t="s">
        <v>67</v>
      </c>
      <c r="C24" s="6" t="str">
        <f>HYPERLINK("https://www.facebook.com/groups/osmDU/1773150346233538/?notif_t=group_activity&amp;notif_id=1472953820177890","YouthMappers University of Dhaka")</f>
        <v>YouthMappers University of Dhaka</v>
      </c>
      <c r="D24" s="4" t="s">
        <v>68</v>
      </c>
      <c r="E24" s="7" t="s">
        <v>66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5.75" customHeight="1" x14ac:dyDescent="0.35">
      <c r="A25" s="5" t="s">
        <v>10</v>
      </c>
      <c r="B25" s="4" t="s">
        <v>69</v>
      </c>
      <c r="C25" s="6" t="str">
        <f>HYPERLINK("www.geospatial.uonbi.ac.ke","Geospatial Engineering Students Association")</f>
        <v>Geospatial Engineering Students Association</v>
      </c>
      <c r="D25" s="4" t="s">
        <v>70</v>
      </c>
      <c r="E25" s="7" t="s">
        <v>71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 ht="15.75" customHeight="1" x14ac:dyDescent="0.35">
      <c r="A26" s="5" t="s">
        <v>10</v>
      </c>
      <c r="B26" s="4" t="s">
        <v>72</v>
      </c>
      <c r="C26" s="4" t="s">
        <v>73</v>
      </c>
      <c r="D26" s="4" t="s">
        <v>74</v>
      </c>
      <c r="E26" s="7" t="s">
        <v>63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5.75" customHeight="1" x14ac:dyDescent="0.35">
      <c r="A27" s="5" t="s">
        <v>10</v>
      </c>
      <c r="B27" s="4" t="s">
        <v>75</v>
      </c>
      <c r="C27" s="4" t="s">
        <v>76</v>
      </c>
      <c r="D27" s="4" t="s">
        <v>74</v>
      </c>
      <c r="E27" s="7" t="s">
        <v>63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5.75" customHeight="1" x14ac:dyDescent="0.35">
      <c r="A28" s="5" t="s">
        <v>10</v>
      </c>
      <c r="B28" s="4" t="s">
        <v>77</v>
      </c>
      <c r="C28" s="4" t="s">
        <v>78</v>
      </c>
      <c r="D28" s="4" t="s">
        <v>79</v>
      </c>
      <c r="E28" s="7" t="s">
        <v>59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5.75" customHeight="1" x14ac:dyDescent="0.35">
      <c r="A29" s="5" t="s">
        <v>80</v>
      </c>
      <c r="B29" s="4" t="s">
        <v>81</v>
      </c>
      <c r="C29" s="4" t="s">
        <v>82</v>
      </c>
      <c r="D29" s="4" t="s">
        <v>83</v>
      </c>
      <c r="E29" s="7" t="s">
        <v>63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5.75" customHeight="1" x14ac:dyDescent="0.35">
      <c r="A30" s="5" t="s">
        <v>80</v>
      </c>
      <c r="B30" s="4" t="s">
        <v>84</v>
      </c>
      <c r="C30" s="6" t="str">
        <f>HYPERLINK("https://www.facebook.com/groups/1742657446017065/","YouthMappers San Buenaventura")</f>
        <v>YouthMappers San Buenaventura</v>
      </c>
      <c r="D30" s="4" t="s">
        <v>85</v>
      </c>
      <c r="E30" s="7" t="s">
        <v>63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5.75" customHeight="1" x14ac:dyDescent="0.35">
      <c r="A31" s="5" t="s">
        <v>80</v>
      </c>
      <c r="B31" s="4" t="s">
        <v>86</v>
      </c>
      <c r="C31" s="6" t="str">
        <f>HYPERLINK("http://spaceclubfuta.com.ng/","Youthmappers at FUTA")</f>
        <v>Youthmappers at FUTA</v>
      </c>
      <c r="D31" s="4" t="s">
        <v>87</v>
      </c>
      <c r="E31" s="7" t="s">
        <v>88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5.75" customHeight="1" x14ac:dyDescent="0.35">
      <c r="A32" s="5" t="s">
        <v>80</v>
      </c>
      <c r="B32" s="4" t="s">
        <v>89</v>
      </c>
      <c r="C32" s="6" t="str">
        <f>HYPERLINK("https://www.facebook.com/groups/1742657446017065/","Geo YouthMappers")</f>
        <v>Geo YouthMappers</v>
      </c>
      <c r="D32" s="4" t="s">
        <v>90</v>
      </c>
      <c r="E32" s="7" t="s">
        <v>59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5.75" customHeight="1" x14ac:dyDescent="0.35">
      <c r="A33" s="5" t="s">
        <v>80</v>
      </c>
      <c r="B33" s="4" t="s">
        <v>91</v>
      </c>
      <c r="C33" s="6" t="str">
        <f>HYPERLINK("https://plus.google.com/u/0/communities/102367719061492681269/stream/e376a295-1246-4e19-9f66-fa6077719f32","GDEV")</f>
        <v>GDEV</v>
      </c>
      <c r="D33" s="4" t="s">
        <v>92</v>
      </c>
      <c r="E33" s="7" t="s">
        <v>71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5.75" customHeight="1" x14ac:dyDescent="0.35">
      <c r="A34" s="5" t="s">
        <v>80</v>
      </c>
      <c r="B34" s="4" t="s">
        <v>93</v>
      </c>
      <c r="C34" s="4" t="s">
        <v>94</v>
      </c>
      <c r="D34" s="4" t="s">
        <v>95</v>
      </c>
      <c r="E34" s="7" t="s">
        <v>6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5.75" customHeight="1" x14ac:dyDescent="0.35">
      <c r="A35" s="5" t="s">
        <v>80</v>
      </c>
      <c r="B35" s="4" t="s">
        <v>96</v>
      </c>
      <c r="C35" s="6" t="str">
        <f>HYPERLINK("https://www.facebook.com/groups/321220498214124/","YouthMappers DhakaCollege")</f>
        <v>YouthMappers DhakaCollege</v>
      </c>
      <c r="D35" s="4" t="s">
        <v>97</v>
      </c>
      <c r="E35" s="7" t="s">
        <v>66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5.75" customHeight="1" x14ac:dyDescent="0.35">
      <c r="A36" s="5" t="s">
        <v>80</v>
      </c>
      <c r="B36" s="4" t="s">
        <v>98</v>
      </c>
      <c r="C36" s="6" t="str">
        <f>HYPERLINK("https://carolinaggsa.wordpress.com/","Geography Graduate Student Association")</f>
        <v>Geography Graduate Student Association</v>
      </c>
      <c r="D36" s="4" t="s">
        <v>99</v>
      </c>
      <c r="E36" s="7" t="s">
        <v>6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5.75" customHeight="1" x14ac:dyDescent="0.35">
      <c r="A37" s="5" t="s">
        <v>80</v>
      </c>
      <c r="B37" s="4" t="s">
        <v>100</v>
      </c>
      <c r="C37" s="4" t="s">
        <v>101</v>
      </c>
      <c r="D37" s="4" t="s">
        <v>102</v>
      </c>
      <c r="E37" s="7" t="s">
        <v>71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5.75" customHeight="1" x14ac:dyDescent="0.35">
      <c r="A38" s="5" t="s">
        <v>80</v>
      </c>
      <c r="B38" s="4" t="s">
        <v>103</v>
      </c>
      <c r="C38" s="6" t="str">
        <f>HYPERLINK("https://web.facebook.com/abugeomappers/","ABU Geomappers")</f>
        <v>ABU Geomappers</v>
      </c>
      <c r="D38" s="4" t="s">
        <v>104</v>
      </c>
      <c r="E38" s="7" t="s">
        <v>88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5.75" customHeight="1" x14ac:dyDescent="0.35">
      <c r="A39" s="5" t="s">
        <v>80</v>
      </c>
      <c r="B39" s="4" t="s">
        <v>105</v>
      </c>
      <c r="C39" s="4" t="s">
        <v>106</v>
      </c>
      <c r="D39" s="4" t="s">
        <v>107</v>
      </c>
      <c r="E39" s="7" t="s">
        <v>59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5.75" customHeight="1" x14ac:dyDescent="0.35">
      <c r="A40" s="5" t="s">
        <v>80</v>
      </c>
      <c r="B40" s="4" t="s">
        <v>108</v>
      </c>
      <c r="C40" s="4" t="s">
        <v>109</v>
      </c>
      <c r="D40" s="4" t="s">
        <v>110</v>
      </c>
      <c r="E40" s="7" t="s">
        <v>59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5.75" customHeight="1" x14ac:dyDescent="0.35">
      <c r="A41" s="5" t="s">
        <v>80</v>
      </c>
      <c r="B41" s="4" t="s">
        <v>111</v>
      </c>
      <c r="C41" s="6" t="str">
        <f>HYPERLINK("http://blogs.uoregon.edu/mxnw/","Map By Northwest")</f>
        <v>Map By Northwest</v>
      </c>
      <c r="D41" s="4" t="s">
        <v>112</v>
      </c>
      <c r="E41" s="7" t="s">
        <v>6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5.75" customHeight="1" x14ac:dyDescent="0.35">
      <c r="A42" s="5" t="s">
        <v>80</v>
      </c>
      <c r="B42" s="4" t="s">
        <v>113</v>
      </c>
      <c r="C42" s="6" t="str">
        <f>HYPERLINK("http://www.auw.edu.bd/","YouthMappers at AUW ")</f>
        <v xml:space="preserve">YouthMappers at AUW </v>
      </c>
      <c r="D42" s="4" t="s">
        <v>114</v>
      </c>
      <c r="E42" s="7" t="s">
        <v>66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5.75" customHeight="1" x14ac:dyDescent="0.35">
      <c r="A43" s="5" t="s">
        <v>80</v>
      </c>
      <c r="B43" s="4" t="s">
        <v>115</v>
      </c>
      <c r="C43" s="9" t="s">
        <v>116</v>
      </c>
      <c r="D43" s="4" t="s">
        <v>117</v>
      </c>
      <c r="E43" s="7" t="s">
        <v>118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5.75" customHeight="1" x14ac:dyDescent="0.35">
      <c r="A44" s="5" t="s">
        <v>80</v>
      </c>
      <c r="B44" s="4" t="s">
        <v>119</v>
      </c>
      <c r="C44" s="4" t="s">
        <v>120</v>
      </c>
      <c r="D44" s="4" t="s">
        <v>121</v>
      </c>
      <c r="E44" s="7" t="s">
        <v>122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5.75" customHeight="1" x14ac:dyDescent="0.35">
      <c r="A45" s="5" t="s">
        <v>80</v>
      </c>
      <c r="B45" s="4" t="s">
        <v>123</v>
      </c>
      <c r="C45" s="4" t="s">
        <v>124</v>
      </c>
      <c r="D45" s="4" t="s">
        <v>74</v>
      </c>
      <c r="E45" s="7" t="s">
        <v>63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5.75" customHeight="1" x14ac:dyDescent="0.35">
      <c r="A46" s="5" t="s">
        <v>80</v>
      </c>
      <c r="B46" s="4" t="s">
        <v>125</v>
      </c>
      <c r="C46" s="10" t="s">
        <v>126</v>
      </c>
      <c r="D46" s="4" t="s">
        <v>127</v>
      </c>
      <c r="E46" s="7" t="s">
        <v>128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5.75" customHeight="1" x14ac:dyDescent="0.35">
      <c r="A47" s="5" t="s">
        <v>80</v>
      </c>
      <c r="B47" s="4" t="s">
        <v>129</v>
      </c>
      <c r="C47" s="4" t="s">
        <v>130</v>
      </c>
      <c r="D47" s="4" t="s">
        <v>131</v>
      </c>
      <c r="E47" s="7" t="s">
        <v>6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5.75" customHeight="1" x14ac:dyDescent="0.35">
      <c r="A48" s="5" t="s">
        <v>80</v>
      </c>
      <c r="B48" s="4" t="s">
        <v>132</v>
      </c>
      <c r="C48" s="4" t="s">
        <v>133</v>
      </c>
      <c r="D48" s="4" t="s">
        <v>134</v>
      </c>
      <c r="E48" s="7" t="s">
        <v>135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5.75" customHeight="1" x14ac:dyDescent="0.35">
      <c r="A49" s="5" t="s">
        <v>80</v>
      </c>
      <c r="B49" s="4" t="s">
        <v>136</v>
      </c>
      <c r="C49" s="4" t="s">
        <v>137</v>
      </c>
      <c r="D49" s="4" t="s">
        <v>138</v>
      </c>
      <c r="E49" s="7" t="s">
        <v>139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5.75" customHeight="1" x14ac:dyDescent="0.35">
      <c r="A50" s="5" t="s">
        <v>80</v>
      </c>
      <c r="B50" s="4" t="s">
        <v>140</v>
      </c>
      <c r="C50" s="4" t="s">
        <v>141</v>
      </c>
      <c r="D50" s="4" t="s">
        <v>142</v>
      </c>
      <c r="E50" s="7" t="s">
        <v>6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5.75" customHeight="1" x14ac:dyDescent="0.35">
      <c r="A51" s="5" t="s">
        <v>80</v>
      </c>
      <c r="B51" s="4" t="s">
        <v>143</v>
      </c>
      <c r="C51" s="6" t="str">
        <f>HYPERLINK("https://www.facebook.com/UVMHMC","University of Vermont Humanitarian Mapping Club")</f>
        <v>University of Vermont Humanitarian Mapping Club</v>
      </c>
      <c r="D51" s="4" t="s">
        <v>144</v>
      </c>
      <c r="E51" s="7" t="s">
        <v>6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5.75" customHeight="1" x14ac:dyDescent="0.35">
      <c r="A52" s="5" t="s">
        <v>80</v>
      </c>
      <c r="B52" s="10" t="s">
        <v>145</v>
      </c>
      <c r="C52" s="4" t="s">
        <v>146</v>
      </c>
      <c r="D52" s="4" t="s">
        <v>70</v>
      </c>
      <c r="E52" s="7" t="s">
        <v>71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5.75" customHeight="1" x14ac:dyDescent="0.35">
      <c r="A53" s="5" t="s">
        <v>80</v>
      </c>
      <c r="B53" s="4" t="s">
        <v>147</v>
      </c>
      <c r="C53" s="4" t="s">
        <v>148</v>
      </c>
      <c r="D53" s="4" t="s">
        <v>149</v>
      </c>
      <c r="E53" s="7" t="s">
        <v>150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5.75" customHeight="1" x14ac:dyDescent="0.35">
      <c r="A54" s="5" t="s">
        <v>80</v>
      </c>
      <c r="B54" s="4" t="s">
        <v>151</v>
      </c>
      <c r="C54" s="4" t="s">
        <v>152</v>
      </c>
      <c r="D54" s="4" t="s">
        <v>153</v>
      </c>
      <c r="E54" s="7" t="s">
        <v>150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5.75" customHeight="1" x14ac:dyDescent="0.35">
      <c r="A55" s="5" t="s">
        <v>80</v>
      </c>
      <c r="B55" s="4" t="s">
        <v>154</v>
      </c>
      <c r="C55" s="4" t="s">
        <v>155</v>
      </c>
      <c r="D55" s="4" t="s">
        <v>153</v>
      </c>
      <c r="E55" s="7" t="s">
        <v>150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5.75" customHeight="1" x14ac:dyDescent="0.35">
      <c r="A56" s="5" t="s">
        <v>80</v>
      </c>
      <c r="B56" s="4" t="s">
        <v>156</v>
      </c>
      <c r="C56" s="4" t="s">
        <v>157</v>
      </c>
      <c r="D56" s="4" t="s">
        <v>158</v>
      </c>
      <c r="E56" s="7" t="s">
        <v>150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5.75" customHeight="1" x14ac:dyDescent="0.35">
      <c r="A57" s="5" t="s">
        <v>80</v>
      </c>
      <c r="B57" s="4" t="s">
        <v>159</v>
      </c>
      <c r="C57" s="4" t="s">
        <v>160</v>
      </c>
      <c r="D57" s="4" t="s">
        <v>161</v>
      </c>
      <c r="E57" s="7" t="s">
        <v>135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5.75" customHeight="1" x14ac:dyDescent="0.35">
      <c r="A58" s="5" t="s">
        <v>80</v>
      </c>
      <c r="B58" s="4" t="s">
        <v>162</v>
      </c>
      <c r="C58" s="4" t="s">
        <v>163</v>
      </c>
      <c r="D58" s="4" t="s">
        <v>164</v>
      </c>
      <c r="E58" s="7" t="s">
        <v>135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5.75" customHeight="1" x14ac:dyDescent="0.35">
      <c r="A59" s="5" t="s">
        <v>80</v>
      </c>
      <c r="B59" s="4" t="s">
        <v>165</v>
      </c>
      <c r="C59" s="6" t="str">
        <f>HYPERLINK("https://www.facebook.com/UMDGeographyClub/?fref=ts","Geography Club")</f>
        <v>Geography Club</v>
      </c>
      <c r="D59" s="4" t="s">
        <v>166</v>
      </c>
      <c r="E59" s="7" t="s">
        <v>6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5.75" customHeight="1" x14ac:dyDescent="0.35">
      <c r="A60" s="5" t="s">
        <v>80</v>
      </c>
      <c r="B60" s="4" t="s">
        <v>167</v>
      </c>
      <c r="C60" s="6" t="str">
        <f>HYPERLINK("https://twitter.com/UGYouthMappers","University of Ghana YouthMappers")</f>
        <v>University of Ghana YouthMappers</v>
      </c>
      <c r="D60" s="4" t="s">
        <v>168</v>
      </c>
      <c r="E60" s="7" t="s">
        <v>13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5.75" customHeight="1" x14ac:dyDescent="0.35">
      <c r="A61" s="5" t="s">
        <v>80</v>
      </c>
      <c r="B61" s="4" t="s">
        <v>169</v>
      </c>
      <c r="C61" s="4" t="s">
        <v>170</v>
      </c>
      <c r="D61" s="4" t="s">
        <v>171</v>
      </c>
      <c r="E61" s="7" t="s">
        <v>172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5.75" customHeight="1" x14ac:dyDescent="0.35">
      <c r="A62" s="5" t="s">
        <v>80</v>
      </c>
      <c r="B62" s="4" t="s">
        <v>173</v>
      </c>
      <c r="C62" s="6" t="str">
        <f>HYPERLINK("http://umatyouthmappers.wordpress.com/","UMaT YouthMappers")</f>
        <v>UMaT YouthMappers</v>
      </c>
      <c r="D62" s="4" t="s">
        <v>174</v>
      </c>
      <c r="E62" s="7" t="s">
        <v>13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5.75" customHeight="1" x14ac:dyDescent="0.35">
      <c r="A63" s="5" t="s">
        <v>80</v>
      </c>
      <c r="B63" s="4" t="s">
        <v>175</v>
      </c>
      <c r="C63" s="6" t="str">
        <f>HYPERLINK("https://www.facebook.com/search/posts/?q=youth%20mappers%20unza","YouthMappers Unza")</f>
        <v>YouthMappers Unza</v>
      </c>
      <c r="D63" s="4" t="s">
        <v>176</v>
      </c>
      <c r="E63" s="7" t="s">
        <v>177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5.75" customHeight="1" x14ac:dyDescent="0.35">
      <c r="A64" s="5" t="s">
        <v>80</v>
      </c>
      <c r="B64" s="4" t="s">
        <v>178</v>
      </c>
      <c r="C64" s="4" t="s">
        <v>179</v>
      </c>
      <c r="D64" s="4" t="s">
        <v>180</v>
      </c>
      <c r="E64" s="7" t="s">
        <v>181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5.75" customHeight="1" x14ac:dyDescent="0.35">
      <c r="A65" s="5" t="s">
        <v>80</v>
      </c>
      <c r="B65" s="4" t="s">
        <v>182</v>
      </c>
      <c r="C65" s="4" t="s">
        <v>183</v>
      </c>
      <c r="D65" s="4" t="s">
        <v>184</v>
      </c>
      <c r="E65" s="7" t="s">
        <v>51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5.75" customHeight="1" x14ac:dyDescent="0.35">
      <c r="A66" s="5" t="s">
        <v>80</v>
      </c>
      <c r="B66" s="4" t="s">
        <v>185</v>
      </c>
      <c r="C66" s="6" t="str">
        <f>HYPERLINK("https://www.facebook.com/UDSMYouthMappers/","University of Dar es Salaam YouthMappers ")</f>
        <v xml:space="preserve">University of Dar es Salaam YouthMappers </v>
      </c>
      <c r="D66" s="4" t="s">
        <v>186</v>
      </c>
      <c r="E66" s="7" t="s">
        <v>187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5.75" customHeight="1" x14ac:dyDescent="0.35">
      <c r="A67" s="5" t="s">
        <v>80</v>
      </c>
      <c r="B67" s="4" t="s">
        <v>188</v>
      </c>
      <c r="C67" s="6" t="str">
        <f>HYPERLINK("https://www.facebook.com/Rwanda-YouthMappers","Rwanda YouthMappers")</f>
        <v>Rwanda YouthMappers</v>
      </c>
      <c r="D67" s="4" t="s">
        <v>189</v>
      </c>
      <c r="E67" s="7" t="s">
        <v>181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5.75" customHeight="1" x14ac:dyDescent="0.35">
      <c r="A68" s="5" t="s">
        <v>80</v>
      </c>
      <c r="B68" s="4" t="s">
        <v>190</v>
      </c>
      <c r="C68" s="6" t="str">
        <f>HYPERLINK("https://web.facebook.com/uniquemappersteamportharcourt/","UniqueMappersTeam (UMT) Port Harcourt")</f>
        <v>UniqueMappersTeam (UMT) Port Harcourt</v>
      </c>
      <c r="D68" s="4" t="s">
        <v>191</v>
      </c>
      <c r="E68" s="7" t="s">
        <v>88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5.75" customHeight="1" x14ac:dyDescent="0.35">
      <c r="A69" s="5" t="s">
        <v>80</v>
      </c>
      <c r="B69" s="4" t="s">
        <v>192</v>
      </c>
      <c r="C69" s="4" t="s">
        <v>193</v>
      </c>
      <c r="D69" s="4" t="s">
        <v>194</v>
      </c>
      <c r="E69" s="7" t="s">
        <v>195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5.75" customHeight="1" x14ac:dyDescent="0.35">
      <c r="A70" s="5" t="s">
        <v>80</v>
      </c>
      <c r="B70" s="4" t="s">
        <v>196</v>
      </c>
      <c r="C70" s="11" t="str">
        <f>HYPERLINK("www.facebook.com/IYMLZC/","Youth Mappers Chapter at Institute of Rural Development Planning - Lake Zone Centre")</f>
        <v>Youth Mappers Chapter at Institute of Rural Development Planning - Lake Zone Centre</v>
      </c>
      <c r="D70" s="4" t="s">
        <v>197</v>
      </c>
      <c r="E70" s="7" t="s">
        <v>187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5.75" customHeight="1" x14ac:dyDescent="0.35">
      <c r="A71" s="5" t="s">
        <v>80</v>
      </c>
      <c r="B71" s="4" t="s">
        <v>198</v>
      </c>
      <c r="C71" s="9" t="s">
        <v>199</v>
      </c>
      <c r="D71" s="4" t="s">
        <v>70</v>
      </c>
      <c r="E71" s="7" t="s">
        <v>71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5.75" customHeight="1" x14ac:dyDescent="0.35">
      <c r="A72" s="5" t="s">
        <v>80</v>
      </c>
      <c r="B72" s="4" t="s">
        <v>200</v>
      </c>
      <c r="C72" s="12" t="s">
        <v>201</v>
      </c>
      <c r="D72" s="4" t="s">
        <v>202</v>
      </c>
      <c r="E72" s="7" t="s">
        <v>150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5.75" customHeight="1" x14ac:dyDescent="0.35">
      <c r="A73" s="5" t="s">
        <v>80</v>
      </c>
      <c r="B73" s="4" t="s">
        <v>203</v>
      </c>
      <c r="C73" s="12" t="s">
        <v>204</v>
      </c>
      <c r="D73" s="13" t="s">
        <v>205</v>
      </c>
      <c r="E73" s="7" t="s">
        <v>187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5.75" customHeight="1" x14ac:dyDescent="0.35">
      <c r="A74" s="5" t="s">
        <v>80</v>
      </c>
      <c r="B74" s="4" t="s">
        <v>206</v>
      </c>
      <c r="C74" s="12" t="s">
        <v>207</v>
      </c>
      <c r="D74" s="4" t="s">
        <v>208</v>
      </c>
      <c r="E74" s="7" t="s">
        <v>6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5.75" customHeight="1" x14ac:dyDescent="0.35">
      <c r="A75" s="5" t="s">
        <v>80</v>
      </c>
      <c r="B75" s="4" t="s">
        <v>209</v>
      </c>
      <c r="C75" s="4" t="s">
        <v>210</v>
      </c>
      <c r="D75" s="4" t="s">
        <v>211</v>
      </c>
      <c r="E75" s="7" t="s">
        <v>6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5.75" customHeight="1" x14ac:dyDescent="0.35">
      <c r="A76" s="5" t="s">
        <v>80</v>
      </c>
      <c r="B76" s="4" t="s">
        <v>212</v>
      </c>
      <c r="C76" s="4" t="s">
        <v>213</v>
      </c>
      <c r="D76" s="4" t="s">
        <v>214</v>
      </c>
      <c r="E76" s="7" t="s">
        <v>88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5.75" customHeight="1" x14ac:dyDescent="0.35">
      <c r="A77" s="5" t="s">
        <v>80</v>
      </c>
      <c r="B77" s="4" t="s">
        <v>215</v>
      </c>
      <c r="C77" s="4" t="s">
        <v>141</v>
      </c>
      <c r="D77" s="4" t="s">
        <v>216</v>
      </c>
      <c r="E77" s="7" t="s">
        <v>6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5.75" customHeight="1" x14ac:dyDescent="0.35">
      <c r="A78" s="5" t="s">
        <v>80</v>
      </c>
      <c r="B78" s="4" t="s">
        <v>217</v>
      </c>
      <c r="C78" s="4" t="s">
        <v>218</v>
      </c>
      <c r="D78" s="4" t="s">
        <v>219</v>
      </c>
      <c r="E78" s="7" t="s">
        <v>220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5.75" customHeight="1" x14ac:dyDescent="0.35">
      <c r="A79" s="5" t="s">
        <v>80</v>
      </c>
      <c r="B79" s="4" t="s">
        <v>221</v>
      </c>
      <c r="C79" s="14" t="str">
        <f>HYPERLINK("https://web.facebook.com/Oyomappersteam-omt-oyo-1432864713415765/","OyoMappersTeam(OMT)Oyo")</f>
        <v>OyoMappersTeam(OMT)Oyo</v>
      </c>
      <c r="D79" s="4" t="s">
        <v>222</v>
      </c>
      <c r="E79" s="7" t="s">
        <v>88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5.75" customHeight="1" x14ac:dyDescent="0.35">
      <c r="A80" s="5" t="s">
        <v>80</v>
      </c>
      <c r="B80" s="4" t="s">
        <v>223</v>
      </c>
      <c r="C80" s="14" t="str">
        <f>HYPERLINK("https://www.facebook.com/EUMissingMaps/","University of Exeter British Red Cross Missing Maps")</f>
        <v>University of Exeter British Red Cross Missing Maps</v>
      </c>
      <c r="D80" s="4" t="s">
        <v>224</v>
      </c>
      <c r="E80" s="7" t="s">
        <v>225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5.75" customHeight="1" x14ac:dyDescent="0.35">
      <c r="A81" s="5" t="s">
        <v>80</v>
      </c>
      <c r="B81" s="4" t="s">
        <v>226</v>
      </c>
      <c r="C81" s="4" t="s">
        <v>227</v>
      </c>
      <c r="D81" s="4" t="s">
        <v>228</v>
      </c>
      <c r="E81" s="7" t="s">
        <v>88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5.75" customHeight="1" x14ac:dyDescent="0.35">
      <c r="A82" s="5" t="s">
        <v>80</v>
      </c>
      <c r="B82" s="4" t="s">
        <v>229</v>
      </c>
      <c r="C82" s="14" t="str">
        <f>HYPERLINK("https://www.facebook.com/SOGSUVic/","Society of Geography Students")</f>
        <v>Society of Geography Students</v>
      </c>
      <c r="D82" s="4" t="s">
        <v>230</v>
      </c>
      <c r="E82" s="7" t="s">
        <v>231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5.75" customHeight="1" x14ac:dyDescent="0.35">
      <c r="A83" s="5" t="s">
        <v>80</v>
      </c>
      <c r="B83" s="4" t="s">
        <v>232</v>
      </c>
      <c r="C83" s="4" t="s">
        <v>233</v>
      </c>
      <c r="D83" s="4" t="s">
        <v>234</v>
      </c>
      <c r="E83" s="7" t="s">
        <v>231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5.75" customHeight="1" x14ac:dyDescent="0.35">
      <c r="A84" s="5" t="s">
        <v>80</v>
      </c>
      <c r="B84" s="4" t="s">
        <v>235</v>
      </c>
      <c r="C84" s="4" t="s">
        <v>236</v>
      </c>
      <c r="D84" s="4" t="s">
        <v>237</v>
      </c>
      <c r="E84" s="7" t="s">
        <v>59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5.75" customHeight="1" x14ac:dyDescent="0.35">
      <c r="A85" s="5" t="s">
        <v>80</v>
      </c>
      <c r="B85" s="4" t="s">
        <v>238</v>
      </c>
      <c r="C85" s="4" t="s">
        <v>239</v>
      </c>
      <c r="D85" s="4" t="s">
        <v>240</v>
      </c>
      <c r="E85" s="7" t="s">
        <v>187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5.75" customHeight="1" x14ac:dyDescent="0.35">
      <c r="A86" s="5" t="s">
        <v>80</v>
      </c>
      <c r="B86" s="4" t="s">
        <v>241</v>
      </c>
      <c r="C86" s="4" t="s">
        <v>242</v>
      </c>
      <c r="D86" s="4" t="s">
        <v>243</v>
      </c>
      <c r="E86" s="7" t="s">
        <v>225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5.75" customHeight="1" x14ac:dyDescent="0.35">
      <c r="A87" s="5" t="s">
        <v>80</v>
      </c>
      <c r="B87" s="4" t="s">
        <v>244</v>
      </c>
      <c r="C87" s="4" t="s">
        <v>245</v>
      </c>
      <c r="D87" s="4" t="s">
        <v>246</v>
      </c>
      <c r="E87" s="7" t="s">
        <v>59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5.75" customHeight="1" x14ac:dyDescent="0.35">
      <c r="A88" s="5" t="s">
        <v>80</v>
      </c>
      <c r="B88" s="4" t="s">
        <v>247</v>
      </c>
      <c r="C88" s="4" t="s">
        <v>248</v>
      </c>
      <c r="D88" s="4" t="s">
        <v>68</v>
      </c>
      <c r="E88" s="7" t="s">
        <v>66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5.75" customHeight="1" x14ac:dyDescent="0.35">
      <c r="A89" s="5" t="s">
        <v>80</v>
      </c>
      <c r="B89" s="4" t="s">
        <v>249</v>
      </c>
      <c r="C89" s="4" t="s">
        <v>250</v>
      </c>
      <c r="D89" s="4" t="s">
        <v>251</v>
      </c>
      <c r="E89" s="7" t="s">
        <v>252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5.75" customHeight="1" x14ac:dyDescent="0.35">
      <c r="A90" s="5" t="s">
        <v>80</v>
      </c>
      <c r="B90" s="4" t="s">
        <v>253</v>
      </c>
      <c r="C90" s="4" t="s">
        <v>254</v>
      </c>
      <c r="D90" s="4" t="s">
        <v>68</v>
      </c>
      <c r="E90" s="7" t="s">
        <v>66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5.75" customHeight="1" x14ac:dyDescent="0.35">
      <c r="A91" s="5" t="s">
        <v>80</v>
      </c>
      <c r="B91" s="4" t="s">
        <v>255</v>
      </c>
      <c r="C91" s="4" t="s">
        <v>256</v>
      </c>
      <c r="D91" s="4" t="s">
        <v>257</v>
      </c>
      <c r="E91" s="7" t="s">
        <v>6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5.75" customHeight="1" x14ac:dyDescent="0.35">
      <c r="A92" s="5" t="s">
        <v>80</v>
      </c>
      <c r="B92" s="4" t="s">
        <v>258</v>
      </c>
      <c r="C92" s="4" t="s">
        <v>259</v>
      </c>
      <c r="D92" s="4" t="s">
        <v>260</v>
      </c>
      <c r="E92" s="7" t="s">
        <v>261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5.75" customHeight="1" x14ac:dyDescent="0.35">
      <c r="A93" s="5" t="s">
        <v>80</v>
      </c>
      <c r="B93" s="4" t="s">
        <v>262</v>
      </c>
      <c r="C93" s="4" t="s">
        <v>263</v>
      </c>
      <c r="D93" s="4" t="s">
        <v>264</v>
      </c>
      <c r="E93" s="7" t="s">
        <v>6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5.75" customHeight="1" x14ac:dyDescent="0.35">
      <c r="A94" s="5" t="s">
        <v>80</v>
      </c>
      <c r="B94" s="4" t="s">
        <v>265</v>
      </c>
      <c r="C94" s="4" t="s">
        <v>266</v>
      </c>
      <c r="D94" s="4" t="s">
        <v>267</v>
      </c>
      <c r="E94" s="7" t="s">
        <v>268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5.75" customHeight="1" x14ac:dyDescent="0.35">
      <c r="A95" s="5" t="s">
        <v>80</v>
      </c>
      <c r="B95" s="9" t="s">
        <v>269</v>
      </c>
      <c r="C95" s="4" t="s">
        <v>270</v>
      </c>
      <c r="D95" s="4" t="s">
        <v>271</v>
      </c>
      <c r="E95" s="7" t="s">
        <v>6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5.75" customHeight="1" x14ac:dyDescent="0.35">
      <c r="A96" s="5" t="s">
        <v>80</v>
      </c>
      <c r="B96" s="9" t="s">
        <v>272</v>
      </c>
      <c r="C96" s="4" t="s">
        <v>273</v>
      </c>
      <c r="D96" s="4" t="s">
        <v>274</v>
      </c>
      <c r="E96" s="7" t="s">
        <v>6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5.75" customHeight="1" x14ac:dyDescent="0.35">
      <c r="A97" s="5" t="s">
        <v>80</v>
      </c>
      <c r="B97" s="9" t="s">
        <v>275</v>
      </c>
      <c r="C97" s="4" t="s">
        <v>276</v>
      </c>
      <c r="D97" s="4" t="s">
        <v>277</v>
      </c>
      <c r="E97" s="7" t="s">
        <v>66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5.75" customHeight="1" x14ac:dyDescent="0.35">
      <c r="A98" s="5" t="s">
        <v>80</v>
      </c>
      <c r="B98" s="9" t="s">
        <v>278</v>
      </c>
      <c r="C98" s="4" t="s">
        <v>279</v>
      </c>
      <c r="D98" s="4" t="s">
        <v>280</v>
      </c>
      <c r="E98" s="7" t="s">
        <v>281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5.75" customHeight="1" x14ac:dyDescent="0.35">
      <c r="A99" s="5" t="s">
        <v>80</v>
      </c>
      <c r="B99" s="9" t="s">
        <v>282</v>
      </c>
      <c r="C99" s="4" t="s">
        <v>283</v>
      </c>
      <c r="D99" s="4" t="s">
        <v>284</v>
      </c>
      <c r="E99" s="7" t="s">
        <v>71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5.75" customHeight="1" x14ac:dyDescent="0.35">
      <c r="A100" s="5" t="s">
        <v>80</v>
      </c>
      <c r="B100" s="4" t="s">
        <v>285</v>
      </c>
      <c r="C100" s="4" t="s">
        <v>286</v>
      </c>
      <c r="D100" s="4" t="s">
        <v>191</v>
      </c>
      <c r="E100" s="7" t="s">
        <v>88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5.75" customHeight="1" x14ac:dyDescent="0.35">
      <c r="A101" s="5" t="s">
        <v>80</v>
      </c>
      <c r="B101" s="4" t="s">
        <v>287</v>
      </c>
      <c r="C101" s="4" t="s">
        <v>288</v>
      </c>
      <c r="D101" s="4" t="s">
        <v>289</v>
      </c>
      <c r="E101" s="7" t="s">
        <v>290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5.75" customHeight="1" x14ac:dyDescent="0.35">
      <c r="A102" s="5" t="s">
        <v>80</v>
      </c>
      <c r="B102" s="4" t="s">
        <v>291</v>
      </c>
      <c r="C102" s="4" t="s">
        <v>292</v>
      </c>
      <c r="D102" s="4" t="s">
        <v>293</v>
      </c>
      <c r="E102" s="7" t="s">
        <v>6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5.75" customHeight="1" x14ac:dyDescent="0.35">
      <c r="A103" s="5" t="s">
        <v>80</v>
      </c>
      <c r="B103" s="4" t="s">
        <v>294</v>
      </c>
      <c r="C103" s="4" t="s">
        <v>295</v>
      </c>
      <c r="D103" s="4" t="s">
        <v>296</v>
      </c>
      <c r="E103" s="7" t="s">
        <v>297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5.75" customHeight="1" x14ac:dyDescent="0.35">
      <c r="A104" s="5" t="s">
        <v>80</v>
      </c>
      <c r="B104" s="4" t="s">
        <v>298</v>
      </c>
      <c r="C104" s="4" t="s">
        <v>299</v>
      </c>
      <c r="D104" s="4" t="s">
        <v>300</v>
      </c>
      <c r="E104" s="7" t="s">
        <v>122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5.75" customHeight="1" x14ac:dyDescent="0.35">
      <c r="A105" s="5" t="s">
        <v>80</v>
      </c>
      <c r="B105" s="4" t="s">
        <v>301</v>
      </c>
      <c r="C105" s="4" t="s">
        <v>302</v>
      </c>
      <c r="D105" s="4" t="s">
        <v>303</v>
      </c>
      <c r="E105" s="7" t="s">
        <v>304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5.75" customHeight="1" x14ac:dyDescent="0.35">
      <c r="A106" s="5" t="s">
        <v>80</v>
      </c>
      <c r="B106" s="4" t="s">
        <v>305</v>
      </c>
      <c r="C106" s="4" t="s">
        <v>306</v>
      </c>
      <c r="D106" s="4" t="s">
        <v>307</v>
      </c>
      <c r="E106" s="15" t="s">
        <v>308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5.75" customHeight="1" x14ac:dyDescent="0.35">
      <c r="A107" s="5" t="s">
        <v>80</v>
      </c>
      <c r="B107" s="4" t="s">
        <v>309</v>
      </c>
      <c r="C107" s="4" t="s">
        <v>310</v>
      </c>
      <c r="D107" s="4" t="s">
        <v>90</v>
      </c>
      <c r="E107" s="7" t="s">
        <v>59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5.75" customHeight="1" x14ac:dyDescent="0.35">
      <c r="A108" s="5" t="s">
        <v>80</v>
      </c>
      <c r="B108" s="4" t="s">
        <v>311</v>
      </c>
      <c r="C108" s="4" t="s">
        <v>312</v>
      </c>
      <c r="D108" s="4" t="s">
        <v>313</v>
      </c>
      <c r="E108" s="7" t="s">
        <v>314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5.75" customHeight="1" x14ac:dyDescent="0.35">
      <c r="A109" s="5" t="s">
        <v>80</v>
      </c>
      <c r="B109" s="4" t="s">
        <v>315</v>
      </c>
      <c r="C109" s="4" t="s">
        <v>316</v>
      </c>
      <c r="D109" s="4" t="s">
        <v>317</v>
      </c>
      <c r="E109" s="7" t="s">
        <v>225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5.75" customHeight="1" x14ac:dyDescent="0.35">
      <c r="A110" s="5" t="s">
        <v>80</v>
      </c>
      <c r="B110" s="4" t="s">
        <v>318</v>
      </c>
      <c r="C110" s="4" t="s">
        <v>319</v>
      </c>
      <c r="D110" s="4" t="s">
        <v>320</v>
      </c>
      <c r="E110" s="7" t="s">
        <v>6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5.75" customHeight="1" x14ac:dyDescent="0.35">
      <c r="A111" s="5" t="s">
        <v>80</v>
      </c>
      <c r="B111" s="4" t="s">
        <v>321</v>
      </c>
      <c r="C111" s="4" t="s">
        <v>322</v>
      </c>
      <c r="D111" s="4" t="s">
        <v>323</v>
      </c>
      <c r="E111" s="7" t="s">
        <v>6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5.75" customHeight="1" x14ac:dyDescent="0.35">
      <c r="A112" s="5" t="s">
        <v>80</v>
      </c>
      <c r="B112" s="4" t="s">
        <v>324</v>
      </c>
      <c r="C112" s="4" t="s">
        <v>325</v>
      </c>
      <c r="D112" s="4" t="s">
        <v>326</v>
      </c>
      <c r="E112" s="7" t="s">
        <v>6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5.75" customHeight="1" x14ac:dyDescent="0.35">
      <c r="A113" s="5" t="s">
        <v>80</v>
      </c>
      <c r="B113" s="4" t="s">
        <v>327</v>
      </c>
      <c r="C113" s="4" t="s">
        <v>328</v>
      </c>
      <c r="D113" s="4" t="s">
        <v>329</v>
      </c>
      <c r="E113" s="7" t="s">
        <v>330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5.75" customHeight="1" x14ac:dyDescent="0.35">
      <c r="A114" s="5" t="s">
        <v>80</v>
      </c>
      <c r="B114" s="4" t="s">
        <v>331</v>
      </c>
      <c r="C114" s="4" t="s">
        <v>332</v>
      </c>
      <c r="D114" s="4" t="s">
        <v>333</v>
      </c>
      <c r="E114" s="7" t="s">
        <v>314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5.75" customHeight="1" x14ac:dyDescent="0.35">
      <c r="A115" s="5" t="s">
        <v>80</v>
      </c>
      <c r="B115" s="9" t="s">
        <v>334</v>
      </c>
      <c r="C115" s="9" t="s">
        <v>335</v>
      </c>
      <c r="D115" s="9" t="s">
        <v>336</v>
      </c>
      <c r="E115" s="15" t="s">
        <v>337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5.75" customHeight="1" x14ac:dyDescent="0.35">
      <c r="A116" s="5" t="s">
        <v>80</v>
      </c>
      <c r="B116" s="9" t="s">
        <v>338</v>
      </c>
      <c r="C116" s="9" t="s">
        <v>339</v>
      </c>
      <c r="D116" s="9" t="s">
        <v>340</v>
      </c>
      <c r="E116" s="15" t="s">
        <v>341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5.75" customHeight="1" x14ac:dyDescent="0.35">
      <c r="A117" s="5" t="s">
        <v>80</v>
      </c>
      <c r="B117" s="9" t="s">
        <v>342</v>
      </c>
      <c r="C117" s="9" t="s">
        <v>343</v>
      </c>
      <c r="D117" s="9" t="s">
        <v>344</v>
      </c>
      <c r="E117" s="15" t="s">
        <v>308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5.75" customHeight="1" x14ac:dyDescent="0.35">
      <c r="A118" s="5" t="s">
        <v>80</v>
      </c>
      <c r="B118" s="9" t="s">
        <v>345</v>
      </c>
      <c r="C118" s="9" t="s">
        <v>346</v>
      </c>
      <c r="D118" s="9" t="s">
        <v>347</v>
      </c>
      <c r="E118" s="15" t="s">
        <v>51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5.75" customHeight="1" x14ac:dyDescent="0.35">
      <c r="A119" s="5" t="s">
        <v>80</v>
      </c>
      <c r="B119" s="9" t="s">
        <v>348</v>
      </c>
      <c r="C119" s="9" t="s">
        <v>349</v>
      </c>
      <c r="D119" s="9" t="s">
        <v>350</v>
      </c>
      <c r="E119" s="15" t="s">
        <v>351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5.75" customHeight="1" x14ac:dyDescent="0.35">
      <c r="A120" s="5" t="s">
        <v>80</v>
      </c>
      <c r="B120" s="9" t="s">
        <v>352</v>
      </c>
      <c r="C120" s="9" t="s">
        <v>353</v>
      </c>
      <c r="D120" s="9" t="s">
        <v>354</v>
      </c>
      <c r="E120" s="15" t="s">
        <v>177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5.75" customHeight="1" x14ac:dyDescent="0.35">
      <c r="A121" s="5" t="s">
        <v>80</v>
      </c>
      <c r="B121" s="9" t="s">
        <v>355</v>
      </c>
      <c r="C121" s="9" t="s">
        <v>356</v>
      </c>
      <c r="D121" s="9" t="s">
        <v>357</v>
      </c>
      <c r="E121" s="15" t="s">
        <v>13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5.75" customHeight="1" x14ac:dyDescent="0.35">
      <c r="A122" s="5" t="s">
        <v>80</v>
      </c>
      <c r="B122" s="9" t="s">
        <v>358</v>
      </c>
      <c r="C122" s="9" t="s">
        <v>359</v>
      </c>
      <c r="D122" s="9" t="s">
        <v>360</v>
      </c>
      <c r="E122" s="15" t="s">
        <v>150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5.75" customHeight="1" x14ac:dyDescent="0.35">
      <c r="A123" s="5" t="s">
        <v>80</v>
      </c>
      <c r="B123" s="9" t="s">
        <v>361</v>
      </c>
      <c r="C123" s="9" t="s">
        <v>362</v>
      </c>
      <c r="D123" s="9" t="s">
        <v>363</v>
      </c>
      <c r="E123" s="15" t="s">
        <v>364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5.75" customHeight="1" x14ac:dyDescent="0.35">
      <c r="A124" s="5" t="s">
        <v>80</v>
      </c>
      <c r="B124" s="9" t="s">
        <v>365</v>
      </c>
      <c r="C124" s="9" t="s">
        <v>366</v>
      </c>
      <c r="D124" s="9" t="s">
        <v>367</v>
      </c>
      <c r="E124" s="15" t="s">
        <v>13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5.75" customHeight="1" x14ac:dyDescent="0.35">
      <c r="A125" s="5" t="s">
        <v>80</v>
      </c>
      <c r="B125" s="9" t="s">
        <v>368</v>
      </c>
      <c r="C125" s="9" t="s">
        <v>369</v>
      </c>
      <c r="D125" s="9" t="s">
        <v>70</v>
      </c>
      <c r="E125" s="15" t="s">
        <v>71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5.75" customHeight="1" x14ac:dyDescent="0.35">
      <c r="A126" s="5" t="s">
        <v>80</v>
      </c>
      <c r="B126" s="9" t="s">
        <v>370</v>
      </c>
      <c r="C126" s="9" t="s">
        <v>371</v>
      </c>
      <c r="D126" s="9" t="s">
        <v>372</v>
      </c>
      <c r="E126" s="15" t="s">
        <v>88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5.75" customHeight="1" x14ac:dyDescent="0.35">
      <c r="A127" s="5" t="s">
        <v>80</v>
      </c>
      <c r="B127" s="9" t="s">
        <v>373</v>
      </c>
      <c r="C127" s="9" t="s">
        <v>374</v>
      </c>
      <c r="D127" s="9" t="s">
        <v>375</v>
      </c>
      <c r="E127" s="15" t="s">
        <v>187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5.75" customHeight="1" x14ac:dyDescent="0.35">
      <c r="A128" s="5" t="s">
        <v>80</v>
      </c>
      <c r="B128" s="9" t="s">
        <v>376</v>
      </c>
      <c r="C128" s="9" t="s">
        <v>377</v>
      </c>
      <c r="D128" s="9" t="s">
        <v>375</v>
      </c>
      <c r="E128" s="15" t="s">
        <v>187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5.75" customHeight="1" x14ac:dyDescent="0.35">
      <c r="A129" s="5" t="s">
        <v>80</v>
      </c>
      <c r="B129" s="9" t="s">
        <v>378</v>
      </c>
      <c r="C129" s="9" t="s">
        <v>379</v>
      </c>
      <c r="D129" s="9" t="s">
        <v>380</v>
      </c>
      <c r="E129" s="7" t="s">
        <v>6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5.75" customHeight="1" x14ac:dyDescent="0.35">
      <c r="A130" s="5" t="s">
        <v>80</v>
      </c>
      <c r="B130" s="9" t="s">
        <v>381</v>
      </c>
      <c r="C130" s="9" t="s">
        <v>382</v>
      </c>
      <c r="D130" s="9" t="s">
        <v>383</v>
      </c>
      <c r="E130" s="7" t="s">
        <v>6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5.75" customHeight="1" x14ac:dyDescent="0.35">
      <c r="A131" s="5" t="s">
        <v>80</v>
      </c>
      <c r="B131" s="9" t="s">
        <v>384</v>
      </c>
      <c r="C131" s="9" t="s">
        <v>385</v>
      </c>
      <c r="D131" s="9" t="s">
        <v>386</v>
      </c>
      <c r="E131" s="7" t="s">
        <v>6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5.75" customHeight="1" x14ac:dyDescent="0.35">
      <c r="A132" s="5" t="s">
        <v>80</v>
      </c>
      <c r="B132" s="9" t="s">
        <v>387</v>
      </c>
      <c r="C132" s="9" t="s">
        <v>141</v>
      </c>
      <c r="D132" s="9" t="s">
        <v>388</v>
      </c>
      <c r="E132" s="7" t="s">
        <v>6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5.75" customHeight="1" x14ac:dyDescent="0.35">
      <c r="A133" s="5" t="s">
        <v>80</v>
      </c>
      <c r="B133" s="9" t="s">
        <v>389</v>
      </c>
      <c r="C133" s="9" t="s">
        <v>390</v>
      </c>
      <c r="D133" s="9" t="s">
        <v>391</v>
      </c>
      <c r="E133" s="7" t="s">
        <v>6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5.75" customHeight="1" x14ac:dyDescent="0.35">
      <c r="A134" s="5" t="s">
        <v>80</v>
      </c>
      <c r="B134" s="9" t="s">
        <v>392</v>
      </c>
      <c r="C134" s="9" t="s">
        <v>393</v>
      </c>
      <c r="D134" s="9" t="s">
        <v>394</v>
      </c>
      <c r="E134" s="7" t="s">
        <v>122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5.75" customHeight="1" x14ac:dyDescent="0.35">
      <c r="A135" s="5" t="s">
        <v>80</v>
      </c>
      <c r="B135" s="9" t="s">
        <v>395</v>
      </c>
      <c r="C135" s="9" t="s">
        <v>396</v>
      </c>
      <c r="D135" s="9" t="s">
        <v>397</v>
      </c>
      <c r="E135" s="7" t="s">
        <v>6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5.75" customHeight="1" x14ac:dyDescent="0.35">
      <c r="A136" s="5" t="s">
        <v>80</v>
      </c>
      <c r="B136" s="9" t="s">
        <v>398</v>
      </c>
      <c r="C136" s="9" t="s">
        <v>399</v>
      </c>
      <c r="D136" s="9" t="s">
        <v>400</v>
      </c>
      <c r="E136" s="7" t="s">
        <v>401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5.75" customHeight="1" x14ac:dyDescent="0.35">
      <c r="A137" s="5" t="s">
        <v>80</v>
      </c>
      <c r="B137" s="9" t="s">
        <v>402</v>
      </c>
      <c r="C137" s="9" t="s">
        <v>403</v>
      </c>
      <c r="D137" s="9" t="s">
        <v>404</v>
      </c>
      <c r="E137" s="7" t="s">
        <v>6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5.75" customHeight="1" x14ac:dyDescent="0.35">
      <c r="A138" s="5" t="s">
        <v>80</v>
      </c>
      <c r="B138" s="9" t="s">
        <v>405</v>
      </c>
      <c r="C138" s="9" t="s">
        <v>406</v>
      </c>
      <c r="D138" s="9" t="s">
        <v>407</v>
      </c>
      <c r="E138" s="7" t="s">
        <v>408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5.75" customHeight="1" x14ac:dyDescent="0.35">
      <c r="A139" s="5" t="s">
        <v>80</v>
      </c>
      <c r="B139" s="9" t="s">
        <v>409</v>
      </c>
      <c r="C139" s="9" t="s">
        <v>410</v>
      </c>
      <c r="D139" s="9" t="s">
        <v>411</v>
      </c>
      <c r="E139" s="7" t="s">
        <v>412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5.75" customHeight="1" x14ac:dyDescent="0.35">
      <c r="A140" s="5" t="s">
        <v>80</v>
      </c>
      <c r="B140" s="9" t="s">
        <v>413</v>
      </c>
      <c r="C140" s="9" t="s">
        <v>414</v>
      </c>
      <c r="D140" s="9" t="s">
        <v>415</v>
      </c>
      <c r="E140" s="7" t="s">
        <v>187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5.75" customHeight="1" x14ac:dyDescent="0.35">
      <c r="A141" s="5" t="s">
        <v>80</v>
      </c>
      <c r="B141" s="9" t="s">
        <v>416</v>
      </c>
      <c r="C141" s="9" t="s">
        <v>417</v>
      </c>
      <c r="D141" s="9" t="s">
        <v>418</v>
      </c>
      <c r="E141" s="7" t="s">
        <v>6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5.75" customHeight="1" x14ac:dyDescent="0.35">
      <c r="A142" s="5" t="s">
        <v>80</v>
      </c>
      <c r="B142" s="9" t="s">
        <v>419</v>
      </c>
      <c r="C142" s="9" t="s">
        <v>420</v>
      </c>
      <c r="D142" s="9" t="s">
        <v>421</v>
      </c>
      <c r="E142" s="7" t="s">
        <v>412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5.75" customHeight="1" x14ac:dyDescent="0.35">
      <c r="A143" s="5" t="s">
        <v>80</v>
      </c>
      <c r="B143" s="9" t="s">
        <v>422</v>
      </c>
      <c r="C143" s="9" t="s">
        <v>423</v>
      </c>
      <c r="D143" s="9" t="s">
        <v>424</v>
      </c>
      <c r="E143" s="7" t="s">
        <v>6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5.75" customHeight="1" x14ac:dyDescent="0.35">
      <c r="A144" s="5" t="s">
        <v>80</v>
      </c>
      <c r="B144" s="4" t="s">
        <v>425</v>
      </c>
      <c r="C144" s="4" t="s">
        <v>426</v>
      </c>
      <c r="D144" s="4" t="s">
        <v>427</v>
      </c>
      <c r="E144" s="15" t="s">
        <v>135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5.75" customHeight="1" x14ac:dyDescent="0.35">
      <c r="A145" s="5" t="s">
        <v>80</v>
      </c>
      <c r="B145" s="4" t="s">
        <v>428</v>
      </c>
      <c r="C145" s="4" t="s">
        <v>429</v>
      </c>
      <c r="D145" s="4" t="s">
        <v>430</v>
      </c>
      <c r="E145" s="15" t="s">
        <v>187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5.75" customHeight="1" x14ac:dyDescent="0.35">
      <c r="A146" s="5" t="s">
        <v>80</v>
      </c>
      <c r="B146" s="4" t="s">
        <v>431</v>
      </c>
      <c r="C146" s="4" t="s">
        <v>432</v>
      </c>
      <c r="D146" s="4" t="s">
        <v>433</v>
      </c>
      <c r="E146" s="15" t="s">
        <v>434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5.75" customHeight="1" x14ac:dyDescent="0.35">
      <c r="A147" s="5" t="s">
        <v>80</v>
      </c>
      <c r="B147" s="4" t="s">
        <v>435</v>
      </c>
      <c r="C147" s="4" t="s">
        <v>436</v>
      </c>
      <c r="D147" s="4" t="s">
        <v>437</v>
      </c>
      <c r="E147" s="15" t="s">
        <v>66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5.75" customHeight="1" x14ac:dyDescent="0.35">
      <c r="A148" s="5" t="s">
        <v>80</v>
      </c>
      <c r="B148" s="4" t="s">
        <v>438</v>
      </c>
      <c r="C148" s="4" t="s">
        <v>439</v>
      </c>
      <c r="D148" s="4" t="s">
        <v>440</v>
      </c>
      <c r="E148" s="15" t="s">
        <v>128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5.75" customHeight="1" x14ac:dyDescent="0.35">
      <c r="A149" s="5" t="s">
        <v>80</v>
      </c>
      <c r="B149" s="9" t="s">
        <v>441</v>
      </c>
      <c r="C149" s="4" t="s">
        <v>442</v>
      </c>
      <c r="D149" s="4" t="s">
        <v>443</v>
      </c>
      <c r="E149" s="7" t="s">
        <v>434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5.75" customHeight="1" x14ac:dyDescent="0.35">
      <c r="A150" s="5" t="s">
        <v>80</v>
      </c>
      <c r="B150" s="9" t="s">
        <v>444</v>
      </c>
      <c r="C150" s="4" t="s">
        <v>445</v>
      </c>
      <c r="D150" s="4" t="s">
        <v>446</v>
      </c>
      <c r="E150" s="7" t="s">
        <v>13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5.75" customHeight="1" x14ac:dyDescent="0.35">
      <c r="A151" s="5" t="s">
        <v>80</v>
      </c>
      <c r="B151" s="9" t="s">
        <v>447</v>
      </c>
      <c r="C151" s="4" t="s">
        <v>448</v>
      </c>
      <c r="D151" s="4" t="s">
        <v>7</v>
      </c>
      <c r="E151" s="7" t="s">
        <v>6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5.75" customHeight="1" x14ac:dyDescent="0.35">
      <c r="A152" s="5" t="s">
        <v>80</v>
      </c>
      <c r="B152" s="9" t="s">
        <v>449</v>
      </c>
      <c r="C152" s="4" t="s">
        <v>450</v>
      </c>
      <c r="D152" s="4" t="s">
        <v>451</v>
      </c>
      <c r="E152" s="7" t="s">
        <v>187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5.75" customHeight="1" x14ac:dyDescent="0.35">
      <c r="A153" s="5" t="s">
        <v>80</v>
      </c>
      <c r="B153" s="9" t="s">
        <v>452</v>
      </c>
      <c r="C153" s="4" t="s">
        <v>453</v>
      </c>
      <c r="D153" s="4" t="s">
        <v>454</v>
      </c>
      <c r="E153" s="7" t="s">
        <v>172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5.75" customHeight="1" x14ac:dyDescent="0.35">
      <c r="A154" s="5" t="s">
        <v>80</v>
      </c>
      <c r="B154" s="9" t="s">
        <v>455</v>
      </c>
      <c r="C154" s="4" t="s">
        <v>456</v>
      </c>
      <c r="D154" s="4" t="s">
        <v>457</v>
      </c>
      <c r="E154" s="16" t="s">
        <v>41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5.75" customHeight="1" x14ac:dyDescent="0.35">
      <c r="A155" s="5" t="s">
        <v>80</v>
      </c>
      <c r="B155" s="9" t="s">
        <v>458</v>
      </c>
      <c r="C155" s="9" t="s">
        <v>459</v>
      </c>
      <c r="D155" s="9" t="s">
        <v>460</v>
      </c>
      <c r="E155" s="15" t="s">
        <v>66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5.75" customHeight="1" x14ac:dyDescent="0.35">
      <c r="A156" s="5" t="s">
        <v>80</v>
      </c>
      <c r="B156" s="9" t="s">
        <v>461</v>
      </c>
      <c r="C156" s="9" t="s">
        <v>462</v>
      </c>
      <c r="D156" s="9" t="s">
        <v>90</v>
      </c>
      <c r="E156" s="15" t="s">
        <v>59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5.75" customHeight="1" x14ac:dyDescent="0.35">
      <c r="A157" s="5" t="s">
        <v>80</v>
      </c>
      <c r="B157" s="9" t="s">
        <v>463</v>
      </c>
      <c r="C157" s="9" t="s">
        <v>464</v>
      </c>
      <c r="D157" s="9" t="s">
        <v>460</v>
      </c>
      <c r="E157" s="15" t="s">
        <v>66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5.75" customHeight="1" x14ac:dyDescent="0.35">
      <c r="A158" s="5" t="s">
        <v>80</v>
      </c>
      <c r="B158" s="9" t="s">
        <v>465</v>
      </c>
      <c r="C158" s="9" t="s">
        <v>466</v>
      </c>
      <c r="D158" s="9" t="s">
        <v>467</v>
      </c>
      <c r="E158" s="7" t="s">
        <v>6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5.75" customHeight="1" x14ac:dyDescent="0.35">
      <c r="A159" s="5" t="s">
        <v>80</v>
      </c>
      <c r="B159" s="9" t="s">
        <v>468</v>
      </c>
      <c r="C159" s="9" t="s">
        <v>469</v>
      </c>
      <c r="D159" s="9" t="s">
        <v>68</v>
      </c>
      <c r="E159" s="15" t="s">
        <v>66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5.75" customHeight="1" x14ac:dyDescent="0.35">
      <c r="A160" s="5" t="s">
        <v>80</v>
      </c>
      <c r="B160" s="9" t="s">
        <v>470</v>
      </c>
      <c r="C160" s="9" t="s">
        <v>471</v>
      </c>
      <c r="D160" s="9" t="s">
        <v>68</v>
      </c>
      <c r="E160" s="15" t="s">
        <v>66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5.75" customHeight="1" x14ac:dyDescent="0.35">
      <c r="A161" s="5" t="s">
        <v>80</v>
      </c>
      <c r="B161" s="9" t="s">
        <v>472</v>
      </c>
      <c r="C161" s="9" t="s">
        <v>473</v>
      </c>
      <c r="D161" s="9" t="s">
        <v>474</v>
      </c>
      <c r="E161" s="15" t="s">
        <v>475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5.75" customHeight="1" x14ac:dyDescent="0.35">
      <c r="A162" s="5" t="s">
        <v>80</v>
      </c>
      <c r="B162" s="9" t="s">
        <v>476</v>
      </c>
      <c r="C162" s="9" t="s">
        <v>477</v>
      </c>
      <c r="D162" s="9" t="s">
        <v>478</v>
      </c>
      <c r="E162" s="15" t="s">
        <v>187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5.75" customHeight="1" x14ac:dyDescent="0.35">
      <c r="A163" s="5" t="s">
        <v>80</v>
      </c>
      <c r="B163" s="9" t="s">
        <v>479</v>
      </c>
      <c r="C163" s="9" t="s">
        <v>480</v>
      </c>
      <c r="D163" s="9" t="s">
        <v>68</v>
      </c>
      <c r="E163" s="15" t="s">
        <v>66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5.5" x14ac:dyDescent="0.35">
      <c r="A164" s="5" t="s">
        <v>80</v>
      </c>
      <c r="B164" s="4" t="s">
        <v>481</v>
      </c>
      <c r="C164" s="4" t="s">
        <v>482</v>
      </c>
      <c r="D164" s="4" t="s">
        <v>483</v>
      </c>
      <c r="E164" s="7" t="s">
        <v>88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5.5" x14ac:dyDescent="0.35">
      <c r="A165" s="5" t="s">
        <v>80</v>
      </c>
      <c r="B165" s="4" t="s">
        <v>484</v>
      </c>
      <c r="C165" s="4" t="s">
        <v>485</v>
      </c>
      <c r="D165" s="4" t="s">
        <v>486</v>
      </c>
      <c r="E165" s="7" t="s">
        <v>475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5.5" x14ac:dyDescent="0.35">
      <c r="A166" s="5" t="s">
        <v>80</v>
      </c>
      <c r="B166" s="4" t="s">
        <v>487</v>
      </c>
      <c r="C166" s="4" t="s">
        <v>488</v>
      </c>
      <c r="D166" s="4" t="s">
        <v>489</v>
      </c>
      <c r="E166" s="7" t="s">
        <v>490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5.75" customHeight="1" x14ac:dyDescent="0.35">
      <c r="A167" s="5" t="s">
        <v>80</v>
      </c>
      <c r="B167" s="9" t="s">
        <v>491</v>
      </c>
      <c r="C167" s="9" t="s">
        <v>492</v>
      </c>
      <c r="D167" s="9" t="s">
        <v>205</v>
      </c>
      <c r="E167" s="15" t="s">
        <v>187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5.75" customHeight="1" x14ac:dyDescent="0.35">
      <c r="A168" s="5" t="s">
        <v>80</v>
      </c>
      <c r="B168" s="9" t="s">
        <v>493</v>
      </c>
      <c r="C168" s="9" t="s">
        <v>494</v>
      </c>
      <c r="D168" s="9" t="s">
        <v>495</v>
      </c>
      <c r="E168" s="15" t="s">
        <v>496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5.75" customHeight="1" x14ac:dyDescent="0.35">
      <c r="A169" s="5" t="s">
        <v>80</v>
      </c>
      <c r="B169" s="9" t="s">
        <v>497</v>
      </c>
      <c r="C169" s="9" t="s">
        <v>498</v>
      </c>
      <c r="D169" s="9" t="s">
        <v>499</v>
      </c>
      <c r="E169" s="15" t="s">
        <v>496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5.75" customHeight="1" x14ac:dyDescent="0.35">
      <c r="A170" s="5" t="s">
        <v>80</v>
      </c>
      <c r="B170" s="12" t="s">
        <v>500</v>
      </c>
      <c r="C170" s="9" t="s">
        <v>501</v>
      </c>
      <c r="D170" s="9" t="s">
        <v>502</v>
      </c>
      <c r="E170" s="15" t="s">
        <v>187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5.75" customHeight="1" x14ac:dyDescent="0.35">
      <c r="A171" s="5" t="s">
        <v>80</v>
      </c>
      <c r="B171" s="9" t="s">
        <v>503</v>
      </c>
      <c r="C171" s="9" t="s">
        <v>504</v>
      </c>
      <c r="D171" s="9" t="s">
        <v>505</v>
      </c>
      <c r="E171" s="15" t="s">
        <v>490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5.75" customHeight="1" x14ac:dyDescent="0.35">
      <c r="A172" s="5" t="s">
        <v>80</v>
      </c>
      <c r="B172" s="9" t="s">
        <v>506</v>
      </c>
      <c r="C172" s="9" t="s">
        <v>507</v>
      </c>
      <c r="D172" s="9" t="s">
        <v>508</v>
      </c>
      <c r="E172" s="15" t="s">
        <v>71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5.75" customHeight="1" x14ac:dyDescent="0.35">
      <c r="A173" s="5" t="s">
        <v>80</v>
      </c>
      <c r="B173" s="9" t="s">
        <v>509</v>
      </c>
      <c r="C173" s="9" t="s">
        <v>510</v>
      </c>
      <c r="D173" s="9" t="s">
        <v>511</v>
      </c>
      <c r="E173" s="15" t="s">
        <v>13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5.75" customHeight="1" x14ac:dyDescent="0.35">
      <c r="A174" s="5" t="s">
        <v>80</v>
      </c>
      <c r="B174" s="9" t="s">
        <v>512</v>
      </c>
      <c r="C174" s="9" t="s">
        <v>513</v>
      </c>
      <c r="D174" s="9" t="s">
        <v>514</v>
      </c>
      <c r="E174" s="15" t="s">
        <v>401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5.75" customHeight="1" x14ac:dyDescent="0.35">
      <c r="A175" s="5" t="s">
        <v>80</v>
      </c>
      <c r="B175" s="9" t="s">
        <v>515</v>
      </c>
      <c r="C175" s="9" t="s">
        <v>516</v>
      </c>
      <c r="D175" s="9" t="s">
        <v>517</v>
      </c>
      <c r="E175" s="15" t="s">
        <v>518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5.75" customHeight="1" x14ac:dyDescent="0.35">
      <c r="A176" s="5" t="s">
        <v>80</v>
      </c>
      <c r="B176" s="9" t="s">
        <v>519</v>
      </c>
      <c r="C176" s="9" t="s">
        <v>520</v>
      </c>
      <c r="D176" s="9" t="s">
        <v>521</v>
      </c>
      <c r="E176" s="15" t="s">
        <v>314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5.75" customHeight="1" x14ac:dyDescent="0.35">
      <c r="A177" s="5" t="s">
        <v>80</v>
      </c>
      <c r="B177" s="9" t="s">
        <v>522</v>
      </c>
      <c r="C177" s="9" t="s">
        <v>523</v>
      </c>
      <c r="D177" s="9" t="s">
        <v>524</v>
      </c>
      <c r="E177" s="15" t="s">
        <v>187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5.75" customHeight="1" x14ac:dyDescent="0.35">
      <c r="A178" s="5" t="s">
        <v>80</v>
      </c>
      <c r="B178" s="9" t="s">
        <v>525</v>
      </c>
      <c r="C178" s="9" t="s">
        <v>526</v>
      </c>
      <c r="D178" s="9" t="s">
        <v>50</v>
      </c>
      <c r="E178" s="15" t="s">
        <v>51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5.75" customHeight="1" x14ac:dyDescent="0.35">
      <c r="A179" s="5" t="s">
        <v>80</v>
      </c>
      <c r="B179" s="9" t="s">
        <v>527</v>
      </c>
      <c r="C179" s="9" t="s">
        <v>528</v>
      </c>
      <c r="D179" s="9" t="s">
        <v>529</v>
      </c>
      <c r="E179" s="15" t="s">
        <v>88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5.75" customHeight="1" x14ac:dyDescent="0.35">
      <c r="A180" s="5" t="s">
        <v>80</v>
      </c>
      <c r="B180" s="9" t="s">
        <v>530</v>
      </c>
      <c r="C180" s="9" t="s">
        <v>531</v>
      </c>
      <c r="D180" s="9" t="s">
        <v>532</v>
      </c>
      <c r="E180" s="15" t="s">
        <v>13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5.75" customHeight="1" x14ac:dyDescent="0.35">
      <c r="A181" s="5" t="s">
        <v>80</v>
      </c>
      <c r="B181" s="9" t="s">
        <v>533</v>
      </c>
      <c r="C181" s="9" t="s">
        <v>534</v>
      </c>
      <c r="D181" s="9" t="s">
        <v>535</v>
      </c>
      <c r="E181" s="15" t="s">
        <v>496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5.75" customHeight="1" x14ac:dyDescent="0.35">
      <c r="A182" s="5" t="s">
        <v>80</v>
      </c>
      <c r="B182" s="9" t="s">
        <v>536</v>
      </c>
      <c r="C182" s="9" t="s">
        <v>537</v>
      </c>
      <c r="D182" s="9" t="s">
        <v>538</v>
      </c>
      <c r="E182" s="15" t="s">
        <v>6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5.75" customHeight="1" x14ac:dyDescent="0.35">
      <c r="A183" s="5" t="s">
        <v>80</v>
      </c>
      <c r="B183" s="9" t="s">
        <v>539</v>
      </c>
      <c r="C183" s="9" t="s">
        <v>540</v>
      </c>
      <c r="D183" s="9" t="s">
        <v>541</v>
      </c>
      <c r="E183" s="15" t="s">
        <v>59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5.75" customHeight="1" x14ac:dyDescent="0.35">
      <c r="A184" s="5" t="s">
        <v>80</v>
      </c>
      <c r="B184" s="17" t="s">
        <v>542</v>
      </c>
      <c r="C184" s="17" t="s">
        <v>543</v>
      </c>
      <c r="D184" s="17" t="s">
        <v>544</v>
      </c>
      <c r="E184" s="18" t="s">
        <v>187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5.75" customHeight="1" x14ac:dyDescent="0.35">
      <c r="A185" s="5" t="s">
        <v>80</v>
      </c>
      <c r="B185" s="17" t="s">
        <v>545</v>
      </c>
      <c r="C185" s="17" t="s">
        <v>546</v>
      </c>
      <c r="D185" s="17" t="s">
        <v>547</v>
      </c>
      <c r="E185" s="18" t="s">
        <v>13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5.75" customHeight="1" x14ac:dyDescent="0.35">
      <c r="A186" s="5" t="s">
        <v>80</v>
      </c>
      <c r="B186" s="17" t="s">
        <v>548</v>
      </c>
      <c r="C186" s="17" t="s">
        <v>549</v>
      </c>
      <c r="D186" s="17" t="s">
        <v>550</v>
      </c>
      <c r="E186" s="18" t="s">
        <v>71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5.75" customHeight="1" x14ac:dyDescent="0.35">
      <c r="A187" s="5" t="s">
        <v>80</v>
      </c>
      <c r="B187" s="17" t="s">
        <v>551</v>
      </c>
      <c r="C187" s="17" t="s">
        <v>552</v>
      </c>
      <c r="D187" s="17" t="s">
        <v>553</v>
      </c>
      <c r="E187" s="18" t="s">
        <v>71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5.75" customHeight="1" x14ac:dyDescent="0.35">
      <c r="A188" s="5" t="s">
        <v>80</v>
      </c>
      <c r="B188" s="17" t="s">
        <v>554</v>
      </c>
      <c r="C188" s="17" t="s">
        <v>555</v>
      </c>
      <c r="D188" s="17" t="s">
        <v>556</v>
      </c>
      <c r="E188" s="18" t="s">
        <v>557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5.75" customHeight="1" x14ac:dyDescent="0.35">
      <c r="A189" s="5" t="s">
        <v>80</v>
      </c>
      <c r="B189" s="17" t="s">
        <v>558</v>
      </c>
      <c r="C189" s="17" t="s">
        <v>559</v>
      </c>
      <c r="D189" s="17" t="s">
        <v>560</v>
      </c>
      <c r="E189" s="18" t="s">
        <v>187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5.75" customHeight="1" x14ac:dyDescent="0.35">
      <c r="A190" s="5" t="s">
        <v>80</v>
      </c>
      <c r="B190" s="17" t="s">
        <v>561</v>
      </c>
      <c r="C190" s="4" t="s">
        <v>562</v>
      </c>
      <c r="D190" s="17" t="s">
        <v>563</v>
      </c>
      <c r="E190" s="18" t="s">
        <v>88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5.75" customHeight="1" x14ac:dyDescent="0.35">
      <c r="A191" s="5" t="s">
        <v>80</v>
      </c>
      <c r="B191" s="17" t="s">
        <v>564</v>
      </c>
      <c r="C191" s="17" t="s">
        <v>565</v>
      </c>
      <c r="D191" s="17" t="s">
        <v>566</v>
      </c>
      <c r="E191" s="15" t="s">
        <v>475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5.75" customHeight="1" x14ac:dyDescent="0.35">
      <c r="A192" s="5" t="s">
        <v>80</v>
      </c>
      <c r="B192" s="17" t="s">
        <v>567</v>
      </c>
      <c r="C192" s="17" t="s">
        <v>568</v>
      </c>
      <c r="D192" s="17" t="s">
        <v>569</v>
      </c>
      <c r="E192" s="18" t="s">
        <v>88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5.75" customHeight="1" x14ac:dyDescent="0.35">
      <c r="A193" s="5" t="s">
        <v>80</v>
      </c>
      <c r="B193" s="17" t="s">
        <v>570</v>
      </c>
      <c r="C193" s="17" t="s">
        <v>571</v>
      </c>
      <c r="D193" s="17" t="s">
        <v>572</v>
      </c>
      <c r="E193" s="7" t="s">
        <v>128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5.75" customHeight="1" x14ac:dyDescent="0.35">
      <c r="A194" s="5" t="s">
        <v>80</v>
      </c>
      <c r="B194" s="9" t="s">
        <v>573</v>
      </c>
      <c r="C194" s="4" t="s">
        <v>574</v>
      </c>
      <c r="D194" s="4" t="s">
        <v>474</v>
      </c>
      <c r="E194" s="7" t="s">
        <v>475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5.75" customHeight="1" x14ac:dyDescent="0.35">
      <c r="A195" s="5" t="s">
        <v>80</v>
      </c>
      <c r="B195" s="9" t="s">
        <v>575</v>
      </c>
      <c r="C195" s="4" t="s">
        <v>576</v>
      </c>
      <c r="D195" s="4" t="s">
        <v>577</v>
      </c>
      <c r="E195" s="7" t="s">
        <v>578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5.75" customHeight="1" x14ac:dyDescent="0.35">
      <c r="A196" s="5" t="s">
        <v>80</v>
      </c>
      <c r="B196" s="4" t="s">
        <v>579</v>
      </c>
      <c r="C196" s="4" t="s">
        <v>141</v>
      </c>
      <c r="D196" s="4" t="s">
        <v>580</v>
      </c>
      <c r="E196" s="7" t="s">
        <v>6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5.75" customHeight="1" x14ac:dyDescent="0.35">
      <c r="A197" s="5" t="s">
        <v>80</v>
      </c>
      <c r="B197" s="9" t="s">
        <v>581</v>
      </c>
      <c r="C197" s="4" t="s">
        <v>582</v>
      </c>
      <c r="D197" s="4" t="s">
        <v>583</v>
      </c>
      <c r="E197" s="7" t="s">
        <v>584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5.75" customHeight="1" x14ac:dyDescent="0.35">
      <c r="A198" s="5" t="s">
        <v>80</v>
      </c>
      <c r="B198" s="9" t="s">
        <v>585</v>
      </c>
      <c r="C198" s="4" t="s">
        <v>586</v>
      </c>
      <c r="D198" s="4" t="s">
        <v>587</v>
      </c>
      <c r="E198" s="7" t="s">
        <v>66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5.75" customHeight="1" x14ac:dyDescent="0.35">
      <c r="A199" s="5" t="s">
        <v>80</v>
      </c>
      <c r="B199" s="9" t="s">
        <v>588</v>
      </c>
      <c r="C199" s="4" t="s">
        <v>589</v>
      </c>
      <c r="D199" s="4" t="s">
        <v>590</v>
      </c>
      <c r="E199" s="7" t="s">
        <v>177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5.75" customHeight="1" x14ac:dyDescent="0.35">
      <c r="A200" s="5" t="s">
        <v>80</v>
      </c>
      <c r="B200" s="9" t="s">
        <v>591</v>
      </c>
      <c r="C200" s="4" t="s">
        <v>592</v>
      </c>
      <c r="D200" s="4" t="s">
        <v>114</v>
      </c>
      <c r="E200" s="7" t="s">
        <v>66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5.75" customHeight="1" x14ac:dyDescent="0.35">
      <c r="A201" s="5" t="s">
        <v>80</v>
      </c>
      <c r="B201" s="9" t="s">
        <v>593</v>
      </c>
      <c r="C201" s="9" t="s">
        <v>594</v>
      </c>
      <c r="D201" s="9" t="s">
        <v>595</v>
      </c>
      <c r="E201" s="15" t="s">
        <v>88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5.75" customHeight="1" x14ac:dyDescent="0.35">
      <c r="A202" s="5" t="s">
        <v>80</v>
      </c>
      <c r="B202" s="9" t="s">
        <v>596</v>
      </c>
      <c r="C202" s="9" t="s">
        <v>597</v>
      </c>
      <c r="D202" s="4" t="s">
        <v>598</v>
      </c>
      <c r="E202" s="15" t="s">
        <v>6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5.75" customHeight="1" x14ac:dyDescent="0.35">
      <c r="A203" s="5" t="s">
        <v>80</v>
      </c>
      <c r="B203" s="9" t="s">
        <v>599</v>
      </c>
      <c r="C203" s="9" t="s">
        <v>600</v>
      </c>
      <c r="D203" s="4" t="s">
        <v>601</v>
      </c>
      <c r="E203" s="15" t="s">
        <v>475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5.75" customHeight="1" x14ac:dyDescent="0.35">
      <c r="A204" s="5" t="s">
        <v>80</v>
      </c>
      <c r="B204" s="9" t="s">
        <v>602</v>
      </c>
      <c r="C204" s="4" t="s">
        <v>603</v>
      </c>
      <c r="D204" s="4" t="s">
        <v>604</v>
      </c>
      <c r="E204" s="15" t="s">
        <v>88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5.75" customHeight="1" x14ac:dyDescent="0.35">
      <c r="A205" s="5" t="s">
        <v>80</v>
      </c>
      <c r="B205" s="9" t="s">
        <v>605</v>
      </c>
      <c r="C205" s="4" t="s">
        <v>606</v>
      </c>
      <c r="D205" s="4" t="s">
        <v>563</v>
      </c>
      <c r="E205" s="15" t="s">
        <v>88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5.75" customHeight="1" x14ac:dyDescent="0.35">
      <c r="A206" s="5" t="s">
        <v>80</v>
      </c>
      <c r="B206" s="9" t="s">
        <v>607</v>
      </c>
      <c r="C206" s="4" t="s">
        <v>608</v>
      </c>
      <c r="D206" s="4" t="s">
        <v>609</v>
      </c>
      <c r="E206" s="15" t="s">
        <v>13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5.75" customHeight="1" x14ac:dyDescent="0.35">
      <c r="A207" s="5" t="s">
        <v>80</v>
      </c>
      <c r="B207" s="9" t="s">
        <v>610</v>
      </c>
      <c r="C207" s="4" t="s">
        <v>611</v>
      </c>
      <c r="D207" s="4" t="s">
        <v>612</v>
      </c>
      <c r="E207" s="15" t="s">
        <v>88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5.75" customHeight="1" x14ac:dyDescent="0.35">
      <c r="A208" s="5" t="s">
        <v>80</v>
      </c>
      <c r="B208" s="9" t="s">
        <v>613</v>
      </c>
      <c r="C208" s="4" t="s">
        <v>614</v>
      </c>
      <c r="D208" s="4" t="s">
        <v>615</v>
      </c>
      <c r="E208" s="15" t="s">
        <v>88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5.75" customHeight="1" x14ac:dyDescent="0.35">
      <c r="A209" s="5" t="s">
        <v>80</v>
      </c>
      <c r="B209" s="9" t="s">
        <v>616</v>
      </c>
      <c r="C209" s="4" t="s">
        <v>617</v>
      </c>
      <c r="D209" s="4" t="s">
        <v>618</v>
      </c>
      <c r="E209" s="15" t="s">
        <v>122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5.75" customHeight="1" x14ac:dyDescent="0.35">
      <c r="A210" s="5" t="s">
        <v>80</v>
      </c>
      <c r="B210" s="9" t="s">
        <v>619</v>
      </c>
      <c r="C210" s="4" t="s">
        <v>620</v>
      </c>
      <c r="D210" s="4" t="s">
        <v>621</v>
      </c>
      <c r="E210" s="15" t="s">
        <v>475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5.75" customHeight="1" x14ac:dyDescent="0.35">
      <c r="A211" s="5" t="s">
        <v>80</v>
      </c>
      <c r="B211" s="9" t="s">
        <v>622</v>
      </c>
      <c r="C211" s="4" t="s">
        <v>623</v>
      </c>
      <c r="D211" s="4" t="s">
        <v>624</v>
      </c>
      <c r="E211" s="15" t="s">
        <v>518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5.75" customHeight="1" x14ac:dyDescent="0.35">
      <c r="A212" s="5" t="s">
        <v>80</v>
      </c>
      <c r="B212" s="9" t="s">
        <v>625</v>
      </c>
      <c r="C212" s="4" t="s">
        <v>626</v>
      </c>
      <c r="D212" s="4" t="s">
        <v>68</v>
      </c>
      <c r="E212" s="15" t="s">
        <v>66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5.75" customHeight="1" x14ac:dyDescent="0.35">
      <c r="A213" s="5" t="s">
        <v>80</v>
      </c>
      <c r="B213" s="9" t="s">
        <v>627</v>
      </c>
      <c r="C213" s="4" t="s">
        <v>628</v>
      </c>
      <c r="D213" s="4" t="s">
        <v>68</v>
      </c>
      <c r="E213" s="15" t="s">
        <v>66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5.75" customHeight="1" x14ac:dyDescent="0.35">
      <c r="A214" s="5" t="s">
        <v>80</v>
      </c>
      <c r="B214" s="9" t="s">
        <v>629</v>
      </c>
      <c r="C214" s="4" t="s">
        <v>630</v>
      </c>
      <c r="D214" s="4" t="s">
        <v>631</v>
      </c>
      <c r="E214" s="15" t="s">
        <v>51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5.75" customHeight="1" x14ac:dyDescent="0.35">
      <c r="A215" s="5" t="s">
        <v>80</v>
      </c>
      <c r="B215" s="9" t="s">
        <v>632</v>
      </c>
      <c r="C215" s="4" t="s">
        <v>633</v>
      </c>
      <c r="D215" s="4" t="s">
        <v>634</v>
      </c>
      <c r="E215" s="15" t="s">
        <v>177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5.75" customHeight="1" x14ac:dyDescent="0.35">
      <c r="A216" s="5" t="s">
        <v>80</v>
      </c>
      <c r="B216" s="9" t="s">
        <v>635</v>
      </c>
      <c r="C216" s="4" t="s">
        <v>636</v>
      </c>
      <c r="D216" s="4" t="s">
        <v>176</v>
      </c>
      <c r="E216" s="15" t="s">
        <v>177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5.75" customHeight="1" x14ac:dyDescent="0.35">
      <c r="A217" s="5" t="s">
        <v>80</v>
      </c>
      <c r="B217" s="9" t="s">
        <v>637</v>
      </c>
      <c r="C217" s="4" t="s">
        <v>638</v>
      </c>
      <c r="D217" s="4" t="s">
        <v>639</v>
      </c>
      <c r="E217" s="15" t="s">
        <v>51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5.75" customHeight="1" x14ac:dyDescent="0.35">
      <c r="A218" s="5" t="s">
        <v>80</v>
      </c>
      <c r="B218" s="9" t="s">
        <v>640</v>
      </c>
      <c r="C218" s="4" t="s">
        <v>641</v>
      </c>
      <c r="D218" s="4" t="s">
        <v>176</v>
      </c>
      <c r="E218" s="15" t="s">
        <v>177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5.75" customHeight="1" x14ac:dyDescent="0.35">
      <c r="A219" s="5" t="s">
        <v>80</v>
      </c>
      <c r="B219" s="9" t="s">
        <v>642</v>
      </c>
      <c r="C219" s="4" t="s">
        <v>643</v>
      </c>
      <c r="D219" s="4" t="s">
        <v>644</v>
      </c>
      <c r="E219" s="15" t="s">
        <v>177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5.75" customHeight="1" x14ac:dyDescent="0.35">
      <c r="A220" s="5" t="s">
        <v>80</v>
      </c>
      <c r="B220" s="4" t="s">
        <v>645</v>
      </c>
      <c r="C220" s="4" t="s">
        <v>646</v>
      </c>
      <c r="D220" s="4" t="s">
        <v>647</v>
      </c>
      <c r="E220" s="18" t="s">
        <v>88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5.75" customHeight="1" x14ac:dyDescent="0.35">
      <c r="A221" s="5" t="s">
        <v>80</v>
      </c>
      <c r="B221" s="4" t="s">
        <v>648</v>
      </c>
      <c r="C221" s="4" t="s">
        <v>649</v>
      </c>
      <c r="D221" s="4" t="s">
        <v>650</v>
      </c>
      <c r="E221" s="18" t="s">
        <v>13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5.75" customHeight="1" x14ac:dyDescent="0.35">
      <c r="A222" s="5" t="s">
        <v>80</v>
      </c>
      <c r="B222" s="4" t="s">
        <v>651</v>
      </c>
      <c r="C222" s="4" t="s">
        <v>652</v>
      </c>
      <c r="D222" s="4" t="s">
        <v>653</v>
      </c>
      <c r="E222" s="18" t="s">
        <v>122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5.75" customHeight="1" x14ac:dyDescent="0.35">
      <c r="A223" s="5" t="s">
        <v>80</v>
      </c>
      <c r="B223" s="9" t="s">
        <v>654</v>
      </c>
      <c r="C223" s="9" t="s">
        <v>655</v>
      </c>
      <c r="D223" s="4" t="s">
        <v>656</v>
      </c>
      <c r="E223" s="15" t="s">
        <v>657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5.75" customHeight="1" x14ac:dyDescent="0.35">
      <c r="A224" s="5" t="s">
        <v>80</v>
      </c>
      <c r="B224" s="9" t="s">
        <v>658</v>
      </c>
      <c r="C224" s="9" t="s">
        <v>141</v>
      </c>
      <c r="D224" s="4" t="s">
        <v>659</v>
      </c>
      <c r="E224" s="7" t="s">
        <v>6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5.75" customHeight="1" x14ac:dyDescent="0.35">
      <c r="A225" s="5" t="s">
        <v>80</v>
      </c>
      <c r="B225" s="9" t="s">
        <v>660</v>
      </c>
      <c r="C225" s="9" t="s">
        <v>661</v>
      </c>
      <c r="D225" s="4" t="s">
        <v>662</v>
      </c>
      <c r="E225" s="7" t="s">
        <v>290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5.75" customHeight="1" x14ac:dyDescent="0.35">
      <c r="A226" s="5" t="s">
        <v>80</v>
      </c>
      <c r="B226" s="9" t="s">
        <v>663</v>
      </c>
      <c r="C226" s="9" t="s">
        <v>664</v>
      </c>
      <c r="D226" s="4" t="s">
        <v>665</v>
      </c>
      <c r="E226" s="7" t="s">
        <v>666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5.75" customHeight="1" x14ac:dyDescent="0.35">
      <c r="A227" s="5" t="s">
        <v>80</v>
      </c>
      <c r="B227" s="9" t="s">
        <v>667</v>
      </c>
      <c r="C227" s="9" t="s">
        <v>668</v>
      </c>
      <c r="D227" s="4" t="s">
        <v>669</v>
      </c>
      <c r="E227" s="7" t="s">
        <v>670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5.75" customHeight="1" x14ac:dyDescent="0.35">
      <c r="A228" s="5" t="s">
        <v>80</v>
      </c>
      <c r="B228" s="9" t="s">
        <v>671</v>
      </c>
      <c r="C228" s="9" t="s">
        <v>672</v>
      </c>
      <c r="D228" s="4" t="s">
        <v>673</v>
      </c>
      <c r="E228" s="7" t="s">
        <v>518</v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5.75" customHeight="1" x14ac:dyDescent="0.35">
      <c r="A229" s="5" t="s">
        <v>80</v>
      </c>
      <c r="B229" s="9" t="s">
        <v>674</v>
      </c>
      <c r="C229" s="9" t="s">
        <v>675</v>
      </c>
      <c r="D229" s="4" t="s">
        <v>676</v>
      </c>
      <c r="E229" s="7" t="s">
        <v>6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5.75" customHeight="1" x14ac:dyDescent="0.35">
      <c r="A230" s="5" t="s">
        <v>80</v>
      </c>
      <c r="B230" s="9" t="s">
        <v>677</v>
      </c>
      <c r="C230" s="9" t="s">
        <v>678</v>
      </c>
      <c r="D230" s="4" t="s">
        <v>679</v>
      </c>
      <c r="E230" s="7" t="s">
        <v>518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5.75" customHeight="1" x14ac:dyDescent="0.35">
      <c r="A231" s="5" t="s">
        <v>80</v>
      </c>
      <c r="B231" s="9" t="s">
        <v>680</v>
      </c>
      <c r="C231" s="9" t="s">
        <v>681</v>
      </c>
      <c r="D231" s="4" t="s">
        <v>682</v>
      </c>
      <c r="E231" s="7" t="s">
        <v>66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5.75" customHeight="1" x14ac:dyDescent="0.35">
      <c r="A232" s="5" t="s">
        <v>80</v>
      </c>
      <c r="B232" s="9" t="s">
        <v>683</v>
      </c>
      <c r="C232" s="9" t="s">
        <v>684</v>
      </c>
      <c r="D232" s="4" t="s">
        <v>685</v>
      </c>
      <c r="E232" s="7" t="s">
        <v>518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5.75" customHeight="1" x14ac:dyDescent="0.35">
      <c r="A233" s="5" t="s">
        <v>80</v>
      </c>
      <c r="B233" s="9" t="s">
        <v>686</v>
      </c>
      <c r="C233" s="9" t="s">
        <v>687</v>
      </c>
      <c r="D233" s="4" t="s">
        <v>688</v>
      </c>
      <c r="E233" s="7" t="s">
        <v>689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5.75" customHeight="1" x14ac:dyDescent="0.35">
      <c r="A234" s="5" t="s">
        <v>80</v>
      </c>
      <c r="B234" s="9" t="s">
        <v>690</v>
      </c>
      <c r="C234" s="9" t="s">
        <v>691</v>
      </c>
      <c r="D234" s="4" t="s">
        <v>97</v>
      </c>
      <c r="E234" s="7" t="s">
        <v>66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5.75" customHeight="1" x14ac:dyDescent="0.35">
      <c r="A235" s="5" t="s">
        <v>80</v>
      </c>
      <c r="B235" s="9" t="s">
        <v>692</v>
      </c>
      <c r="C235" s="9" t="s">
        <v>693</v>
      </c>
      <c r="D235" s="4" t="s">
        <v>694</v>
      </c>
      <c r="E235" s="7" t="s">
        <v>490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5.75" customHeight="1" x14ac:dyDescent="0.35">
      <c r="A236" s="5" t="s">
        <v>80</v>
      </c>
      <c r="B236" s="9" t="s">
        <v>695</v>
      </c>
      <c r="C236" s="9" t="s">
        <v>696</v>
      </c>
      <c r="D236" s="4" t="s">
        <v>697</v>
      </c>
      <c r="E236" s="7" t="s">
        <v>689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5.75" customHeight="1" x14ac:dyDescent="0.35">
      <c r="A237" s="5" t="s">
        <v>80</v>
      </c>
      <c r="B237" s="9" t="s">
        <v>698</v>
      </c>
      <c r="C237" s="9" t="s">
        <v>699</v>
      </c>
      <c r="D237" s="4" t="s">
        <v>700</v>
      </c>
      <c r="E237" s="7" t="s">
        <v>518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5.75" customHeight="1" x14ac:dyDescent="0.35">
      <c r="A238" s="5" t="s">
        <v>80</v>
      </c>
      <c r="B238" s="9" t="s">
        <v>701</v>
      </c>
      <c r="C238" s="9" t="s">
        <v>702</v>
      </c>
      <c r="D238" s="4" t="s">
        <v>703</v>
      </c>
      <c r="E238" s="7" t="s">
        <v>181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5.75" customHeight="1" x14ac:dyDescent="0.35">
      <c r="A239" s="5" t="s">
        <v>80</v>
      </c>
      <c r="B239" s="9" t="s">
        <v>704</v>
      </c>
      <c r="C239" s="9" t="s">
        <v>705</v>
      </c>
      <c r="D239" s="4" t="s">
        <v>706</v>
      </c>
      <c r="E239" s="7" t="s">
        <v>66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5.75" customHeight="1" x14ac:dyDescent="0.35">
      <c r="A240" s="5" t="s">
        <v>80</v>
      </c>
      <c r="B240" s="9" t="s">
        <v>707</v>
      </c>
      <c r="C240" s="9" t="s">
        <v>708</v>
      </c>
      <c r="D240" s="4" t="s">
        <v>709</v>
      </c>
      <c r="E240" s="7" t="s">
        <v>308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5.75" customHeight="1" x14ac:dyDescent="0.35">
      <c r="A241" s="5" t="s">
        <v>80</v>
      </c>
      <c r="B241" s="9" t="s">
        <v>710</v>
      </c>
      <c r="C241" s="9" t="s">
        <v>711</v>
      </c>
      <c r="D241" s="4" t="s">
        <v>712</v>
      </c>
      <c r="E241" s="7" t="s">
        <v>713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5.75" customHeight="1" x14ac:dyDescent="0.35">
      <c r="A242" s="5" t="s">
        <v>80</v>
      </c>
      <c r="B242" s="9" t="s">
        <v>714</v>
      </c>
      <c r="C242" s="9" t="s">
        <v>715</v>
      </c>
      <c r="D242" s="4" t="s">
        <v>716</v>
      </c>
      <c r="E242" s="7" t="s">
        <v>717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5.75" customHeight="1" x14ac:dyDescent="0.35">
      <c r="A243" s="5" t="s">
        <v>80</v>
      </c>
      <c r="B243" s="9" t="s">
        <v>718</v>
      </c>
      <c r="C243" s="9" t="s">
        <v>719</v>
      </c>
      <c r="D243" s="9" t="s">
        <v>189</v>
      </c>
      <c r="E243" s="15" t="s">
        <v>181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5.75" customHeight="1" x14ac:dyDescent="0.35">
      <c r="A244" s="5" t="s">
        <v>80</v>
      </c>
      <c r="B244" s="9" t="s">
        <v>720</v>
      </c>
      <c r="C244" s="9" t="s">
        <v>721</v>
      </c>
      <c r="D244" s="9" t="s">
        <v>722</v>
      </c>
      <c r="E244" s="15" t="s">
        <v>518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5.75" customHeight="1" x14ac:dyDescent="0.35">
      <c r="A245" s="5" t="s">
        <v>80</v>
      </c>
      <c r="B245" s="9" t="s">
        <v>723</v>
      </c>
      <c r="C245" s="9" t="s">
        <v>724</v>
      </c>
      <c r="D245" s="9" t="s">
        <v>725</v>
      </c>
      <c r="E245" s="15" t="s">
        <v>128</v>
      </c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5.75" customHeight="1" x14ac:dyDescent="0.35">
      <c r="A246" s="5" t="s">
        <v>80</v>
      </c>
      <c r="B246" s="9" t="s">
        <v>726</v>
      </c>
      <c r="C246" s="9" t="s">
        <v>727</v>
      </c>
      <c r="D246" s="9" t="s">
        <v>728</v>
      </c>
      <c r="E246" s="15" t="s">
        <v>88</v>
      </c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5.75" customHeight="1" x14ac:dyDescent="0.35">
      <c r="A247" s="5" t="s">
        <v>80</v>
      </c>
      <c r="B247" s="9" t="s">
        <v>729</v>
      </c>
      <c r="C247" s="9" t="s">
        <v>730</v>
      </c>
      <c r="D247" s="9" t="s">
        <v>731</v>
      </c>
      <c r="E247" s="15" t="s">
        <v>71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5.75" customHeight="1" x14ac:dyDescent="0.35">
      <c r="A248" s="5" t="s">
        <v>80</v>
      </c>
      <c r="B248" s="9" t="s">
        <v>732</v>
      </c>
      <c r="C248" s="9" t="s">
        <v>733</v>
      </c>
      <c r="D248" s="9" t="s">
        <v>734</v>
      </c>
      <c r="E248" s="15" t="s">
        <v>735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5.75" customHeight="1" x14ac:dyDescent="0.35">
      <c r="A249" s="5" t="s">
        <v>80</v>
      </c>
      <c r="B249" s="9" t="s">
        <v>736</v>
      </c>
      <c r="C249" s="9" t="s">
        <v>737</v>
      </c>
      <c r="D249" s="9" t="s">
        <v>738</v>
      </c>
      <c r="E249" s="15" t="s">
        <v>518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5.75" customHeight="1" x14ac:dyDescent="0.35">
      <c r="A250" s="5" t="s">
        <v>80</v>
      </c>
      <c r="B250" s="9" t="s">
        <v>739</v>
      </c>
      <c r="C250" s="9" t="s">
        <v>740</v>
      </c>
      <c r="D250" s="9" t="s">
        <v>741</v>
      </c>
      <c r="E250" s="15" t="s">
        <v>71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5.75" customHeight="1" x14ac:dyDescent="0.35">
      <c r="A251" s="5" t="s">
        <v>80</v>
      </c>
      <c r="B251" s="4" t="s">
        <v>742</v>
      </c>
      <c r="C251" s="4" t="s">
        <v>743</v>
      </c>
      <c r="D251" s="4" t="s">
        <v>744</v>
      </c>
      <c r="E251" s="7" t="s">
        <v>139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5.75" customHeight="1" x14ac:dyDescent="0.35">
      <c r="A252" s="5" t="s">
        <v>80</v>
      </c>
      <c r="B252" s="4" t="s">
        <v>745</v>
      </c>
      <c r="C252" s="4" t="s">
        <v>746</v>
      </c>
      <c r="D252" s="4" t="s">
        <v>747</v>
      </c>
      <c r="E252" s="7" t="s">
        <v>41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5.75" customHeight="1" x14ac:dyDescent="0.35">
      <c r="A253" s="5" t="s">
        <v>80</v>
      </c>
      <c r="B253" s="4" t="s">
        <v>748</v>
      </c>
      <c r="C253" s="4" t="s">
        <v>749</v>
      </c>
      <c r="D253" s="4" t="s">
        <v>750</v>
      </c>
      <c r="E253" s="7" t="s">
        <v>713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5.75" customHeight="1" x14ac:dyDescent="0.35">
      <c r="A254" s="5" t="s">
        <v>80</v>
      </c>
      <c r="B254" s="4" t="s">
        <v>751</v>
      </c>
      <c r="C254" s="4" t="s">
        <v>752</v>
      </c>
      <c r="D254" s="4" t="s">
        <v>753</v>
      </c>
      <c r="E254" s="7" t="s">
        <v>63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5.75" customHeight="1" x14ac:dyDescent="0.35">
      <c r="A255" s="5" t="s">
        <v>80</v>
      </c>
      <c r="B255" s="4" t="s">
        <v>754</v>
      </c>
      <c r="C255" s="4" t="s">
        <v>755</v>
      </c>
      <c r="D255" s="4" t="s">
        <v>756</v>
      </c>
      <c r="E255" s="7" t="s">
        <v>128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5.75" customHeight="1" x14ac:dyDescent="0.35">
      <c r="A256" s="5" t="s">
        <v>80</v>
      </c>
      <c r="B256" s="4" t="s">
        <v>757</v>
      </c>
      <c r="C256" s="4" t="s">
        <v>758</v>
      </c>
      <c r="D256" s="4" t="s">
        <v>759</v>
      </c>
      <c r="E256" s="7" t="s">
        <v>759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5.75" customHeight="1" x14ac:dyDescent="0.35">
      <c r="A257" s="5" t="s">
        <v>80</v>
      </c>
      <c r="B257" s="4" t="s">
        <v>760</v>
      </c>
      <c r="C257" s="4" t="s">
        <v>761</v>
      </c>
      <c r="D257" s="4" t="s">
        <v>176</v>
      </c>
      <c r="E257" s="7" t="s">
        <v>177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5.75" customHeight="1" x14ac:dyDescent="0.35">
      <c r="A258" s="5" t="s">
        <v>80</v>
      </c>
      <c r="B258" s="4" t="s">
        <v>762</v>
      </c>
      <c r="C258" s="4" t="s">
        <v>763</v>
      </c>
      <c r="D258" s="4" t="s">
        <v>764</v>
      </c>
      <c r="E258" s="7" t="s">
        <v>88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5.75" customHeight="1" x14ac:dyDescent="0.35">
      <c r="A259" s="5" t="s">
        <v>80</v>
      </c>
      <c r="B259" s="4" t="s">
        <v>765</v>
      </c>
      <c r="C259" s="4" t="s">
        <v>766</v>
      </c>
      <c r="D259" s="4" t="s">
        <v>767</v>
      </c>
      <c r="E259" s="7" t="s">
        <v>135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5.75" customHeight="1" x14ac:dyDescent="0.35">
      <c r="A260" s="5" t="s">
        <v>80</v>
      </c>
      <c r="B260" s="4" t="s">
        <v>768</v>
      </c>
      <c r="C260" s="4" t="s">
        <v>141</v>
      </c>
      <c r="D260" s="4" t="s">
        <v>769</v>
      </c>
      <c r="E260" s="7" t="s">
        <v>6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5.75" customHeight="1" x14ac:dyDescent="0.35">
      <c r="A261" s="5" t="s">
        <v>80</v>
      </c>
      <c r="B261" s="4" t="s">
        <v>770</v>
      </c>
      <c r="C261" s="4" t="s">
        <v>771</v>
      </c>
      <c r="D261" s="4" t="s">
        <v>772</v>
      </c>
      <c r="E261" s="7" t="s">
        <v>118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5.75" customHeight="1" x14ac:dyDescent="0.35">
      <c r="A262" s="5" t="s">
        <v>80</v>
      </c>
      <c r="B262" s="4" t="s">
        <v>773</v>
      </c>
      <c r="C262" s="4" t="s">
        <v>774</v>
      </c>
      <c r="D262" s="4" t="s">
        <v>775</v>
      </c>
      <c r="E262" s="7" t="s">
        <v>776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5.75" customHeight="1" x14ac:dyDescent="0.35">
      <c r="A263" s="5" t="s">
        <v>80</v>
      </c>
      <c r="B263" s="4" t="s">
        <v>777</v>
      </c>
      <c r="C263" s="4" t="s">
        <v>778</v>
      </c>
      <c r="D263" s="4" t="s">
        <v>688</v>
      </c>
      <c r="E263" s="7" t="s">
        <v>689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5.75" customHeight="1" x14ac:dyDescent="0.35">
      <c r="A264" s="5" t="s">
        <v>80</v>
      </c>
      <c r="B264" s="4" t="s">
        <v>779</v>
      </c>
      <c r="C264" s="4" t="s">
        <v>780</v>
      </c>
      <c r="D264" s="4" t="s">
        <v>781</v>
      </c>
      <c r="E264" s="7" t="s">
        <v>88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5.75" customHeight="1" x14ac:dyDescent="0.35">
      <c r="A265" s="5" t="s">
        <v>80</v>
      </c>
      <c r="B265" s="4" t="s">
        <v>782</v>
      </c>
      <c r="C265" s="4" t="s">
        <v>783</v>
      </c>
      <c r="D265" s="4" t="s">
        <v>772</v>
      </c>
      <c r="E265" s="7" t="s">
        <v>118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5.75" customHeight="1" x14ac:dyDescent="0.35">
      <c r="A266" s="5" t="s">
        <v>80</v>
      </c>
      <c r="B266" s="4" t="s">
        <v>784</v>
      </c>
      <c r="C266" s="4" t="s">
        <v>603</v>
      </c>
      <c r="D266" s="4" t="s">
        <v>785</v>
      </c>
      <c r="E266" s="7" t="s">
        <v>88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5.75" customHeight="1" x14ac:dyDescent="0.35">
      <c r="A267" s="5" t="s">
        <v>80</v>
      </c>
      <c r="B267" s="4" t="s">
        <v>786</v>
      </c>
      <c r="C267" s="4" t="s">
        <v>787</v>
      </c>
      <c r="D267" s="4" t="s">
        <v>788</v>
      </c>
      <c r="E267" s="7" t="s">
        <v>789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5.75" customHeight="1" x14ac:dyDescent="0.35">
      <c r="A268" s="5" t="s">
        <v>80</v>
      </c>
      <c r="B268" s="4" t="s">
        <v>790</v>
      </c>
      <c r="C268" s="4" t="s">
        <v>791</v>
      </c>
      <c r="D268" s="4" t="s">
        <v>792</v>
      </c>
      <c r="E268" s="7" t="s">
        <v>793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5.75" customHeight="1" x14ac:dyDescent="0.35">
      <c r="A269" s="5" t="s">
        <v>80</v>
      </c>
      <c r="B269" s="4" t="s">
        <v>794</v>
      </c>
      <c r="C269" s="4" t="s">
        <v>795</v>
      </c>
      <c r="D269" s="4" t="s">
        <v>796</v>
      </c>
      <c r="E269" s="7" t="s">
        <v>797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5.75" customHeight="1" x14ac:dyDescent="0.35">
      <c r="A270" s="5" t="s">
        <v>80</v>
      </c>
      <c r="B270" s="9" t="s">
        <v>798</v>
      </c>
      <c r="C270" s="9" t="s">
        <v>799</v>
      </c>
      <c r="D270" s="9" t="s">
        <v>800</v>
      </c>
      <c r="E270" s="15" t="s">
        <v>128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5.75" customHeight="1" x14ac:dyDescent="0.35">
      <c r="A271" s="5" t="s">
        <v>80</v>
      </c>
      <c r="B271" s="9" t="s">
        <v>801</v>
      </c>
      <c r="C271" s="9" t="s">
        <v>802</v>
      </c>
      <c r="D271" s="9" t="s">
        <v>803</v>
      </c>
      <c r="E271" s="15" t="s">
        <v>475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5.75" customHeight="1" x14ac:dyDescent="0.35">
      <c r="A272" s="5" t="s">
        <v>80</v>
      </c>
      <c r="B272" s="9" t="s">
        <v>804</v>
      </c>
      <c r="C272" s="9" t="s">
        <v>805</v>
      </c>
      <c r="D272" s="9" t="s">
        <v>502</v>
      </c>
      <c r="E272" s="15" t="s">
        <v>187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5.75" customHeight="1" x14ac:dyDescent="0.35">
      <c r="A273" s="5" t="s">
        <v>80</v>
      </c>
      <c r="B273" s="9" t="s">
        <v>806</v>
      </c>
      <c r="C273" s="9" t="s">
        <v>807</v>
      </c>
      <c r="D273" s="9" t="s">
        <v>808</v>
      </c>
      <c r="E273" s="15" t="s">
        <v>518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5.75" customHeight="1" x14ac:dyDescent="0.35">
      <c r="A274" s="5" t="s">
        <v>80</v>
      </c>
      <c r="B274" s="9" t="s">
        <v>809</v>
      </c>
      <c r="C274" s="9" t="s">
        <v>810</v>
      </c>
      <c r="D274" s="9" t="s">
        <v>811</v>
      </c>
      <c r="E274" s="15" t="s">
        <v>812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5.75" customHeight="1" x14ac:dyDescent="0.35">
      <c r="A275" s="5" t="s">
        <v>80</v>
      </c>
      <c r="B275" s="9" t="s">
        <v>813</v>
      </c>
      <c r="C275" s="9" t="s">
        <v>814</v>
      </c>
      <c r="D275" s="9" t="s">
        <v>815</v>
      </c>
      <c r="E275" s="15" t="s">
        <v>816</v>
      </c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5.75" customHeight="1" x14ac:dyDescent="0.35">
      <c r="A276" s="5" t="s">
        <v>80</v>
      </c>
      <c r="B276" s="9" t="s">
        <v>817</v>
      </c>
      <c r="C276" s="9" t="s">
        <v>818</v>
      </c>
      <c r="D276" s="9" t="s">
        <v>819</v>
      </c>
      <c r="E276" s="15" t="s">
        <v>59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5.75" customHeight="1" x14ac:dyDescent="0.35">
      <c r="A277" s="5" t="s">
        <v>80</v>
      </c>
      <c r="B277" s="9" t="s">
        <v>820</v>
      </c>
      <c r="C277" s="9" t="s">
        <v>821</v>
      </c>
      <c r="D277" s="9" t="s">
        <v>822</v>
      </c>
      <c r="E277" s="15" t="s">
        <v>128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5.75" customHeight="1" x14ac:dyDescent="0.35">
      <c r="A278" s="5" t="s">
        <v>80</v>
      </c>
      <c r="B278" s="9" t="s">
        <v>823</v>
      </c>
      <c r="C278" s="9" t="s">
        <v>824</v>
      </c>
      <c r="D278" s="9" t="s">
        <v>825</v>
      </c>
      <c r="E278" s="15" t="s">
        <v>122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5.75" customHeight="1" x14ac:dyDescent="0.35">
      <c r="A279" s="5" t="s">
        <v>80</v>
      </c>
      <c r="B279" s="9" t="s">
        <v>247</v>
      </c>
      <c r="C279" s="9" t="s">
        <v>826</v>
      </c>
      <c r="D279" s="9" t="s">
        <v>827</v>
      </c>
      <c r="E279" s="15" t="s">
        <v>828</v>
      </c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5.75" customHeight="1" x14ac:dyDescent="0.35">
      <c r="A280" s="5" t="s">
        <v>80</v>
      </c>
      <c r="B280" s="9" t="s">
        <v>829</v>
      </c>
      <c r="C280" s="9" t="s">
        <v>830</v>
      </c>
      <c r="D280" s="9" t="s">
        <v>831</v>
      </c>
      <c r="E280" s="15" t="s">
        <v>475</v>
      </c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5.75" customHeight="1" x14ac:dyDescent="0.35">
      <c r="A281" s="5" t="s">
        <v>80</v>
      </c>
      <c r="B281" s="9" t="s">
        <v>832</v>
      </c>
      <c r="C281" s="9" t="s">
        <v>833</v>
      </c>
      <c r="D281" s="9" t="s">
        <v>834</v>
      </c>
      <c r="E281" s="15" t="s">
        <v>835</v>
      </c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5.75" customHeight="1" x14ac:dyDescent="0.35">
      <c r="A282" s="5" t="s">
        <v>80</v>
      </c>
      <c r="B282" s="9" t="s">
        <v>836</v>
      </c>
      <c r="C282" s="9" t="s">
        <v>837</v>
      </c>
      <c r="D282" s="9" t="s">
        <v>838</v>
      </c>
      <c r="E282" s="15" t="s">
        <v>475</v>
      </c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5.75" customHeight="1" x14ac:dyDescent="0.35">
      <c r="A283" s="5" t="s">
        <v>80</v>
      </c>
      <c r="B283" s="9" t="s">
        <v>839</v>
      </c>
      <c r="C283" s="9" t="s">
        <v>840</v>
      </c>
      <c r="D283" s="9" t="s">
        <v>841</v>
      </c>
      <c r="E283" s="15" t="s">
        <v>59</v>
      </c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5.75" customHeight="1" x14ac:dyDescent="0.35">
      <c r="A284" s="5" t="s">
        <v>80</v>
      </c>
      <c r="B284" s="9" t="s">
        <v>842</v>
      </c>
      <c r="C284" s="9" t="s">
        <v>843</v>
      </c>
      <c r="D284" s="9" t="s">
        <v>844</v>
      </c>
      <c r="E284" s="15" t="s">
        <v>128</v>
      </c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5.75" customHeight="1" x14ac:dyDescent="0.35">
      <c r="A285" s="5" t="s">
        <v>80</v>
      </c>
      <c r="B285" s="9" t="s">
        <v>845</v>
      </c>
      <c r="C285" s="9" t="s">
        <v>846</v>
      </c>
      <c r="D285" s="9" t="s">
        <v>847</v>
      </c>
      <c r="E285" s="15" t="s">
        <v>41</v>
      </c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5.75" customHeight="1" x14ac:dyDescent="0.35">
      <c r="A286" s="5" t="s">
        <v>80</v>
      </c>
      <c r="B286" s="9" t="s">
        <v>848</v>
      </c>
      <c r="C286" s="9" t="s">
        <v>849</v>
      </c>
      <c r="D286" s="9" t="s">
        <v>850</v>
      </c>
      <c r="E286" s="15" t="s">
        <v>816</v>
      </c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5.75" customHeight="1" x14ac:dyDescent="0.35">
      <c r="A287" s="5" t="s">
        <v>80</v>
      </c>
      <c r="B287" s="9" t="s">
        <v>851</v>
      </c>
      <c r="C287" s="9" t="s">
        <v>852</v>
      </c>
      <c r="D287" s="9" t="s">
        <v>853</v>
      </c>
      <c r="E287" s="15" t="s">
        <v>475</v>
      </c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5.75" customHeight="1" x14ac:dyDescent="0.35">
      <c r="A288" s="5" t="s">
        <v>80</v>
      </c>
      <c r="B288" s="9" t="s">
        <v>854</v>
      </c>
      <c r="C288" s="9" t="s">
        <v>855</v>
      </c>
      <c r="D288" s="9" t="s">
        <v>856</v>
      </c>
      <c r="E288" s="15" t="s">
        <v>518</v>
      </c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5.75" customHeight="1" x14ac:dyDescent="0.35">
      <c r="A289" s="5" t="s">
        <v>80</v>
      </c>
      <c r="B289" s="9" t="s">
        <v>857</v>
      </c>
      <c r="C289" s="9" t="s">
        <v>858</v>
      </c>
      <c r="D289" s="9" t="s">
        <v>859</v>
      </c>
      <c r="E289" s="15" t="s">
        <v>860</v>
      </c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5.75" customHeight="1" x14ac:dyDescent="0.35">
      <c r="A290" s="5" t="s">
        <v>80</v>
      </c>
      <c r="B290" s="9" t="s">
        <v>861</v>
      </c>
      <c r="C290" s="9" t="s">
        <v>862</v>
      </c>
      <c r="D290" s="9" t="s">
        <v>863</v>
      </c>
      <c r="E290" s="15" t="s">
        <v>231</v>
      </c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5.75" customHeight="1" x14ac:dyDescent="0.35">
      <c r="A291" s="5" t="s">
        <v>80</v>
      </c>
      <c r="B291" s="9" t="s">
        <v>864</v>
      </c>
      <c r="C291" s="9" t="s">
        <v>865</v>
      </c>
      <c r="D291" s="9" t="s">
        <v>866</v>
      </c>
      <c r="E291" s="15" t="s">
        <v>341</v>
      </c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5.75" customHeight="1" x14ac:dyDescent="0.35">
      <c r="A292" s="5" t="s">
        <v>80</v>
      </c>
      <c r="B292" s="9" t="s">
        <v>867</v>
      </c>
      <c r="C292" s="9" t="s">
        <v>868</v>
      </c>
      <c r="D292" s="9" t="s">
        <v>869</v>
      </c>
      <c r="E292" s="15" t="s">
        <v>870</v>
      </c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5.75" customHeight="1" x14ac:dyDescent="0.35">
      <c r="A293" s="5" t="s">
        <v>80</v>
      </c>
      <c r="B293" s="12" t="s">
        <v>871</v>
      </c>
      <c r="C293" s="12" t="s">
        <v>872</v>
      </c>
      <c r="D293" s="12" t="s">
        <v>694</v>
      </c>
      <c r="E293" s="7" t="s">
        <v>490</v>
      </c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5.75" customHeight="1" x14ac:dyDescent="0.35">
      <c r="A294" s="5" t="s">
        <v>80</v>
      </c>
      <c r="B294" s="12" t="s">
        <v>873</v>
      </c>
      <c r="C294" s="12" t="s">
        <v>874</v>
      </c>
      <c r="D294" s="12" t="s">
        <v>875</v>
      </c>
      <c r="E294" s="7" t="s">
        <v>876</v>
      </c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5.75" customHeight="1" x14ac:dyDescent="0.35">
      <c r="A295" s="5" t="s">
        <v>80</v>
      </c>
      <c r="B295" s="12" t="s">
        <v>877</v>
      </c>
      <c r="C295" s="12" t="s">
        <v>878</v>
      </c>
      <c r="D295" s="12" t="s">
        <v>879</v>
      </c>
      <c r="E295" s="7" t="s">
        <v>88</v>
      </c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5.75" customHeight="1" x14ac:dyDescent="0.35">
      <c r="A296" s="5" t="s">
        <v>80</v>
      </c>
      <c r="B296" s="12" t="s">
        <v>880</v>
      </c>
      <c r="C296" s="12" t="s">
        <v>881</v>
      </c>
      <c r="D296" s="12" t="s">
        <v>882</v>
      </c>
      <c r="E296" s="7" t="s">
        <v>883</v>
      </c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5.75" customHeight="1" x14ac:dyDescent="0.35">
      <c r="A297" s="5" t="s">
        <v>80</v>
      </c>
      <c r="B297" s="12" t="s">
        <v>884</v>
      </c>
      <c r="C297" s="12" t="s">
        <v>885</v>
      </c>
      <c r="D297" s="12" t="s">
        <v>886</v>
      </c>
      <c r="E297" s="7" t="s">
        <v>490</v>
      </c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5.75" customHeight="1" x14ac:dyDescent="0.35">
      <c r="A298" s="5" t="s">
        <v>80</v>
      </c>
      <c r="B298" s="12" t="s">
        <v>887</v>
      </c>
      <c r="C298" s="12" t="s">
        <v>888</v>
      </c>
      <c r="D298" s="12" t="s">
        <v>889</v>
      </c>
      <c r="E298" s="7" t="s">
        <v>889</v>
      </c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5.75" customHeight="1" x14ac:dyDescent="0.35">
      <c r="A299" s="5" t="s">
        <v>80</v>
      </c>
      <c r="B299" s="12" t="s">
        <v>890</v>
      </c>
      <c r="C299" s="12" t="s">
        <v>891</v>
      </c>
      <c r="D299" s="12" t="s">
        <v>892</v>
      </c>
      <c r="E299" s="7" t="s">
        <v>889</v>
      </c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5.75" customHeight="1" x14ac:dyDescent="0.35">
      <c r="A300" s="5" t="s">
        <v>80</v>
      </c>
      <c r="B300" s="12" t="s">
        <v>893</v>
      </c>
      <c r="C300" s="12" t="s">
        <v>894</v>
      </c>
      <c r="D300" s="12" t="s">
        <v>70</v>
      </c>
      <c r="E300" s="7" t="s">
        <v>71</v>
      </c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5.75" customHeight="1" x14ac:dyDescent="0.35">
      <c r="A301" s="5" t="s">
        <v>80</v>
      </c>
      <c r="B301" s="12" t="s">
        <v>895</v>
      </c>
      <c r="C301" s="12" t="s">
        <v>896</v>
      </c>
      <c r="D301" s="12" t="s">
        <v>897</v>
      </c>
      <c r="E301" s="7" t="s">
        <v>88</v>
      </c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5.75" customHeight="1" x14ac:dyDescent="0.35">
      <c r="A302" s="5" t="s">
        <v>80</v>
      </c>
      <c r="B302" s="12" t="s">
        <v>898</v>
      </c>
      <c r="C302" s="12" t="s">
        <v>899</v>
      </c>
      <c r="D302" s="12" t="s">
        <v>153</v>
      </c>
      <c r="E302" s="7" t="s">
        <v>150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5.75" customHeight="1" x14ac:dyDescent="0.35">
      <c r="A303" s="5" t="s">
        <v>80</v>
      </c>
      <c r="B303" s="12" t="s">
        <v>900</v>
      </c>
      <c r="C303" s="12" t="s">
        <v>901</v>
      </c>
      <c r="D303" s="12" t="s">
        <v>902</v>
      </c>
      <c r="E303" s="7" t="s">
        <v>66</v>
      </c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5.75" customHeight="1" x14ac:dyDescent="0.35">
      <c r="A304" s="5" t="s">
        <v>80</v>
      </c>
      <c r="B304" s="12" t="s">
        <v>903</v>
      </c>
      <c r="C304" s="12" t="s">
        <v>904</v>
      </c>
      <c r="D304" s="12" t="s">
        <v>905</v>
      </c>
      <c r="E304" s="7" t="s">
        <v>337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5.75" customHeight="1" x14ac:dyDescent="0.35">
      <c r="A305" s="5" t="s">
        <v>80</v>
      </c>
      <c r="B305" s="12" t="s">
        <v>906</v>
      </c>
      <c r="C305" s="12" t="s">
        <v>907</v>
      </c>
      <c r="D305" s="12" t="s">
        <v>908</v>
      </c>
      <c r="E305" s="7" t="s">
        <v>88</v>
      </c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5.75" customHeight="1" x14ac:dyDescent="0.35">
      <c r="A306" s="5" t="s">
        <v>80</v>
      </c>
      <c r="B306" s="12" t="s">
        <v>909</v>
      </c>
      <c r="C306" s="12" t="s">
        <v>910</v>
      </c>
      <c r="D306" s="12" t="s">
        <v>911</v>
      </c>
      <c r="E306" s="7" t="s">
        <v>66</v>
      </c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5.75" customHeight="1" x14ac:dyDescent="0.35">
      <c r="A307" s="5" t="s">
        <v>80</v>
      </c>
      <c r="B307" s="12" t="s">
        <v>912</v>
      </c>
      <c r="C307" s="12" t="s">
        <v>913</v>
      </c>
      <c r="D307" s="12" t="s">
        <v>914</v>
      </c>
      <c r="E307" s="7" t="s">
        <v>128</v>
      </c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5.75" customHeight="1" x14ac:dyDescent="0.35">
      <c r="A308" s="5" t="s">
        <v>80</v>
      </c>
      <c r="B308" s="12" t="s">
        <v>915</v>
      </c>
      <c r="C308" s="12" t="s">
        <v>916</v>
      </c>
      <c r="D308" s="12" t="s">
        <v>917</v>
      </c>
      <c r="E308" s="7" t="s">
        <v>401</v>
      </c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5.75" customHeight="1" x14ac:dyDescent="0.35">
      <c r="A309" s="5" t="s">
        <v>80</v>
      </c>
      <c r="B309" s="12" t="s">
        <v>918</v>
      </c>
      <c r="C309" s="12" t="s">
        <v>919</v>
      </c>
      <c r="D309" s="12" t="s">
        <v>920</v>
      </c>
      <c r="E309" s="7" t="s">
        <v>816</v>
      </c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5.75" customHeight="1" x14ac:dyDescent="0.35">
      <c r="A310" s="5" t="s">
        <v>80</v>
      </c>
      <c r="B310" s="12" t="s">
        <v>921</v>
      </c>
      <c r="C310" s="12" t="s">
        <v>922</v>
      </c>
      <c r="D310" s="12" t="s">
        <v>923</v>
      </c>
      <c r="E310" s="7" t="s">
        <v>66</v>
      </c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5.75" customHeight="1" x14ac:dyDescent="0.35">
      <c r="A311" s="5" t="s">
        <v>80</v>
      </c>
      <c r="B311" s="9" t="s">
        <v>924</v>
      </c>
      <c r="C311" s="9" t="s">
        <v>925</v>
      </c>
      <c r="D311" s="9" t="s">
        <v>926</v>
      </c>
      <c r="E311" s="15" t="s">
        <v>139</v>
      </c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5.75" customHeight="1" x14ac:dyDescent="0.35">
      <c r="A312" s="5" t="s">
        <v>80</v>
      </c>
      <c r="B312" s="9" t="s">
        <v>927</v>
      </c>
      <c r="C312" s="9" t="s">
        <v>928</v>
      </c>
      <c r="D312" s="9" t="s">
        <v>240</v>
      </c>
      <c r="E312" s="15" t="s">
        <v>187</v>
      </c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5.75" customHeight="1" x14ac:dyDescent="0.35">
      <c r="A313" s="5" t="s">
        <v>80</v>
      </c>
      <c r="B313" s="9" t="s">
        <v>929</v>
      </c>
      <c r="C313" s="9" t="s">
        <v>930</v>
      </c>
      <c r="D313" s="9" t="s">
        <v>931</v>
      </c>
      <c r="E313" s="15" t="s">
        <v>932</v>
      </c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5.75" customHeight="1" x14ac:dyDescent="0.35">
      <c r="A314" s="5" t="s">
        <v>80</v>
      </c>
      <c r="B314" s="9" t="s">
        <v>933</v>
      </c>
      <c r="C314" s="9" t="s">
        <v>934</v>
      </c>
      <c r="D314" s="9" t="s">
        <v>935</v>
      </c>
      <c r="E314" s="15" t="s">
        <v>13</v>
      </c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5.75" customHeight="1" x14ac:dyDescent="0.35">
      <c r="A315" s="5" t="s">
        <v>80</v>
      </c>
      <c r="B315" s="9" t="s">
        <v>936</v>
      </c>
      <c r="C315" s="9" t="s">
        <v>937</v>
      </c>
      <c r="D315" s="9" t="s">
        <v>938</v>
      </c>
      <c r="E315" s="15" t="s">
        <v>187</v>
      </c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5.5" x14ac:dyDescent="0.35">
      <c r="A316" s="5" t="s">
        <v>80</v>
      </c>
      <c r="B316" s="4" t="s">
        <v>939</v>
      </c>
      <c r="C316" s="4" t="s">
        <v>940</v>
      </c>
      <c r="D316" s="9" t="s">
        <v>941</v>
      </c>
      <c r="E316" s="15" t="s">
        <v>942</v>
      </c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5.5" x14ac:dyDescent="0.35">
      <c r="A317" s="5" t="s">
        <v>80</v>
      </c>
      <c r="B317" s="4" t="s">
        <v>943</v>
      </c>
      <c r="C317" s="4" t="s">
        <v>944</v>
      </c>
      <c r="D317" s="4" t="s">
        <v>945</v>
      </c>
      <c r="E317" s="15" t="s">
        <v>518</v>
      </c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5.5" x14ac:dyDescent="0.35">
      <c r="A318" s="5" t="s">
        <v>80</v>
      </c>
      <c r="B318" s="4" t="s">
        <v>946</v>
      </c>
      <c r="C318" s="4" t="s">
        <v>947</v>
      </c>
      <c r="D318" s="4" t="s">
        <v>948</v>
      </c>
      <c r="E318" s="15" t="s">
        <v>518</v>
      </c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5.5" x14ac:dyDescent="0.35">
      <c r="A319" s="5" t="s">
        <v>80</v>
      </c>
      <c r="B319" s="4" t="s">
        <v>949</v>
      </c>
      <c r="C319" s="4" t="s">
        <v>950</v>
      </c>
      <c r="D319" s="4" t="s">
        <v>951</v>
      </c>
      <c r="E319" s="7" t="s">
        <v>475</v>
      </c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5.5" x14ac:dyDescent="0.35">
      <c r="A320" s="5" t="s">
        <v>80</v>
      </c>
      <c r="B320" s="4" t="s">
        <v>952</v>
      </c>
      <c r="C320" s="4" t="s">
        <v>953</v>
      </c>
      <c r="D320" s="4" t="s">
        <v>954</v>
      </c>
      <c r="E320" s="7" t="s">
        <v>41</v>
      </c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5.5" x14ac:dyDescent="0.35">
      <c r="A321" s="5" t="s">
        <v>80</v>
      </c>
      <c r="B321" s="4" t="s">
        <v>955</v>
      </c>
      <c r="C321" s="4" t="s">
        <v>956</v>
      </c>
      <c r="D321" s="4" t="s">
        <v>957</v>
      </c>
      <c r="E321" s="7" t="s">
        <v>816</v>
      </c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5.75" customHeight="1" x14ac:dyDescent="0.35">
      <c r="A322" s="5" t="s">
        <v>80</v>
      </c>
      <c r="B322" s="4" t="s">
        <v>958</v>
      </c>
      <c r="C322" s="4" t="s">
        <v>959</v>
      </c>
      <c r="D322" s="4" t="s">
        <v>960</v>
      </c>
      <c r="E322" s="7" t="s">
        <v>518</v>
      </c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5.75" customHeight="1" x14ac:dyDescent="0.35">
      <c r="A323" s="5" t="s">
        <v>80</v>
      </c>
      <c r="B323" s="4" t="s">
        <v>961</v>
      </c>
      <c r="C323" s="4" t="s">
        <v>962</v>
      </c>
      <c r="D323" s="4" t="s">
        <v>963</v>
      </c>
      <c r="E323" s="19" t="s">
        <v>220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5.75" customHeight="1" x14ac:dyDescent="0.35">
      <c r="A324" s="5" t="s">
        <v>80</v>
      </c>
      <c r="B324" s="4" t="s">
        <v>964</v>
      </c>
      <c r="C324" s="4" t="s">
        <v>965</v>
      </c>
      <c r="D324" s="4" t="s">
        <v>966</v>
      </c>
      <c r="E324" s="19" t="s">
        <v>181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5.75" customHeight="1" x14ac:dyDescent="0.35">
      <c r="A325" s="5" t="s">
        <v>80</v>
      </c>
      <c r="B325" s="4" t="s">
        <v>967</v>
      </c>
      <c r="C325" s="4" t="s">
        <v>968</v>
      </c>
      <c r="D325" s="4" t="s">
        <v>367</v>
      </c>
      <c r="E325" s="7" t="s">
        <v>13</v>
      </c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5.75" customHeight="1" x14ac:dyDescent="0.35">
      <c r="A326" s="5" t="s">
        <v>80</v>
      </c>
      <c r="B326" s="4" t="s">
        <v>969</v>
      </c>
      <c r="C326" s="4" t="s">
        <v>970</v>
      </c>
      <c r="D326" s="4" t="s">
        <v>971</v>
      </c>
      <c r="E326" s="7" t="s">
        <v>13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5.75" customHeight="1" x14ac:dyDescent="0.35">
      <c r="A327" s="5" t="s">
        <v>80</v>
      </c>
      <c r="B327" s="4" t="s">
        <v>972</v>
      </c>
      <c r="C327" s="4" t="s">
        <v>973</v>
      </c>
      <c r="D327" s="4" t="s">
        <v>974</v>
      </c>
      <c r="E327" s="7" t="s">
        <v>816</v>
      </c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5.75" customHeight="1" x14ac:dyDescent="0.35">
      <c r="A328" s="5" t="s">
        <v>80</v>
      </c>
      <c r="B328" s="4" t="s">
        <v>975</v>
      </c>
      <c r="C328" s="4" t="s">
        <v>976</v>
      </c>
      <c r="D328" s="4" t="s">
        <v>977</v>
      </c>
      <c r="E328" s="7" t="s">
        <v>341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5.75" customHeight="1" x14ac:dyDescent="0.35">
      <c r="A329" s="5" t="s">
        <v>80</v>
      </c>
      <c r="B329" s="4" t="s">
        <v>978</v>
      </c>
      <c r="C329" s="4" t="s">
        <v>979</v>
      </c>
      <c r="D329" s="4" t="s">
        <v>85</v>
      </c>
      <c r="E329" s="15" t="s">
        <v>63</v>
      </c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5.75" customHeight="1" x14ac:dyDescent="0.35">
      <c r="A330" s="5" t="s">
        <v>80</v>
      </c>
      <c r="B330" s="4" t="s">
        <v>980</v>
      </c>
      <c r="C330" s="4" t="s">
        <v>981</v>
      </c>
      <c r="D330" s="4" t="s">
        <v>982</v>
      </c>
      <c r="E330" s="15" t="s">
        <v>128</v>
      </c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5.75" customHeight="1" x14ac:dyDescent="0.35">
      <c r="A331" s="5" t="s">
        <v>80</v>
      </c>
      <c r="B331" s="4" t="s">
        <v>983</v>
      </c>
      <c r="C331" s="4" t="s">
        <v>984</v>
      </c>
      <c r="D331" s="4" t="s">
        <v>985</v>
      </c>
      <c r="E331" s="15" t="s">
        <v>986</v>
      </c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5.75" customHeight="1" x14ac:dyDescent="0.35">
      <c r="A332" s="5" t="s">
        <v>80</v>
      </c>
      <c r="B332" s="4" t="s">
        <v>987</v>
      </c>
      <c r="C332" s="4" t="s">
        <v>988</v>
      </c>
      <c r="D332" s="4" t="s">
        <v>989</v>
      </c>
      <c r="E332" s="15" t="s">
        <v>17</v>
      </c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5.75" customHeight="1" x14ac:dyDescent="0.35">
      <c r="A333" s="5" t="s">
        <v>80</v>
      </c>
      <c r="B333" s="4" t="s">
        <v>990</v>
      </c>
      <c r="C333" s="4" t="s">
        <v>991</v>
      </c>
      <c r="D333" s="4" t="s">
        <v>992</v>
      </c>
      <c r="E333" s="7" t="s">
        <v>475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5.75" customHeight="1" x14ac:dyDescent="0.35">
      <c r="A334" s="5" t="s">
        <v>80</v>
      </c>
      <c r="B334" s="4" t="s">
        <v>993</v>
      </c>
      <c r="C334" s="4" t="s">
        <v>994</v>
      </c>
      <c r="D334" s="4" t="s">
        <v>995</v>
      </c>
      <c r="E334" s="7" t="s">
        <v>128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5.75" customHeight="1" x14ac:dyDescent="0.35">
      <c r="A335" s="5" t="s">
        <v>80</v>
      </c>
      <c r="B335" s="10" t="s">
        <v>996</v>
      </c>
      <c r="C335" s="10" t="s">
        <v>997</v>
      </c>
      <c r="D335" s="4" t="s">
        <v>457</v>
      </c>
      <c r="E335" s="19" t="s">
        <v>41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5.75" customHeight="1" x14ac:dyDescent="0.35">
      <c r="A336" s="5" t="s">
        <v>80</v>
      </c>
      <c r="B336" s="10" t="s">
        <v>998</v>
      </c>
      <c r="C336" s="10" t="s">
        <v>999</v>
      </c>
      <c r="D336" s="10" t="s">
        <v>1000</v>
      </c>
      <c r="E336" s="19" t="s">
        <v>670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5.75" customHeight="1" x14ac:dyDescent="0.35">
      <c r="A337" s="5" t="s">
        <v>80</v>
      </c>
      <c r="B337" s="9" t="s">
        <v>1001</v>
      </c>
      <c r="C337" s="9" t="s">
        <v>1002</v>
      </c>
      <c r="D337" s="10" t="s">
        <v>1003</v>
      </c>
      <c r="E337" s="19" t="s">
        <v>475</v>
      </c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5.75" customHeight="1" x14ac:dyDescent="0.35">
      <c r="A338" s="5" t="s">
        <v>80</v>
      </c>
      <c r="B338" s="9" t="s">
        <v>1004</v>
      </c>
      <c r="C338" s="10" t="s">
        <v>1005</v>
      </c>
      <c r="D338" s="10" t="s">
        <v>1006</v>
      </c>
      <c r="E338" s="19" t="s">
        <v>66</v>
      </c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5.75" customHeight="1" x14ac:dyDescent="0.35">
      <c r="A339" s="5" t="s">
        <v>80</v>
      </c>
      <c r="B339" s="9" t="s">
        <v>1007</v>
      </c>
      <c r="C339" s="9" t="s">
        <v>1008</v>
      </c>
      <c r="D339" s="9" t="s">
        <v>375</v>
      </c>
      <c r="E339" s="15" t="s">
        <v>187</v>
      </c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5.75" customHeight="1" x14ac:dyDescent="0.35">
      <c r="A340" s="5" t="s">
        <v>80</v>
      </c>
      <c r="B340" s="9" t="s">
        <v>1009</v>
      </c>
      <c r="C340" s="9" t="s">
        <v>1010</v>
      </c>
      <c r="D340" s="9" t="s">
        <v>415</v>
      </c>
      <c r="E340" s="15" t="s">
        <v>187</v>
      </c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5.75" customHeight="1" x14ac:dyDescent="0.35">
      <c r="A341" s="5" t="s">
        <v>80</v>
      </c>
      <c r="B341" s="9" t="s">
        <v>1011</v>
      </c>
      <c r="C341" s="9" t="s">
        <v>1012</v>
      </c>
      <c r="D341" s="9" t="s">
        <v>1013</v>
      </c>
      <c r="E341" s="15" t="s">
        <v>88</v>
      </c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5.75" customHeight="1" x14ac:dyDescent="0.35">
      <c r="A342" s="5" t="s">
        <v>80</v>
      </c>
      <c r="B342" s="9" t="s">
        <v>1014</v>
      </c>
      <c r="C342" s="9" t="s">
        <v>1015</v>
      </c>
      <c r="D342" s="9" t="s">
        <v>1016</v>
      </c>
      <c r="E342" s="15" t="s">
        <v>1017</v>
      </c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5.75" customHeight="1" x14ac:dyDescent="0.35">
      <c r="A343" s="5" t="s">
        <v>80</v>
      </c>
      <c r="B343" s="9" t="s">
        <v>1018</v>
      </c>
      <c r="C343" s="9" t="s">
        <v>1019</v>
      </c>
      <c r="D343" s="9" t="s">
        <v>1020</v>
      </c>
      <c r="E343" s="15" t="s">
        <v>297</v>
      </c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5.75" customHeight="1" x14ac:dyDescent="0.35">
      <c r="A344" s="5" t="s">
        <v>80</v>
      </c>
      <c r="B344" s="9" t="s">
        <v>1021</v>
      </c>
      <c r="C344" s="9" t="s">
        <v>1022</v>
      </c>
      <c r="D344" s="9" t="s">
        <v>1023</v>
      </c>
      <c r="E344" s="15" t="s">
        <v>828</v>
      </c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5.75" customHeight="1" x14ac:dyDescent="0.35">
      <c r="A345" s="5" t="s">
        <v>80</v>
      </c>
      <c r="B345" s="9" t="s">
        <v>1024</v>
      </c>
      <c r="C345" s="9" t="s">
        <v>1025</v>
      </c>
      <c r="D345" s="9" t="s">
        <v>1026</v>
      </c>
      <c r="E345" s="15" t="s">
        <v>88</v>
      </c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5.75" customHeight="1" x14ac:dyDescent="0.35">
      <c r="A346" s="5" t="s">
        <v>80</v>
      </c>
      <c r="B346" s="9" t="s">
        <v>1027</v>
      </c>
      <c r="C346" s="9" t="s">
        <v>1028</v>
      </c>
      <c r="D346" s="9" t="s">
        <v>1029</v>
      </c>
      <c r="E346" s="15" t="s">
        <v>828</v>
      </c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5.75" customHeight="1" x14ac:dyDescent="0.35">
      <c r="A347" s="5" t="s">
        <v>80</v>
      </c>
      <c r="B347" s="4" t="s">
        <v>1030</v>
      </c>
      <c r="C347" s="4" t="s">
        <v>1031</v>
      </c>
      <c r="D347" s="4" t="s">
        <v>1032</v>
      </c>
      <c r="E347" s="7" t="s">
        <v>401</v>
      </c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5.75" customHeight="1" x14ac:dyDescent="0.35">
      <c r="A348" s="5" t="s">
        <v>80</v>
      </c>
      <c r="B348" s="4" t="s">
        <v>1033</v>
      </c>
      <c r="C348" s="4" t="s">
        <v>1034</v>
      </c>
      <c r="D348" s="4" t="s">
        <v>1035</v>
      </c>
      <c r="E348" s="7" t="s">
        <v>41</v>
      </c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5.75" customHeight="1" x14ac:dyDescent="0.35">
      <c r="A349" s="5" t="s">
        <v>80</v>
      </c>
      <c r="B349" s="4" t="s">
        <v>1036</v>
      </c>
      <c r="C349" s="4" t="s">
        <v>1037</v>
      </c>
      <c r="D349" s="4" t="s">
        <v>1038</v>
      </c>
      <c r="E349" s="7" t="s">
        <v>828</v>
      </c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5.75" customHeight="1" x14ac:dyDescent="0.35">
      <c r="A350" s="5" t="s">
        <v>80</v>
      </c>
      <c r="B350" s="4" t="s">
        <v>1039</v>
      </c>
      <c r="C350" s="4" t="s">
        <v>1040</v>
      </c>
      <c r="D350" s="4" t="s">
        <v>1041</v>
      </c>
      <c r="E350" s="7" t="s">
        <v>816</v>
      </c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5.75" customHeight="1" x14ac:dyDescent="0.35">
      <c r="A351" s="5" t="s">
        <v>80</v>
      </c>
      <c r="B351" s="9" t="s">
        <v>1042</v>
      </c>
      <c r="C351" s="9" t="s">
        <v>1043</v>
      </c>
      <c r="D351" s="4" t="s">
        <v>1044</v>
      </c>
      <c r="E351" s="7" t="s">
        <v>231</v>
      </c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5.75" customHeight="1" x14ac:dyDescent="0.35">
      <c r="A352" s="5" t="s">
        <v>80</v>
      </c>
      <c r="B352" s="9" t="s">
        <v>1045</v>
      </c>
      <c r="C352" s="9" t="s">
        <v>1046</v>
      </c>
      <c r="D352" s="4" t="s">
        <v>1047</v>
      </c>
      <c r="E352" s="7" t="s">
        <v>59</v>
      </c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5.75" customHeight="1" x14ac:dyDescent="0.35">
      <c r="A353" s="5" t="s">
        <v>80</v>
      </c>
      <c r="B353" s="9" t="s">
        <v>1048</v>
      </c>
      <c r="C353" s="9" t="s">
        <v>1049</v>
      </c>
      <c r="D353" s="4" t="s">
        <v>1050</v>
      </c>
      <c r="E353" s="7" t="s">
        <v>816</v>
      </c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5.75" customHeight="1" x14ac:dyDescent="0.35">
      <c r="A354" s="5" t="s">
        <v>80</v>
      </c>
      <c r="B354" s="9" t="s">
        <v>1051</v>
      </c>
      <c r="C354" s="9" t="s">
        <v>1052</v>
      </c>
      <c r="D354" s="4" t="s">
        <v>1053</v>
      </c>
      <c r="E354" s="7" t="s">
        <v>518</v>
      </c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5.75" customHeight="1" x14ac:dyDescent="0.35">
      <c r="A355" s="5" t="s">
        <v>80</v>
      </c>
      <c r="B355" s="4" t="s">
        <v>1054</v>
      </c>
      <c r="C355" s="4" t="s">
        <v>1055</v>
      </c>
      <c r="D355" s="4" t="s">
        <v>1056</v>
      </c>
      <c r="E355" s="7" t="s">
        <v>220</v>
      </c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5.75" customHeight="1" x14ac:dyDescent="0.35">
      <c r="A356" s="5" t="s">
        <v>80</v>
      </c>
      <c r="B356" s="4" t="s">
        <v>1057</v>
      </c>
      <c r="C356" s="4" t="s">
        <v>1058</v>
      </c>
      <c r="D356" s="4" t="s">
        <v>1059</v>
      </c>
      <c r="E356" s="7" t="s">
        <v>71</v>
      </c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5.75" customHeight="1" x14ac:dyDescent="0.35">
      <c r="A357" s="5" t="s">
        <v>80</v>
      </c>
      <c r="B357" s="4" t="s">
        <v>1060</v>
      </c>
      <c r="C357" s="4" t="s">
        <v>1061</v>
      </c>
      <c r="D357" s="4" t="s">
        <v>1062</v>
      </c>
      <c r="E357" s="7" t="s">
        <v>816</v>
      </c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5.75" customHeight="1" x14ac:dyDescent="0.35">
      <c r="A358" s="5" t="s">
        <v>80</v>
      </c>
      <c r="B358" s="4" t="s">
        <v>1063</v>
      </c>
      <c r="C358" s="4" t="s">
        <v>1064</v>
      </c>
      <c r="D358" s="4" t="s">
        <v>1065</v>
      </c>
      <c r="E358" s="7" t="s">
        <v>17</v>
      </c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5.75" customHeight="1" x14ac:dyDescent="0.35">
      <c r="A359" s="5" t="s">
        <v>80</v>
      </c>
      <c r="B359" s="4" t="s">
        <v>1066</v>
      </c>
      <c r="C359" s="4" t="s">
        <v>1067</v>
      </c>
      <c r="D359" s="4" t="s">
        <v>1068</v>
      </c>
      <c r="E359" s="20" t="s">
        <v>518</v>
      </c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5.75" customHeight="1" x14ac:dyDescent="0.35">
      <c r="A360" s="5" t="s">
        <v>80</v>
      </c>
      <c r="B360" s="4" t="s">
        <v>1069</v>
      </c>
      <c r="C360" s="4" t="s">
        <v>1070</v>
      </c>
      <c r="D360" s="4" t="s">
        <v>1071</v>
      </c>
      <c r="E360" s="7" t="s">
        <v>13</v>
      </c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5.75" customHeight="1" x14ac:dyDescent="0.35">
      <c r="A361" s="5" t="s">
        <v>80</v>
      </c>
      <c r="B361" s="4" t="s">
        <v>1072</v>
      </c>
      <c r="C361" s="4" t="s">
        <v>1073</v>
      </c>
      <c r="D361" s="4" t="s">
        <v>1074</v>
      </c>
      <c r="E361" s="7" t="s">
        <v>816</v>
      </c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5.75" customHeight="1" x14ac:dyDescent="0.35">
      <c r="A362" s="5" t="s">
        <v>80</v>
      </c>
      <c r="B362" s="4" t="s">
        <v>1075</v>
      </c>
      <c r="C362" s="4" t="s">
        <v>1076</v>
      </c>
      <c r="D362" s="4" t="s">
        <v>1077</v>
      </c>
      <c r="E362" s="7" t="s">
        <v>314</v>
      </c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5.75" customHeight="1" x14ac:dyDescent="0.35">
      <c r="A363" s="5" t="s">
        <v>80</v>
      </c>
      <c r="B363" s="4" t="s">
        <v>1078</v>
      </c>
      <c r="C363" s="4" t="s">
        <v>1079</v>
      </c>
      <c r="D363" s="4" t="s">
        <v>1080</v>
      </c>
      <c r="E363" s="7" t="s">
        <v>518</v>
      </c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5.75" customHeight="1" x14ac:dyDescent="0.35">
      <c r="A364" s="5" t="s">
        <v>80</v>
      </c>
      <c r="B364" s="4" t="s">
        <v>1081</v>
      </c>
      <c r="C364" s="4" t="s">
        <v>1082</v>
      </c>
      <c r="D364" s="4" t="s">
        <v>1083</v>
      </c>
      <c r="E364" s="7" t="s">
        <v>518</v>
      </c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5.5" x14ac:dyDescent="0.35">
      <c r="A365" s="5" t="s">
        <v>80</v>
      </c>
      <c r="B365" s="4" t="s">
        <v>1084</v>
      </c>
      <c r="C365" s="4" t="s">
        <v>1085</v>
      </c>
      <c r="D365" s="4" t="s">
        <v>982</v>
      </c>
      <c r="E365" s="7" t="s">
        <v>128</v>
      </c>
    </row>
    <row r="366" spans="1:27" ht="15.5" x14ac:dyDescent="0.35">
      <c r="A366" s="5" t="s">
        <v>80</v>
      </c>
      <c r="B366" s="4" t="s">
        <v>1086</v>
      </c>
      <c r="C366" s="4" t="s">
        <v>1087</v>
      </c>
      <c r="D366" s="4" t="s">
        <v>1088</v>
      </c>
      <c r="E366" s="7" t="s">
        <v>932</v>
      </c>
    </row>
    <row r="367" spans="1:27" ht="15.5" x14ac:dyDescent="0.35">
      <c r="A367" s="5" t="s">
        <v>80</v>
      </c>
      <c r="B367" s="4" t="s">
        <v>1089</v>
      </c>
      <c r="C367" s="4" t="s">
        <v>1090</v>
      </c>
      <c r="D367" s="4" t="s">
        <v>1091</v>
      </c>
      <c r="E367" s="7" t="s">
        <v>816</v>
      </c>
    </row>
    <row r="368" spans="1:27" ht="15.75" customHeight="1" x14ac:dyDescent="0.35">
      <c r="A368" s="5" t="s">
        <v>80</v>
      </c>
      <c r="B368" s="9" t="s">
        <v>1092</v>
      </c>
      <c r="C368" s="9" t="s">
        <v>1093</v>
      </c>
      <c r="D368" s="9" t="s">
        <v>1094</v>
      </c>
      <c r="E368" s="7" t="s">
        <v>666</v>
      </c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5.75" customHeight="1" x14ac:dyDescent="0.35">
      <c r="A369" s="5" t="s">
        <v>1095</v>
      </c>
      <c r="B369" s="4" t="s">
        <v>1096</v>
      </c>
      <c r="C369" s="6" t="str">
        <f>HYPERLINK("https://www.facebook.com/yekastreetmga/","Yeka Street MGA")</f>
        <v>Yeka Street MGA</v>
      </c>
      <c r="D369" s="4" t="s">
        <v>1097</v>
      </c>
      <c r="E369" s="7" t="s">
        <v>1098</v>
      </c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5.75" customHeight="1" x14ac:dyDescent="0.35">
      <c r="A370" s="5" t="s">
        <v>1095</v>
      </c>
      <c r="B370" s="4" t="s">
        <v>1099</v>
      </c>
      <c r="C370" s="4" t="s">
        <v>1100</v>
      </c>
      <c r="D370" s="4" t="s">
        <v>1101</v>
      </c>
      <c r="E370" s="7" t="s">
        <v>6</v>
      </c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5.75" customHeight="1" x14ac:dyDescent="0.35">
      <c r="A371" s="21" t="s">
        <v>1095</v>
      </c>
      <c r="B371" s="22" t="s">
        <v>1102</v>
      </c>
      <c r="C371" s="22" t="s">
        <v>1103</v>
      </c>
      <c r="D371" s="22" t="s">
        <v>411</v>
      </c>
      <c r="E371" s="23" t="s">
        <v>412</v>
      </c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5.75" customHeight="1" x14ac:dyDescent="0.3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5.75" customHeight="1" x14ac:dyDescent="0.3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5.75" customHeight="1" x14ac:dyDescent="0.3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5.75" customHeight="1" x14ac:dyDescent="0.3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5.75" customHeight="1" x14ac:dyDescent="0.35">
      <c r="A376" s="9"/>
      <c r="B376" s="9"/>
      <c r="C376" s="9"/>
      <c r="D376" s="9"/>
      <c r="E376" s="9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5.75" customHeight="1" x14ac:dyDescent="0.35">
      <c r="A377" s="9"/>
      <c r="B377" s="9"/>
      <c r="C377" s="9"/>
      <c r="D377" s="9"/>
      <c r="E377" s="9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5.75" customHeight="1" x14ac:dyDescent="0.35">
      <c r="A378" s="9"/>
      <c r="B378" s="9"/>
      <c r="C378" s="9"/>
      <c r="D378" s="9"/>
      <c r="E378" s="9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5.75" customHeight="1" x14ac:dyDescent="0.35">
      <c r="A379" s="9"/>
      <c r="B379" s="9"/>
      <c r="C379" s="9"/>
      <c r="D379" s="9"/>
      <c r="E379" s="9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5.75" customHeight="1" x14ac:dyDescent="0.35">
      <c r="A380" s="9"/>
      <c r="B380" s="9"/>
      <c r="C380" s="9"/>
      <c r="D380" s="9"/>
      <c r="E380" s="9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5.75" customHeight="1" x14ac:dyDescent="0.35">
      <c r="A381" s="9"/>
      <c r="B381" s="9"/>
      <c r="C381" s="9"/>
      <c r="D381" s="9"/>
      <c r="E381" s="9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5.75" customHeight="1" x14ac:dyDescent="0.35">
      <c r="A382" s="9"/>
      <c r="B382" s="9"/>
      <c r="C382" s="9"/>
      <c r="D382" s="9"/>
      <c r="E382" s="9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5.75" customHeight="1" x14ac:dyDescent="0.35">
      <c r="A383" s="9"/>
      <c r="B383" s="9"/>
      <c r="C383" s="9"/>
      <c r="D383" s="9"/>
      <c r="E383" s="9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5.75" customHeight="1" x14ac:dyDescent="0.35">
      <c r="A384" s="9"/>
      <c r="B384" s="9"/>
      <c r="C384" s="9"/>
      <c r="D384" s="9"/>
      <c r="E384" s="9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5.75" customHeight="1" x14ac:dyDescent="0.35">
      <c r="A385" s="9"/>
      <c r="B385" s="9"/>
      <c r="C385" s="9"/>
      <c r="D385" s="9"/>
      <c r="E385" s="9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5.75" customHeight="1" x14ac:dyDescent="0.35">
      <c r="A386" s="9"/>
      <c r="B386" s="9"/>
      <c r="C386" s="9"/>
      <c r="D386" s="9"/>
      <c r="E386" s="9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5.75" customHeight="1" x14ac:dyDescent="0.35">
      <c r="A387" s="9"/>
      <c r="B387" s="9"/>
      <c r="C387" s="9"/>
      <c r="D387" s="9"/>
      <c r="E387" s="9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5.75" customHeight="1" x14ac:dyDescent="0.35">
      <c r="A388" s="9"/>
      <c r="B388" s="9"/>
      <c r="C388" s="9"/>
      <c r="D388" s="9"/>
      <c r="E388" s="9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5.75" customHeight="1" x14ac:dyDescent="0.35">
      <c r="A389" s="9"/>
      <c r="B389" s="9"/>
      <c r="C389" s="9"/>
      <c r="D389" s="9"/>
      <c r="E389" s="9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5.75" customHeight="1" x14ac:dyDescent="0.35">
      <c r="A390" s="9"/>
      <c r="B390" s="9"/>
      <c r="C390" s="9"/>
      <c r="D390" s="9"/>
      <c r="E390" s="9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5.75" customHeight="1" x14ac:dyDescent="0.35">
      <c r="A391" s="9"/>
      <c r="B391" s="9"/>
      <c r="C391" s="9"/>
      <c r="D391" s="9"/>
      <c r="E391" s="9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5.75" customHeight="1" x14ac:dyDescent="0.35">
      <c r="A392" s="9"/>
      <c r="B392" s="9"/>
      <c r="C392" s="9"/>
      <c r="D392" s="9"/>
      <c r="E392" s="9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5.75" customHeight="1" x14ac:dyDescent="0.35">
      <c r="A393" s="9"/>
      <c r="B393" s="9"/>
      <c r="C393" s="9"/>
      <c r="D393" s="9"/>
      <c r="E393" s="9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5.75" customHeight="1" x14ac:dyDescent="0.35">
      <c r="A394" s="9"/>
      <c r="B394" s="9"/>
      <c r="C394" s="9"/>
      <c r="D394" s="9"/>
      <c r="E394" s="9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5.75" customHeight="1" x14ac:dyDescent="0.35">
      <c r="A395" s="9"/>
      <c r="B395" s="9"/>
      <c r="C395" s="9"/>
      <c r="D395" s="9"/>
      <c r="E395" s="9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5.75" customHeight="1" x14ac:dyDescent="0.35">
      <c r="A396" s="9"/>
      <c r="B396" s="9"/>
      <c r="C396" s="9"/>
      <c r="D396" s="9"/>
      <c r="E396" s="9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5.75" customHeight="1" x14ac:dyDescent="0.35">
      <c r="A397" s="9"/>
      <c r="B397" s="9"/>
      <c r="C397" s="9"/>
      <c r="D397" s="9"/>
      <c r="E397" s="9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5.75" customHeight="1" x14ac:dyDescent="0.35">
      <c r="A398" s="9"/>
      <c r="B398" s="9"/>
      <c r="C398" s="9"/>
      <c r="D398" s="9"/>
      <c r="E398" s="9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5.75" customHeight="1" x14ac:dyDescent="0.35">
      <c r="A399" s="9"/>
      <c r="B399" s="9"/>
      <c r="C399" s="9"/>
      <c r="D399" s="9"/>
      <c r="E399" s="9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5.75" customHeight="1" x14ac:dyDescent="0.35">
      <c r="A400" s="9"/>
      <c r="B400" s="9"/>
      <c r="C400" s="9"/>
      <c r="D400" s="9"/>
      <c r="E400" s="9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5.75" customHeight="1" x14ac:dyDescent="0.35">
      <c r="A401" s="9"/>
      <c r="B401" s="9"/>
      <c r="C401" s="9"/>
      <c r="D401" s="9"/>
      <c r="E401" s="9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5.75" customHeight="1" x14ac:dyDescent="0.35">
      <c r="A402" s="9"/>
      <c r="B402" s="9"/>
      <c r="C402" s="9"/>
      <c r="D402" s="9"/>
      <c r="E402" s="9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5.75" customHeight="1" x14ac:dyDescent="0.35">
      <c r="A403" s="9"/>
      <c r="B403" s="9"/>
      <c r="C403" s="9"/>
      <c r="D403" s="9"/>
      <c r="E403" s="9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5.75" customHeight="1" x14ac:dyDescent="0.35">
      <c r="A404" s="9"/>
      <c r="B404" s="9"/>
      <c r="C404" s="9"/>
      <c r="D404" s="9"/>
      <c r="E404" s="9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5.75" customHeight="1" x14ac:dyDescent="0.35">
      <c r="A405" s="9"/>
      <c r="B405" s="9"/>
      <c r="C405" s="9"/>
      <c r="D405" s="9"/>
      <c r="E405" s="9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5.75" customHeight="1" x14ac:dyDescent="0.35">
      <c r="A406" s="9"/>
      <c r="B406" s="9"/>
      <c r="C406" s="9"/>
      <c r="D406" s="9"/>
      <c r="E406" s="9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5.75" customHeight="1" x14ac:dyDescent="0.35">
      <c r="A407" s="9"/>
      <c r="B407" s="9"/>
      <c r="C407" s="9"/>
      <c r="D407" s="9"/>
      <c r="E407" s="9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5.75" customHeight="1" x14ac:dyDescent="0.35">
      <c r="A408" s="9"/>
      <c r="B408" s="9"/>
      <c r="C408" s="9"/>
      <c r="D408" s="9"/>
      <c r="E408" s="9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5.75" customHeight="1" x14ac:dyDescent="0.35">
      <c r="A409" s="9"/>
      <c r="B409" s="9"/>
      <c r="C409" s="9"/>
      <c r="D409" s="9"/>
      <c r="E409" s="9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5.75" customHeight="1" x14ac:dyDescent="0.35">
      <c r="A410" s="9"/>
      <c r="B410" s="9"/>
      <c r="C410" s="9"/>
      <c r="D410" s="9"/>
      <c r="E410" s="9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5.75" customHeight="1" x14ac:dyDescent="0.35">
      <c r="A411" s="9"/>
      <c r="B411" s="9"/>
      <c r="C411" s="9"/>
      <c r="D411" s="9"/>
      <c r="E411" s="9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5.75" customHeight="1" x14ac:dyDescent="0.35">
      <c r="A412" s="9"/>
      <c r="B412" s="9"/>
      <c r="C412" s="9"/>
      <c r="D412" s="9"/>
      <c r="E412" s="9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5.75" customHeight="1" x14ac:dyDescent="0.35">
      <c r="A413" s="9"/>
      <c r="B413" s="9"/>
      <c r="C413" s="9"/>
      <c r="D413" s="9"/>
      <c r="E413" s="9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5.75" customHeight="1" x14ac:dyDescent="0.35">
      <c r="A414" s="9"/>
      <c r="B414" s="9"/>
      <c r="C414" s="9"/>
      <c r="D414" s="9"/>
      <c r="E414" s="9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5.75" customHeight="1" x14ac:dyDescent="0.35">
      <c r="A415" s="9"/>
      <c r="B415" s="9"/>
      <c r="C415" s="9"/>
      <c r="D415" s="9"/>
      <c r="E415" s="9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5.75" customHeight="1" x14ac:dyDescent="0.35">
      <c r="A416" s="9"/>
      <c r="B416" s="9"/>
      <c r="C416" s="9"/>
      <c r="D416" s="9"/>
      <c r="E416" s="9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5.75" customHeight="1" x14ac:dyDescent="0.35">
      <c r="A417" s="9"/>
      <c r="B417" s="9"/>
      <c r="C417" s="9"/>
      <c r="D417" s="9"/>
      <c r="E417" s="9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5.75" customHeight="1" x14ac:dyDescent="0.35">
      <c r="A418" s="9"/>
      <c r="B418" s="9"/>
      <c r="C418" s="9"/>
      <c r="D418" s="9"/>
      <c r="E418" s="9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5.75" customHeight="1" x14ac:dyDescent="0.35">
      <c r="A419" s="9"/>
      <c r="B419" s="9"/>
      <c r="C419" s="9"/>
      <c r="D419" s="9"/>
      <c r="E419" s="9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5.75" customHeight="1" x14ac:dyDescent="0.35">
      <c r="A420" s="9"/>
      <c r="B420" s="9"/>
      <c r="C420" s="9"/>
      <c r="D420" s="9"/>
      <c r="E420" s="9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5.75" customHeight="1" x14ac:dyDescent="0.35">
      <c r="A421" s="9"/>
      <c r="B421" s="9"/>
      <c r="C421" s="9"/>
      <c r="D421" s="9"/>
      <c r="E421" s="9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5.75" customHeight="1" x14ac:dyDescent="0.35">
      <c r="A422" s="9"/>
      <c r="B422" s="9"/>
      <c r="C422" s="9"/>
      <c r="D422" s="9"/>
      <c r="E422" s="9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5.75" customHeight="1" x14ac:dyDescent="0.35">
      <c r="A423" s="9"/>
      <c r="B423" s="9"/>
      <c r="C423" s="9"/>
      <c r="D423" s="9"/>
      <c r="E423" s="9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5.75" customHeight="1" x14ac:dyDescent="0.35">
      <c r="A424" s="9"/>
      <c r="B424" s="9"/>
      <c r="C424" s="9"/>
      <c r="D424" s="9"/>
      <c r="E424" s="9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5.75" customHeight="1" x14ac:dyDescent="0.35">
      <c r="A425" s="9"/>
      <c r="B425" s="9"/>
      <c r="C425" s="9"/>
      <c r="D425" s="9"/>
      <c r="E425" s="9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5.75" customHeight="1" x14ac:dyDescent="0.35">
      <c r="A426" s="9"/>
      <c r="B426" s="9"/>
      <c r="C426" s="9"/>
      <c r="D426" s="9"/>
      <c r="E426" s="9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5.75" customHeight="1" x14ac:dyDescent="0.35">
      <c r="A427" s="9"/>
      <c r="B427" s="9"/>
      <c r="C427" s="9"/>
      <c r="D427" s="9"/>
      <c r="E427" s="9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5.75" customHeight="1" x14ac:dyDescent="0.35">
      <c r="A428" s="9"/>
      <c r="B428" s="9"/>
      <c r="C428" s="9"/>
      <c r="D428" s="9"/>
      <c r="E428" s="9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5.75" customHeight="1" x14ac:dyDescent="0.35">
      <c r="A429" s="9"/>
      <c r="B429" s="9"/>
      <c r="C429" s="9"/>
      <c r="D429" s="9"/>
      <c r="E429" s="9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5.75" customHeight="1" x14ac:dyDescent="0.35">
      <c r="A430" s="9"/>
      <c r="B430" s="9"/>
      <c r="C430" s="9"/>
      <c r="D430" s="9"/>
      <c r="E430" s="9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5.75" customHeight="1" x14ac:dyDescent="0.35">
      <c r="A431" s="9"/>
      <c r="B431" s="9"/>
      <c r="C431" s="9"/>
      <c r="D431" s="9"/>
      <c r="E431" s="9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5.75" customHeight="1" x14ac:dyDescent="0.35">
      <c r="A432" s="9"/>
      <c r="B432" s="9"/>
      <c r="C432" s="9"/>
      <c r="D432" s="9"/>
      <c r="E432" s="9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5.75" customHeight="1" x14ac:dyDescent="0.35">
      <c r="A433" s="9"/>
      <c r="B433" s="9"/>
      <c r="C433" s="9"/>
      <c r="D433" s="9"/>
      <c r="E433" s="9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5.75" customHeight="1" x14ac:dyDescent="0.35">
      <c r="A434" s="9"/>
      <c r="B434" s="9"/>
      <c r="C434" s="9"/>
      <c r="D434" s="9"/>
      <c r="E434" s="9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5.75" customHeight="1" x14ac:dyDescent="0.35">
      <c r="A435" s="9"/>
      <c r="B435" s="9"/>
      <c r="C435" s="9"/>
      <c r="D435" s="9"/>
      <c r="E435" s="9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5.75" customHeight="1" x14ac:dyDescent="0.35">
      <c r="A436" s="9"/>
      <c r="B436" s="9"/>
      <c r="C436" s="9"/>
      <c r="D436" s="9"/>
      <c r="E436" s="9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5.75" customHeight="1" x14ac:dyDescent="0.35">
      <c r="A437" s="9"/>
      <c r="B437" s="9"/>
      <c r="C437" s="9"/>
      <c r="D437" s="9"/>
      <c r="E437" s="9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5.75" customHeight="1" x14ac:dyDescent="0.35">
      <c r="A438" s="9"/>
      <c r="B438" s="9"/>
      <c r="C438" s="9"/>
      <c r="D438" s="9"/>
      <c r="E438" s="9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5.75" customHeight="1" x14ac:dyDescent="0.35">
      <c r="A439" s="9"/>
      <c r="B439" s="9"/>
      <c r="C439" s="9"/>
      <c r="D439" s="9"/>
      <c r="E439" s="9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5.75" customHeight="1" x14ac:dyDescent="0.35">
      <c r="A440" s="9"/>
      <c r="B440" s="9"/>
      <c r="C440" s="9"/>
      <c r="D440" s="9"/>
      <c r="E440" s="9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5.75" customHeight="1" x14ac:dyDescent="0.35">
      <c r="A441" s="9"/>
      <c r="B441" s="9"/>
      <c r="C441" s="9"/>
      <c r="D441" s="9"/>
      <c r="E441" s="9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5.75" customHeight="1" x14ac:dyDescent="0.35">
      <c r="A442" s="9"/>
      <c r="B442" s="9"/>
      <c r="C442" s="9"/>
      <c r="D442" s="9"/>
      <c r="E442" s="9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5.75" customHeight="1" x14ac:dyDescent="0.35">
      <c r="A443" s="9"/>
      <c r="B443" s="9"/>
      <c r="C443" s="9"/>
      <c r="D443" s="9"/>
      <c r="E443" s="9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5.75" customHeight="1" x14ac:dyDescent="0.35">
      <c r="A444" s="9"/>
      <c r="B444" s="9"/>
      <c r="C444" s="9"/>
      <c r="D444" s="9"/>
      <c r="E444" s="9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5.75" customHeight="1" x14ac:dyDescent="0.35">
      <c r="A445" s="9"/>
      <c r="B445" s="9"/>
      <c r="C445" s="9"/>
      <c r="D445" s="9"/>
      <c r="E445" s="9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5.75" customHeight="1" x14ac:dyDescent="0.35">
      <c r="A446" s="9"/>
      <c r="B446" s="9"/>
      <c r="C446" s="9"/>
      <c r="D446" s="9"/>
      <c r="E446" s="9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5.75" customHeight="1" x14ac:dyDescent="0.35">
      <c r="A447" s="9"/>
      <c r="B447" s="9"/>
      <c r="C447" s="9"/>
      <c r="D447" s="9"/>
      <c r="E447" s="9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5.75" customHeight="1" x14ac:dyDescent="0.35">
      <c r="A448" s="9"/>
      <c r="B448" s="9"/>
      <c r="C448" s="9"/>
      <c r="D448" s="9"/>
      <c r="E448" s="9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5.75" customHeight="1" x14ac:dyDescent="0.35">
      <c r="A449" s="9"/>
      <c r="B449" s="9"/>
      <c r="C449" s="9"/>
      <c r="D449" s="9"/>
      <c r="E449" s="9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5.75" customHeight="1" x14ac:dyDescent="0.35">
      <c r="A450" s="9"/>
      <c r="B450" s="9"/>
      <c r="C450" s="9"/>
      <c r="D450" s="9"/>
      <c r="E450" s="9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5.75" customHeight="1" x14ac:dyDescent="0.35">
      <c r="A451" s="9"/>
      <c r="B451" s="9"/>
      <c r="C451" s="9"/>
      <c r="D451" s="9"/>
      <c r="E451" s="9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5.75" customHeight="1" x14ac:dyDescent="0.35">
      <c r="A452" s="9"/>
      <c r="B452" s="9"/>
      <c r="C452" s="9"/>
      <c r="D452" s="9"/>
      <c r="E452" s="9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5.75" customHeight="1" x14ac:dyDescent="0.35">
      <c r="A453" s="9"/>
      <c r="B453" s="9"/>
      <c r="C453" s="9"/>
      <c r="D453" s="9"/>
      <c r="E453" s="9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5.75" customHeight="1" x14ac:dyDescent="0.35">
      <c r="A454" s="9"/>
      <c r="B454" s="9"/>
      <c r="C454" s="9"/>
      <c r="D454" s="9"/>
      <c r="E454" s="9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5.75" customHeight="1" x14ac:dyDescent="0.35">
      <c r="A455" s="9"/>
      <c r="B455" s="9"/>
      <c r="C455" s="9"/>
      <c r="D455" s="9"/>
      <c r="E455" s="9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5.75" customHeight="1" x14ac:dyDescent="0.35">
      <c r="A456" s="9"/>
      <c r="B456" s="9"/>
      <c r="C456" s="9"/>
      <c r="D456" s="9"/>
      <c r="E456" s="9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5.75" customHeight="1" x14ac:dyDescent="0.35">
      <c r="A457" s="9"/>
      <c r="B457" s="9"/>
      <c r="C457" s="9"/>
      <c r="D457" s="9"/>
      <c r="E457" s="9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5.75" customHeight="1" x14ac:dyDescent="0.35">
      <c r="A458" s="9"/>
      <c r="B458" s="9"/>
      <c r="C458" s="9"/>
      <c r="D458" s="9"/>
      <c r="E458" s="9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5.75" customHeight="1" x14ac:dyDescent="0.35">
      <c r="A459" s="9"/>
      <c r="B459" s="9"/>
      <c r="C459" s="9"/>
      <c r="D459" s="9"/>
      <c r="E459" s="9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5.75" customHeight="1" x14ac:dyDescent="0.35">
      <c r="A460" s="9"/>
      <c r="B460" s="9"/>
      <c r="C460" s="9"/>
      <c r="D460" s="9"/>
      <c r="E460" s="9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5.75" customHeight="1" x14ac:dyDescent="0.35">
      <c r="A461" s="9"/>
      <c r="B461" s="9"/>
      <c r="C461" s="9"/>
      <c r="D461" s="9"/>
      <c r="E461" s="9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5.75" customHeight="1" x14ac:dyDescent="0.35">
      <c r="A462" s="9"/>
      <c r="B462" s="9"/>
      <c r="C462" s="9"/>
      <c r="D462" s="9"/>
      <c r="E462" s="9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5.75" customHeight="1" x14ac:dyDescent="0.35">
      <c r="A463" s="9"/>
      <c r="B463" s="9"/>
      <c r="C463" s="9"/>
      <c r="D463" s="9"/>
      <c r="E463" s="9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5.75" customHeight="1" x14ac:dyDescent="0.35">
      <c r="A464" s="9"/>
      <c r="B464" s="9"/>
      <c r="C464" s="9"/>
      <c r="D464" s="9"/>
      <c r="E464" s="9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5.75" customHeight="1" x14ac:dyDescent="0.35">
      <c r="A465" s="9"/>
      <c r="B465" s="9"/>
      <c r="C465" s="9"/>
      <c r="D465" s="9"/>
      <c r="E465" s="9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5.75" customHeight="1" x14ac:dyDescent="0.35">
      <c r="A466" s="9"/>
      <c r="B466" s="9"/>
      <c r="C466" s="9"/>
      <c r="D466" s="9"/>
      <c r="E466" s="9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5.75" customHeight="1" x14ac:dyDescent="0.35">
      <c r="A467" s="9"/>
      <c r="B467" s="9"/>
      <c r="C467" s="9"/>
      <c r="D467" s="9"/>
      <c r="E467" s="9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5.75" customHeight="1" x14ac:dyDescent="0.35">
      <c r="A468" s="9"/>
      <c r="B468" s="9"/>
      <c r="C468" s="9"/>
      <c r="D468" s="9"/>
      <c r="E468" s="9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5.75" customHeight="1" x14ac:dyDescent="0.35">
      <c r="A469" s="9"/>
      <c r="B469" s="9"/>
      <c r="C469" s="9"/>
      <c r="D469" s="9"/>
      <c r="E469" s="9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5.75" customHeight="1" x14ac:dyDescent="0.35">
      <c r="A470" s="9"/>
      <c r="B470" s="9"/>
      <c r="C470" s="9"/>
      <c r="D470" s="9"/>
      <c r="E470" s="9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5.75" customHeight="1" x14ac:dyDescent="0.35">
      <c r="A471" s="9"/>
      <c r="B471" s="9"/>
      <c r="C471" s="9"/>
      <c r="D471" s="9"/>
      <c r="E471" s="9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5.75" customHeight="1" x14ac:dyDescent="0.35">
      <c r="A472" s="9"/>
      <c r="B472" s="9"/>
      <c r="C472" s="9"/>
      <c r="D472" s="9"/>
      <c r="E472" s="9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5.75" customHeight="1" x14ac:dyDescent="0.35">
      <c r="A473" s="9"/>
      <c r="B473" s="9"/>
      <c r="C473" s="9"/>
      <c r="D473" s="9"/>
      <c r="E473" s="9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5.75" customHeight="1" x14ac:dyDescent="0.35">
      <c r="A474" s="9"/>
      <c r="B474" s="9"/>
      <c r="C474" s="9"/>
      <c r="D474" s="9"/>
      <c r="E474" s="9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5.75" customHeight="1" x14ac:dyDescent="0.35">
      <c r="A475" s="9"/>
      <c r="B475" s="9"/>
      <c r="C475" s="9"/>
      <c r="D475" s="9"/>
      <c r="E475" s="9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5.75" customHeight="1" x14ac:dyDescent="0.35">
      <c r="A476" s="9"/>
      <c r="B476" s="9"/>
      <c r="C476" s="9"/>
      <c r="D476" s="9"/>
      <c r="E476" s="9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5.75" customHeight="1" x14ac:dyDescent="0.35">
      <c r="A477" s="9"/>
      <c r="B477" s="9"/>
      <c r="C477" s="9"/>
      <c r="D477" s="9"/>
      <c r="E477" s="9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5.75" customHeight="1" x14ac:dyDescent="0.35">
      <c r="A478" s="9"/>
      <c r="B478" s="9"/>
      <c r="C478" s="9"/>
      <c r="D478" s="9"/>
      <c r="E478" s="9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5.75" customHeight="1" x14ac:dyDescent="0.35">
      <c r="A479" s="9"/>
      <c r="B479" s="9"/>
      <c r="C479" s="9"/>
      <c r="D479" s="9"/>
      <c r="E479" s="9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5.75" customHeight="1" x14ac:dyDescent="0.35">
      <c r="A480" s="9"/>
      <c r="B480" s="9"/>
      <c r="C480" s="9"/>
      <c r="D480" s="9"/>
      <c r="E480" s="9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5.75" customHeight="1" x14ac:dyDescent="0.35">
      <c r="A481" s="9"/>
      <c r="B481" s="9"/>
      <c r="C481" s="9"/>
      <c r="D481" s="9"/>
      <c r="E481" s="9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5.75" customHeight="1" x14ac:dyDescent="0.35">
      <c r="A482" s="9"/>
      <c r="B482" s="9"/>
      <c r="C482" s="9"/>
      <c r="D482" s="9"/>
      <c r="E482" s="9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5.75" customHeight="1" x14ac:dyDescent="0.35">
      <c r="A483" s="9"/>
      <c r="B483" s="9"/>
      <c r="C483" s="9"/>
      <c r="D483" s="9"/>
      <c r="E483" s="9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5.75" customHeight="1" x14ac:dyDescent="0.35">
      <c r="A484" s="9"/>
      <c r="B484" s="9"/>
      <c r="C484" s="9"/>
      <c r="D484" s="9"/>
      <c r="E484" s="9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5.75" customHeight="1" x14ac:dyDescent="0.35">
      <c r="A485" s="9"/>
      <c r="B485" s="9"/>
      <c r="C485" s="9"/>
      <c r="D485" s="9"/>
      <c r="E485" s="9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5.75" customHeight="1" x14ac:dyDescent="0.35">
      <c r="A486" s="9"/>
      <c r="B486" s="9"/>
      <c r="C486" s="9"/>
      <c r="D486" s="9"/>
      <c r="E486" s="9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5.75" customHeight="1" x14ac:dyDescent="0.35">
      <c r="A487" s="9"/>
      <c r="B487" s="9"/>
      <c r="C487" s="9"/>
      <c r="D487" s="9"/>
      <c r="E487" s="9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5.75" customHeight="1" x14ac:dyDescent="0.35">
      <c r="A488" s="9"/>
      <c r="B488" s="9"/>
      <c r="C488" s="9"/>
      <c r="D488" s="9"/>
      <c r="E488" s="9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5.75" customHeight="1" x14ac:dyDescent="0.35">
      <c r="A489" s="9"/>
      <c r="B489" s="9"/>
      <c r="C489" s="9"/>
      <c r="D489" s="9"/>
      <c r="E489" s="9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5.75" customHeight="1" x14ac:dyDescent="0.35">
      <c r="A490" s="9"/>
      <c r="B490" s="9"/>
      <c r="C490" s="9"/>
      <c r="D490" s="9"/>
      <c r="E490" s="9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5.75" customHeight="1" x14ac:dyDescent="0.35">
      <c r="A491" s="9"/>
      <c r="B491" s="9"/>
      <c r="C491" s="9"/>
      <c r="D491" s="9"/>
      <c r="E491" s="9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5.75" customHeight="1" x14ac:dyDescent="0.35">
      <c r="A492" s="9"/>
      <c r="B492" s="9"/>
      <c r="C492" s="9"/>
      <c r="D492" s="9"/>
      <c r="E492" s="9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5.75" customHeight="1" x14ac:dyDescent="0.35">
      <c r="A493" s="9"/>
      <c r="B493" s="9"/>
      <c r="C493" s="9"/>
      <c r="D493" s="9"/>
      <c r="E493" s="9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5.75" customHeight="1" x14ac:dyDescent="0.35">
      <c r="A494" s="9"/>
      <c r="B494" s="9"/>
      <c r="C494" s="9"/>
      <c r="D494" s="9"/>
      <c r="E494" s="9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5.75" customHeight="1" x14ac:dyDescent="0.35">
      <c r="A495" s="9"/>
      <c r="B495" s="9"/>
      <c r="C495" s="9"/>
      <c r="D495" s="9"/>
      <c r="E495" s="9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5.75" customHeight="1" x14ac:dyDescent="0.35">
      <c r="A496" s="9"/>
      <c r="B496" s="9"/>
      <c r="C496" s="9"/>
      <c r="D496" s="9"/>
      <c r="E496" s="9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5.75" customHeight="1" x14ac:dyDescent="0.35">
      <c r="A497" s="9"/>
      <c r="B497" s="9"/>
      <c r="C497" s="9"/>
      <c r="D497" s="9"/>
      <c r="E497" s="9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5.75" customHeight="1" x14ac:dyDescent="0.35">
      <c r="A498" s="9"/>
      <c r="B498" s="9"/>
      <c r="C498" s="9"/>
      <c r="D498" s="9"/>
      <c r="E498" s="9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5.75" customHeight="1" x14ac:dyDescent="0.35">
      <c r="A499" s="9"/>
      <c r="B499" s="9"/>
      <c r="C499" s="9"/>
      <c r="D499" s="9"/>
      <c r="E499" s="9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5.75" customHeight="1" x14ac:dyDescent="0.35">
      <c r="A500" s="9"/>
      <c r="B500" s="9"/>
      <c r="C500" s="9"/>
      <c r="D500" s="9"/>
      <c r="E500" s="9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5.75" customHeight="1" x14ac:dyDescent="0.35">
      <c r="A501" s="9"/>
      <c r="B501" s="9"/>
      <c r="C501" s="9"/>
      <c r="D501" s="9"/>
      <c r="E501" s="9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5.75" customHeight="1" x14ac:dyDescent="0.35">
      <c r="A502" s="9"/>
      <c r="B502" s="9"/>
      <c r="C502" s="9"/>
      <c r="D502" s="9"/>
      <c r="E502" s="9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5.75" customHeight="1" x14ac:dyDescent="0.35">
      <c r="A503" s="9"/>
      <c r="B503" s="9"/>
      <c r="C503" s="9"/>
      <c r="D503" s="9"/>
      <c r="E503" s="9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5.75" customHeight="1" x14ac:dyDescent="0.35">
      <c r="A504" s="9"/>
      <c r="B504" s="9"/>
      <c r="C504" s="9"/>
      <c r="D504" s="9"/>
      <c r="E504" s="9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5.75" customHeight="1" x14ac:dyDescent="0.35">
      <c r="A505" s="9"/>
      <c r="B505" s="9"/>
      <c r="C505" s="9"/>
      <c r="D505" s="9"/>
      <c r="E505" s="9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5.75" customHeight="1" x14ac:dyDescent="0.35">
      <c r="A506" s="9"/>
      <c r="B506" s="9"/>
      <c r="C506" s="9"/>
      <c r="D506" s="9"/>
      <c r="E506" s="9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5.75" customHeight="1" x14ac:dyDescent="0.35">
      <c r="A507" s="9"/>
      <c r="B507" s="9"/>
      <c r="C507" s="9"/>
      <c r="D507" s="9"/>
      <c r="E507" s="9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5.75" customHeight="1" x14ac:dyDescent="0.35">
      <c r="A508" s="9"/>
      <c r="B508" s="9"/>
      <c r="C508" s="9"/>
      <c r="D508" s="9"/>
      <c r="E508" s="9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5.75" customHeight="1" x14ac:dyDescent="0.35">
      <c r="A509" s="9"/>
      <c r="B509" s="9"/>
      <c r="C509" s="9"/>
      <c r="D509" s="9"/>
      <c r="E509" s="9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5.75" customHeight="1" x14ac:dyDescent="0.35">
      <c r="A510" s="9"/>
      <c r="B510" s="9"/>
      <c r="C510" s="9"/>
      <c r="D510" s="9"/>
      <c r="E510" s="9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5.75" customHeight="1" x14ac:dyDescent="0.35">
      <c r="A511" s="9"/>
      <c r="B511" s="9"/>
      <c r="C511" s="9"/>
      <c r="D511" s="9"/>
      <c r="E511" s="9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5.75" customHeight="1" x14ac:dyDescent="0.35">
      <c r="A512" s="9"/>
      <c r="B512" s="9"/>
      <c r="C512" s="9"/>
      <c r="D512" s="9"/>
      <c r="E512" s="9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5.75" customHeight="1" x14ac:dyDescent="0.35">
      <c r="A513" s="9"/>
      <c r="B513" s="9"/>
      <c r="C513" s="9"/>
      <c r="D513" s="9"/>
      <c r="E513" s="9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5.75" customHeight="1" x14ac:dyDescent="0.35">
      <c r="A514" s="9"/>
      <c r="B514" s="9"/>
      <c r="C514" s="9"/>
      <c r="D514" s="9"/>
      <c r="E514" s="9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5.75" customHeight="1" x14ac:dyDescent="0.35">
      <c r="A515" s="9"/>
      <c r="B515" s="9"/>
      <c r="C515" s="9"/>
      <c r="D515" s="9"/>
      <c r="E515" s="9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5.75" customHeight="1" x14ac:dyDescent="0.35">
      <c r="A516" s="9"/>
      <c r="B516" s="9"/>
      <c r="C516" s="9"/>
      <c r="D516" s="9"/>
      <c r="E516" s="9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5.75" customHeight="1" x14ac:dyDescent="0.35">
      <c r="A517" s="9"/>
      <c r="B517" s="9"/>
      <c r="C517" s="9"/>
      <c r="D517" s="9"/>
      <c r="E517" s="9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5.75" customHeight="1" x14ac:dyDescent="0.35">
      <c r="A518" s="9"/>
      <c r="B518" s="9"/>
      <c r="C518" s="9"/>
      <c r="D518" s="9"/>
      <c r="E518" s="9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5.75" customHeight="1" x14ac:dyDescent="0.35">
      <c r="A519" s="9"/>
      <c r="B519" s="9"/>
      <c r="C519" s="9"/>
      <c r="D519" s="9"/>
      <c r="E519" s="9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5.75" customHeight="1" x14ac:dyDescent="0.35">
      <c r="A520" s="9"/>
      <c r="B520" s="9"/>
      <c r="C520" s="9"/>
      <c r="D520" s="9"/>
      <c r="E520" s="9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5.75" customHeight="1" x14ac:dyDescent="0.35">
      <c r="A521" s="9"/>
      <c r="B521" s="9"/>
      <c r="C521" s="9"/>
      <c r="D521" s="9"/>
      <c r="E521" s="9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5.75" customHeight="1" x14ac:dyDescent="0.35">
      <c r="A522" s="9"/>
      <c r="B522" s="9"/>
      <c r="C522" s="9"/>
      <c r="D522" s="9"/>
      <c r="E522" s="9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5.75" customHeight="1" x14ac:dyDescent="0.35">
      <c r="A523" s="9"/>
      <c r="B523" s="9"/>
      <c r="C523" s="9"/>
      <c r="D523" s="9"/>
      <c r="E523" s="9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5.75" customHeight="1" x14ac:dyDescent="0.35">
      <c r="A524" s="9"/>
      <c r="B524" s="9"/>
      <c r="C524" s="9"/>
      <c r="D524" s="9"/>
      <c r="E524" s="9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5.75" customHeight="1" x14ac:dyDescent="0.35">
      <c r="A525" s="9"/>
      <c r="B525" s="9"/>
      <c r="C525" s="9"/>
      <c r="D525" s="9"/>
      <c r="E525" s="9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5.75" customHeight="1" x14ac:dyDescent="0.35">
      <c r="A526" s="9"/>
      <c r="B526" s="9"/>
      <c r="C526" s="9"/>
      <c r="D526" s="9"/>
      <c r="E526" s="9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5.75" customHeight="1" x14ac:dyDescent="0.35">
      <c r="A527" s="9"/>
      <c r="B527" s="9"/>
      <c r="C527" s="9"/>
      <c r="D527" s="9"/>
      <c r="E527" s="9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5.75" customHeight="1" x14ac:dyDescent="0.35">
      <c r="A528" s="9"/>
      <c r="B528" s="9"/>
      <c r="C528" s="9"/>
      <c r="D528" s="9"/>
      <c r="E528" s="9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5.75" customHeight="1" x14ac:dyDescent="0.35">
      <c r="A529" s="9"/>
      <c r="B529" s="9"/>
      <c r="C529" s="9"/>
      <c r="D529" s="9"/>
      <c r="E529" s="9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5.75" customHeight="1" x14ac:dyDescent="0.35">
      <c r="A530" s="9"/>
      <c r="B530" s="9"/>
      <c r="C530" s="9"/>
      <c r="D530" s="9"/>
      <c r="E530" s="9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5.75" customHeight="1" x14ac:dyDescent="0.35">
      <c r="A531" s="9"/>
      <c r="B531" s="9"/>
      <c r="C531" s="9"/>
      <c r="D531" s="9"/>
      <c r="E531" s="9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5.75" customHeight="1" x14ac:dyDescent="0.35">
      <c r="A532" s="9"/>
      <c r="B532" s="9"/>
      <c r="C532" s="9"/>
      <c r="D532" s="9"/>
      <c r="E532" s="9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5.75" customHeight="1" x14ac:dyDescent="0.35">
      <c r="A533" s="9"/>
      <c r="B533" s="9"/>
      <c r="C533" s="9"/>
      <c r="D533" s="9"/>
      <c r="E533" s="9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5.75" customHeight="1" x14ac:dyDescent="0.35">
      <c r="A534" s="9"/>
      <c r="B534" s="9"/>
      <c r="C534" s="9"/>
      <c r="D534" s="9"/>
      <c r="E534" s="9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5.75" customHeight="1" x14ac:dyDescent="0.35">
      <c r="A535" s="9"/>
      <c r="B535" s="9"/>
      <c r="C535" s="9"/>
      <c r="D535" s="9"/>
      <c r="E535" s="9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5.75" customHeight="1" x14ac:dyDescent="0.35">
      <c r="A536" s="9"/>
      <c r="B536" s="9"/>
      <c r="C536" s="9"/>
      <c r="D536" s="9"/>
      <c r="E536" s="9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5.75" customHeight="1" x14ac:dyDescent="0.35">
      <c r="A537" s="9"/>
      <c r="B537" s="9"/>
      <c r="C537" s="9"/>
      <c r="D537" s="9"/>
      <c r="E537" s="9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5.75" customHeight="1" x14ac:dyDescent="0.35">
      <c r="A538" s="9"/>
      <c r="B538" s="9"/>
      <c r="C538" s="9"/>
      <c r="D538" s="9"/>
      <c r="E538" s="9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5.75" customHeight="1" x14ac:dyDescent="0.35">
      <c r="A539" s="9"/>
      <c r="B539" s="9"/>
      <c r="C539" s="9"/>
      <c r="D539" s="9"/>
      <c r="E539" s="9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5.75" customHeight="1" x14ac:dyDescent="0.35">
      <c r="A540" s="9"/>
      <c r="B540" s="9"/>
      <c r="C540" s="9"/>
      <c r="D540" s="9"/>
      <c r="E540" s="9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5.75" customHeight="1" x14ac:dyDescent="0.35">
      <c r="A541" s="9"/>
      <c r="B541" s="9"/>
      <c r="C541" s="9"/>
      <c r="D541" s="9"/>
      <c r="E541" s="9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5.75" customHeight="1" x14ac:dyDescent="0.35">
      <c r="A542" s="9"/>
      <c r="B542" s="9"/>
      <c r="C542" s="9"/>
      <c r="D542" s="9"/>
      <c r="E542" s="9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5.75" customHeight="1" x14ac:dyDescent="0.35">
      <c r="A543" s="9"/>
      <c r="B543" s="9"/>
      <c r="C543" s="9"/>
      <c r="D543" s="9"/>
      <c r="E543" s="9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5.75" customHeight="1" x14ac:dyDescent="0.35">
      <c r="A544" s="9"/>
      <c r="B544" s="9"/>
      <c r="C544" s="9"/>
      <c r="D544" s="9"/>
      <c r="E544" s="9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5.75" customHeight="1" x14ac:dyDescent="0.35">
      <c r="A545" s="9"/>
      <c r="B545" s="9"/>
      <c r="C545" s="9"/>
      <c r="D545" s="9"/>
      <c r="E545" s="9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5.75" customHeight="1" x14ac:dyDescent="0.35">
      <c r="A546" s="9"/>
      <c r="B546" s="9"/>
      <c r="C546" s="9"/>
      <c r="D546" s="9"/>
      <c r="E546" s="9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5.75" customHeight="1" x14ac:dyDescent="0.35">
      <c r="A547" s="9"/>
      <c r="B547" s="9"/>
      <c r="C547" s="9"/>
      <c r="D547" s="9"/>
      <c r="E547" s="9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5.75" customHeight="1" x14ac:dyDescent="0.35">
      <c r="A548" s="9"/>
      <c r="B548" s="9"/>
      <c r="C548" s="9"/>
      <c r="D548" s="9"/>
      <c r="E548" s="9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5.75" customHeight="1" x14ac:dyDescent="0.35">
      <c r="A549" s="9"/>
      <c r="B549" s="9"/>
      <c r="C549" s="9"/>
      <c r="D549" s="9"/>
      <c r="E549" s="9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5.75" customHeight="1" x14ac:dyDescent="0.35">
      <c r="A550" s="9"/>
      <c r="B550" s="9"/>
      <c r="C550" s="9"/>
      <c r="D550" s="9"/>
      <c r="E550" s="9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5.75" customHeight="1" x14ac:dyDescent="0.35">
      <c r="A551" s="9"/>
      <c r="B551" s="9"/>
      <c r="C551" s="9"/>
      <c r="D551" s="9"/>
      <c r="E551" s="9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5.75" customHeight="1" x14ac:dyDescent="0.35">
      <c r="A552" s="9"/>
      <c r="B552" s="9"/>
      <c r="C552" s="9"/>
      <c r="D552" s="9"/>
      <c r="E552" s="9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5.75" customHeight="1" x14ac:dyDescent="0.35">
      <c r="A553" s="9"/>
      <c r="B553" s="9"/>
      <c r="C553" s="9"/>
      <c r="D553" s="9"/>
      <c r="E553" s="9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5.75" customHeight="1" x14ac:dyDescent="0.35">
      <c r="A554" s="9"/>
      <c r="B554" s="9"/>
      <c r="C554" s="9"/>
      <c r="D554" s="9"/>
      <c r="E554" s="9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5.75" customHeight="1" x14ac:dyDescent="0.35">
      <c r="A555" s="9"/>
      <c r="B555" s="9"/>
      <c r="C555" s="9"/>
      <c r="D555" s="9"/>
      <c r="E555" s="9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5.75" customHeight="1" x14ac:dyDescent="0.35">
      <c r="A556" s="9"/>
      <c r="B556" s="9"/>
      <c r="C556" s="9"/>
      <c r="D556" s="9"/>
      <c r="E556" s="9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5.75" customHeight="1" x14ac:dyDescent="0.35">
      <c r="A557" s="9"/>
      <c r="B557" s="9"/>
      <c r="C557" s="9"/>
      <c r="D557" s="9"/>
      <c r="E557" s="9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5.75" customHeight="1" x14ac:dyDescent="0.35">
      <c r="A558" s="9"/>
      <c r="B558" s="9"/>
      <c r="C558" s="9"/>
      <c r="D558" s="9"/>
      <c r="E558" s="9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5.75" customHeight="1" x14ac:dyDescent="0.35">
      <c r="A559" s="9"/>
      <c r="B559" s="9"/>
      <c r="C559" s="9"/>
      <c r="D559" s="9"/>
      <c r="E559" s="9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5.75" customHeight="1" x14ac:dyDescent="0.35">
      <c r="A560" s="9"/>
      <c r="B560" s="9"/>
      <c r="C560" s="9"/>
      <c r="D560" s="9"/>
      <c r="E560" s="9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5.75" customHeight="1" x14ac:dyDescent="0.35">
      <c r="A561" s="9"/>
      <c r="B561" s="9"/>
      <c r="C561" s="9"/>
      <c r="D561" s="9"/>
      <c r="E561" s="9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5.75" customHeight="1" x14ac:dyDescent="0.35">
      <c r="A562" s="9"/>
      <c r="B562" s="9"/>
      <c r="C562" s="9"/>
      <c r="D562" s="9"/>
      <c r="E562" s="9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5.75" customHeight="1" x14ac:dyDescent="0.35">
      <c r="A563" s="9"/>
      <c r="B563" s="9"/>
      <c r="C563" s="9"/>
      <c r="D563" s="9"/>
      <c r="E563" s="9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5.75" customHeight="1" x14ac:dyDescent="0.35">
      <c r="A564" s="9"/>
      <c r="B564" s="9"/>
      <c r="C564" s="9"/>
      <c r="D564" s="9"/>
      <c r="E564" s="9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5.75" customHeight="1" x14ac:dyDescent="0.35">
      <c r="A565" s="9"/>
      <c r="B565" s="9"/>
      <c r="C565" s="9"/>
      <c r="D565" s="9"/>
      <c r="E565" s="9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5.75" customHeight="1" x14ac:dyDescent="0.35">
      <c r="A566" s="9"/>
      <c r="B566" s="9"/>
      <c r="C566" s="9"/>
      <c r="D566" s="9"/>
      <c r="E566" s="9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5.75" customHeight="1" x14ac:dyDescent="0.35">
      <c r="A567" s="9"/>
      <c r="B567" s="9"/>
      <c r="C567" s="9"/>
      <c r="D567" s="9"/>
      <c r="E567" s="9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5.75" customHeight="1" x14ac:dyDescent="0.35">
      <c r="A568" s="9"/>
      <c r="B568" s="9"/>
      <c r="C568" s="9"/>
      <c r="D568" s="9"/>
      <c r="E568" s="9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5.75" customHeight="1" x14ac:dyDescent="0.35">
      <c r="A569" s="9"/>
      <c r="B569" s="9"/>
      <c r="C569" s="9"/>
      <c r="D569" s="9"/>
      <c r="E569" s="9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5.75" customHeight="1" x14ac:dyDescent="0.35">
      <c r="A570" s="9"/>
      <c r="B570" s="9"/>
      <c r="C570" s="9"/>
      <c r="D570" s="9"/>
      <c r="E570" s="9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5.75" customHeight="1" x14ac:dyDescent="0.35">
      <c r="A571" s="9"/>
      <c r="B571" s="9"/>
      <c r="C571" s="9"/>
      <c r="D571" s="9"/>
      <c r="E571" s="9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5.75" customHeight="1" x14ac:dyDescent="0.35">
      <c r="A572" s="9"/>
      <c r="B572" s="9"/>
      <c r="C572" s="9"/>
      <c r="D572" s="9"/>
      <c r="E572" s="9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5.75" customHeight="1" x14ac:dyDescent="0.35">
      <c r="A573" s="9"/>
      <c r="B573" s="9"/>
      <c r="C573" s="9"/>
      <c r="D573" s="9"/>
      <c r="E573" s="9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5.75" customHeight="1" x14ac:dyDescent="0.35">
      <c r="A574" s="9"/>
      <c r="B574" s="9"/>
      <c r="C574" s="9"/>
      <c r="D574" s="9"/>
      <c r="E574" s="9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5.75" customHeight="1" x14ac:dyDescent="0.35">
      <c r="A575" s="9"/>
      <c r="B575" s="9"/>
      <c r="C575" s="9"/>
      <c r="D575" s="9"/>
      <c r="E575" s="9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5.75" customHeight="1" x14ac:dyDescent="0.35">
      <c r="A576" s="9"/>
      <c r="B576" s="9"/>
      <c r="C576" s="9"/>
      <c r="D576" s="9"/>
      <c r="E576" s="9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5.75" customHeight="1" x14ac:dyDescent="0.35">
      <c r="A577" s="9"/>
      <c r="B577" s="9"/>
      <c r="C577" s="9"/>
      <c r="D577" s="9"/>
      <c r="E577" s="9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5.75" customHeight="1" x14ac:dyDescent="0.35">
      <c r="A578" s="9"/>
      <c r="B578" s="9"/>
      <c r="C578" s="9"/>
      <c r="D578" s="9"/>
      <c r="E578" s="9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5.75" customHeight="1" x14ac:dyDescent="0.35">
      <c r="A579" s="9"/>
      <c r="B579" s="9"/>
      <c r="C579" s="9"/>
      <c r="D579" s="9"/>
      <c r="E579" s="9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5.75" customHeight="1" x14ac:dyDescent="0.35">
      <c r="A580" s="9"/>
      <c r="B580" s="9"/>
      <c r="C580" s="9"/>
      <c r="D580" s="9"/>
      <c r="E580" s="9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5.75" customHeight="1" x14ac:dyDescent="0.35">
      <c r="A581" s="9"/>
      <c r="B581" s="9"/>
      <c r="C581" s="9"/>
      <c r="D581" s="9"/>
      <c r="E581" s="9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5.75" customHeight="1" x14ac:dyDescent="0.35">
      <c r="A582" s="9"/>
      <c r="B582" s="9"/>
      <c r="C582" s="9"/>
      <c r="D582" s="9"/>
      <c r="E582" s="9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5.75" customHeight="1" x14ac:dyDescent="0.35">
      <c r="A583" s="9"/>
      <c r="B583" s="9"/>
      <c r="C583" s="9"/>
      <c r="D583" s="9"/>
      <c r="E583" s="9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5.75" customHeight="1" x14ac:dyDescent="0.35">
      <c r="A584" s="9"/>
      <c r="B584" s="9"/>
      <c r="C584" s="9"/>
      <c r="D584" s="9"/>
      <c r="E584" s="9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5.75" customHeight="1" x14ac:dyDescent="0.35">
      <c r="A585" s="9"/>
      <c r="B585" s="9"/>
      <c r="C585" s="9"/>
      <c r="D585" s="9"/>
      <c r="E585" s="9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5.75" customHeight="1" x14ac:dyDescent="0.35">
      <c r="A586" s="9"/>
      <c r="B586" s="9"/>
      <c r="C586" s="9"/>
      <c r="D586" s="9"/>
      <c r="E586" s="9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5.75" customHeight="1" x14ac:dyDescent="0.35">
      <c r="A587" s="9"/>
      <c r="B587" s="9"/>
      <c r="C587" s="9"/>
      <c r="D587" s="9"/>
      <c r="E587" s="9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5.75" customHeight="1" x14ac:dyDescent="0.35">
      <c r="A588" s="9"/>
      <c r="B588" s="9"/>
      <c r="C588" s="9"/>
      <c r="D588" s="9"/>
      <c r="E588" s="9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5.75" customHeight="1" x14ac:dyDescent="0.35">
      <c r="A589" s="9"/>
      <c r="B589" s="9"/>
      <c r="C589" s="9"/>
      <c r="D589" s="9"/>
      <c r="E589" s="9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5.75" customHeight="1" x14ac:dyDescent="0.35">
      <c r="A590" s="9"/>
      <c r="B590" s="9"/>
      <c r="C590" s="9"/>
      <c r="D590" s="9"/>
      <c r="E590" s="9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5.75" customHeight="1" x14ac:dyDescent="0.35">
      <c r="A591" s="9"/>
      <c r="B591" s="9"/>
      <c r="C591" s="9"/>
      <c r="D591" s="9"/>
      <c r="E591" s="9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5.75" customHeight="1" x14ac:dyDescent="0.35">
      <c r="A592" s="9"/>
      <c r="B592" s="9"/>
      <c r="C592" s="9"/>
      <c r="D592" s="9"/>
      <c r="E592" s="9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5.75" customHeight="1" x14ac:dyDescent="0.35">
      <c r="A593" s="9"/>
      <c r="B593" s="9"/>
      <c r="C593" s="9"/>
      <c r="D593" s="9"/>
      <c r="E593" s="9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5.75" customHeight="1" x14ac:dyDescent="0.35">
      <c r="A594" s="9"/>
      <c r="B594" s="9"/>
      <c r="C594" s="9"/>
      <c r="D594" s="9"/>
      <c r="E594" s="9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5.75" customHeight="1" x14ac:dyDescent="0.35">
      <c r="A595" s="9"/>
      <c r="B595" s="9"/>
      <c r="C595" s="9"/>
      <c r="D595" s="9"/>
      <c r="E595" s="9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5.75" customHeight="1" x14ac:dyDescent="0.35">
      <c r="A596" s="9"/>
      <c r="B596" s="9"/>
      <c r="C596" s="9"/>
      <c r="D596" s="9"/>
      <c r="E596" s="9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5.75" customHeight="1" x14ac:dyDescent="0.35">
      <c r="A597" s="9"/>
      <c r="B597" s="9"/>
      <c r="C597" s="9"/>
      <c r="D597" s="9"/>
      <c r="E597" s="9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5.75" customHeight="1" x14ac:dyDescent="0.35">
      <c r="A598" s="9"/>
      <c r="B598" s="9"/>
      <c r="C598" s="9"/>
      <c r="D598" s="9"/>
      <c r="E598" s="9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5.75" customHeight="1" x14ac:dyDescent="0.35">
      <c r="A599" s="9"/>
      <c r="B599" s="9"/>
      <c r="C599" s="9"/>
      <c r="D599" s="9"/>
      <c r="E599" s="9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5.75" customHeight="1" x14ac:dyDescent="0.35">
      <c r="A600" s="9"/>
      <c r="B600" s="9"/>
      <c r="C600" s="9"/>
      <c r="D600" s="9"/>
      <c r="E600" s="9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5.75" customHeight="1" x14ac:dyDescent="0.35">
      <c r="A601" s="9"/>
      <c r="B601" s="9"/>
      <c r="C601" s="9"/>
      <c r="D601" s="9"/>
      <c r="E601" s="9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5.75" customHeight="1" x14ac:dyDescent="0.35">
      <c r="A602" s="9"/>
      <c r="B602" s="9"/>
      <c r="C602" s="9"/>
      <c r="D602" s="9"/>
      <c r="E602" s="9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5.75" customHeight="1" x14ac:dyDescent="0.35">
      <c r="A603" s="9"/>
      <c r="B603" s="9"/>
      <c r="C603" s="9"/>
      <c r="D603" s="9"/>
      <c r="E603" s="9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5.75" customHeight="1" x14ac:dyDescent="0.35">
      <c r="A604" s="9"/>
      <c r="B604" s="9"/>
      <c r="C604" s="9"/>
      <c r="D604" s="9"/>
      <c r="E604" s="9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5.75" customHeight="1" x14ac:dyDescent="0.35">
      <c r="A605" s="9"/>
      <c r="B605" s="9"/>
      <c r="C605" s="9"/>
      <c r="D605" s="9"/>
      <c r="E605" s="9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5.75" customHeight="1" x14ac:dyDescent="0.35">
      <c r="A606" s="9"/>
      <c r="B606" s="9"/>
      <c r="C606" s="9"/>
      <c r="D606" s="9"/>
      <c r="E606" s="9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5.75" customHeight="1" x14ac:dyDescent="0.35">
      <c r="A607" s="9"/>
      <c r="B607" s="9"/>
      <c r="C607" s="9"/>
      <c r="D607" s="9"/>
      <c r="E607" s="9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5.75" customHeight="1" x14ac:dyDescent="0.35">
      <c r="A608" s="9"/>
      <c r="B608" s="9"/>
      <c r="C608" s="9"/>
      <c r="D608" s="9"/>
      <c r="E608" s="9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5.75" customHeight="1" x14ac:dyDescent="0.35">
      <c r="A609" s="9"/>
      <c r="B609" s="9"/>
      <c r="C609" s="9"/>
      <c r="D609" s="9"/>
      <c r="E609" s="9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5.75" customHeight="1" x14ac:dyDescent="0.35">
      <c r="A610" s="9"/>
      <c r="B610" s="9"/>
      <c r="C610" s="9"/>
      <c r="D610" s="9"/>
      <c r="E610" s="9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5.75" customHeight="1" x14ac:dyDescent="0.35">
      <c r="A611" s="9"/>
      <c r="B611" s="9"/>
      <c r="C611" s="9"/>
      <c r="D611" s="9"/>
      <c r="E611" s="9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5.75" customHeight="1" x14ac:dyDescent="0.35">
      <c r="A612" s="9"/>
      <c r="B612" s="9"/>
      <c r="C612" s="9"/>
      <c r="D612" s="9"/>
      <c r="E612" s="9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5.75" customHeight="1" x14ac:dyDescent="0.35">
      <c r="A613" s="9"/>
      <c r="B613" s="9"/>
      <c r="C613" s="9"/>
      <c r="D613" s="9"/>
      <c r="E613" s="9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5.75" customHeight="1" x14ac:dyDescent="0.35">
      <c r="A614" s="9"/>
      <c r="B614" s="9"/>
      <c r="C614" s="9"/>
      <c r="D614" s="9"/>
      <c r="E614" s="9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5.75" customHeight="1" x14ac:dyDescent="0.35">
      <c r="A615" s="9"/>
      <c r="B615" s="9"/>
      <c r="C615" s="9"/>
      <c r="D615" s="9"/>
      <c r="E615" s="9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5.75" customHeight="1" x14ac:dyDescent="0.35">
      <c r="A616" s="9"/>
      <c r="B616" s="9"/>
      <c r="C616" s="9"/>
      <c r="D616" s="9"/>
      <c r="E616" s="9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5.75" customHeight="1" x14ac:dyDescent="0.35">
      <c r="A617" s="9"/>
      <c r="B617" s="9"/>
      <c r="C617" s="9"/>
      <c r="D617" s="9"/>
      <c r="E617" s="9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5.75" customHeight="1" x14ac:dyDescent="0.35">
      <c r="A618" s="9"/>
      <c r="B618" s="9"/>
      <c r="C618" s="9"/>
      <c r="D618" s="9"/>
      <c r="E618" s="9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5.75" customHeight="1" x14ac:dyDescent="0.35">
      <c r="A619" s="9"/>
      <c r="B619" s="9"/>
      <c r="C619" s="9"/>
      <c r="D619" s="9"/>
      <c r="E619" s="9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5.75" customHeight="1" x14ac:dyDescent="0.35">
      <c r="A620" s="9"/>
      <c r="B620" s="9"/>
      <c r="C620" s="9"/>
      <c r="D620" s="9"/>
      <c r="E620" s="9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5.75" customHeight="1" x14ac:dyDescent="0.35">
      <c r="A621" s="9"/>
      <c r="B621" s="9"/>
      <c r="C621" s="9"/>
      <c r="D621" s="9"/>
      <c r="E621" s="9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5.75" customHeight="1" x14ac:dyDescent="0.35">
      <c r="A622" s="9"/>
      <c r="B622" s="9"/>
      <c r="C622" s="9"/>
      <c r="D622" s="9"/>
      <c r="E622" s="9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5.75" customHeight="1" x14ac:dyDescent="0.35">
      <c r="A623" s="9"/>
      <c r="B623" s="9"/>
      <c r="C623" s="9"/>
      <c r="D623" s="9"/>
      <c r="E623" s="9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5.75" customHeight="1" x14ac:dyDescent="0.35">
      <c r="A624" s="9"/>
      <c r="B624" s="9"/>
      <c r="C624" s="9"/>
      <c r="D624" s="9"/>
      <c r="E624" s="9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5.75" customHeight="1" x14ac:dyDescent="0.35">
      <c r="A625" s="9"/>
      <c r="B625" s="9"/>
      <c r="C625" s="9"/>
      <c r="D625" s="9"/>
      <c r="E625" s="9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5.75" customHeight="1" x14ac:dyDescent="0.35">
      <c r="A626" s="9"/>
      <c r="B626" s="9"/>
      <c r="C626" s="9"/>
      <c r="D626" s="9"/>
      <c r="E626" s="9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5.75" customHeight="1" x14ac:dyDescent="0.35">
      <c r="A627" s="9"/>
      <c r="B627" s="9"/>
      <c r="C627" s="9"/>
      <c r="D627" s="9"/>
      <c r="E627" s="9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5.75" customHeight="1" x14ac:dyDescent="0.35">
      <c r="A628" s="9"/>
      <c r="B628" s="9"/>
      <c r="C628" s="9"/>
      <c r="D628" s="9"/>
      <c r="E628" s="9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5.75" customHeight="1" x14ac:dyDescent="0.35">
      <c r="A629" s="9"/>
      <c r="B629" s="9"/>
      <c r="C629" s="9"/>
      <c r="D629" s="9"/>
      <c r="E629" s="9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5.75" customHeight="1" x14ac:dyDescent="0.35">
      <c r="A630" s="9"/>
      <c r="B630" s="9"/>
      <c r="C630" s="9"/>
      <c r="D630" s="9"/>
      <c r="E630" s="9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5.75" customHeight="1" x14ac:dyDescent="0.35">
      <c r="A631" s="9"/>
      <c r="B631" s="9"/>
      <c r="C631" s="9"/>
      <c r="D631" s="9"/>
      <c r="E631" s="9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5.75" customHeight="1" x14ac:dyDescent="0.35">
      <c r="A632" s="9"/>
      <c r="B632" s="9"/>
      <c r="C632" s="9"/>
      <c r="D632" s="9"/>
      <c r="E632" s="9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5.75" customHeight="1" x14ac:dyDescent="0.35">
      <c r="A633" s="9"/>
      <c r="B633" s="9"/>
      <c r="C633" s="9"/>
      <c r="D633" s="9"/>
      <c r="E633" s="9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5.75" customHeight="1" x14ac:dyDescent="0.35">
      <c r="A634" s="9"/>
      <c r="B634" s="9"/>
      <c r="C634" s="9"/>
      <c r="D634" s="9"/>
      <c r="E634" s="9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5.75" customHeight="1" x14ac:dyDescent="0.35">
      <c r="A635" s="9"/>
      <c r="B635" s="9"/>
      <c r="C635" s="9"/>
      <c r="D635" s="9"/>
      <c r="E635" s="9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5.75" customHeight="1" x14ac:dyDescent="0.35">
      <c r="A636" s="9"/>
      <c r="B636" s="9"/>
      <c r="C636" s="9"/>
      <c r="D636" s="9"/>
      <c r="E636" s="9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5.75" customHeight="1" x14ac:dyDescent="0.35">
      <c r="A637" s="9"/>
      <c r="B637" s="9"/>
      <c r="C637" s="9"/>
      <c r="D637" s="9"/>
      <c r="E637" s="9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5.75" customHeight="1" x14ac:dyDescent="0.35">
      <c r="A638" s="9"/>
      <c r="B638" s="9"/>
      <c r="C638" s="9"/>
      <c r="D638" s="9"/>
      <c r="E638" s="9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5.75" customHeight="1" x14ac:dyDescent="0.35">
      <c r="A639" s="9"/>
      <c r="B639" s="9"/>
      <c r="C639" s="9"/>
      <c r="D639" s="9"/>
      <c r="E639" s="9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5.75" customHeight="1" x14ac:dyDescent="0.35">
      <c r="A640" s="9"/>
      <c r="B640" s="9"/>
      <c r="C640" s="9"/>
      <c r="D640" s="9"/>
      <c r="E640" s="9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5.75" customHeight="1" x14ac:dyDescent="0.35">
      <c r="A641" s="9"/>
      <c r="B641" s="9"/>
      <c r="C641" s="9"/>
      <c r="D641" s="9"/>
      <c r="E641" s="9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5.75" customHeight="1" x14ac:dyDescent="0.35">
      <c r="A642" s="9"/>
      <c r="B642" s="9"/>
      <c r="C642" s="9"/>
      <c r="D642" s="9"/>
      <c r="E642" s="9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5.75" customHeight="1" x14ac:dyDescent="0.35">
      <c r="A643" s="9"/>
      <c r="B643" s="9"/>
      <c r="C643" s="9"/>
      <c r="D643" s="9"/>
      <c r="E643" s="9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5.75" customHeight="1" x14ac:dyDescent="0.35">
      <c r="A644" s="9"/>
      <c r="B644" s="9"/>
      <c r="C644" s="9"/>
      <c r="D644" s="9"/>
      <c r="E644" s="9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5.75" customHeight="1" x14ac:dyDescent="0.35">
      <c r="A645" s="9"/>
      <c r="B645" s="9"/>
      <c r="C645" s="9"/>
      <c r="D645" s="9"/>
      <c r="E645" s="9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5.75" customHeight="1" x14ac:dyDescent="0.35">
      <c r="A646" s="9"/>
      <c r="B646" s="9"/>
      <c r="C646" s="9"/>
      <c r="D646" s="9"/>
      <c r="E646" s="9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5.75" customHeight="1" x14ac:dyDescent="0.35">
      <c r="A647" s="9"/>
      <c r="B647" s="9"/>
      <c r="C647" s="9"/>
      <c r="D647" s="9"/>
      <c r="E647" s="9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5.75" customHeight="1" x14ac:dyDescent="0.35">
      <c r="A648" s="9"/>
      <c r="B648" s="9"/>
      <c r="C648" s="9"/>
      <c r="D648" s="9"/>
      <c r="E648" s="9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5.75" customHeight="1" x14ac:dyDescent="0.35">
      <c r="A649" s="9"/>
      <c r="B649" s="9"/>
      <c r="C649" s="9"/>
      <c r="D649" s="9"/>
      <c r="E649" s="9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5.75" customHeight="1" x14ac:dyDescent="0.35">
      <c r="A650" s="9"/>
      <c r="B650" s="9"/>
      <c r="C650" s="9"/>
      <c r="D650" s="9"/>
      <c r="E650" s="9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5.75" customHeight="1" x14ac:dyDescent="0.35">
      <c r="A651" s="9"/>
      <c r="B651" s="9"/>
      <c r="C651" s="9"/>
      <c r="D651" s="9"/>
      <c r="E651" s="9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5.75" customHeight="1" x14ac:dyDescent="0.35">
      <c r="A652" s="9"/>
      <c r="B652" s="9"/>
      <c r="C652" s="9"/>
      <c r="D652" s="9"/>
      <c r="E652" s="9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5.75" customHeight="1" x14ac:dyDescent="0.35">
      <c r="A653" s="9"/>
      <c r="B653" s="9"/>
      <c r="C653" s="9"/>
      <c r="D653" s="9"/>
      <c r="E653" s="9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5.75" customHeight="1" x14ac:dyDescent="0.35">
      <c r="A654" s="9"/>
      <c r="B654" s="9"/>
      <c r="C654" s="9"/>
      <c r="D654" s="9"/>
      <c r="E654" s="9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5.75" customHeight="1" x14ac:dyDescent="0.35">
      <c r="A655" s="9"/>
      <c r="B655" s="9"/>
      <c r="C655" s="9"/>
      <c r="D655" s="9"/>
      <c r="E655" s="9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5.75" customHeight="1" x14ac:dyDescent="0.35">
      <c r="A656" s="9"/>
      <c r="B656" s="9"/>
      <c r="C656" s="9"/>
      <c r="D656" s="9"/>
      <c r="E656" s="9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5.75" customHeight="1" x14ac:dyDescent="0.35">
      <c r="A657" s="9"/>
      <c r="B657" s="9"/>
      <c r="C657" s="9"/>
      <c r="D657" s="9"/>
      <c r="E657" s="9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5.75" customHeight="1" x14ac:dyDescent="0.35">
      <c r="A658" s="9"/>
      <c r="B658" s="9"/>
      <c r="C658" s="9"/>
      <c r="D658" s="9"/>
      <c r="E658" s="9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5.75" customHeight="1" x14ac:dyDescent="0.35">
      <c r="A659" s="9"/>
      <c r="B659" s="9"/>
      <c r="C659" s="9"/>
      <c r="D659" s="9"/>
      <c r="E659" s="9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5.75" customHeight="1" x14ac:dyDescent="0.35">
      <c r="A660" s="9"/>
      <c r="B660" s="9"/>
      <c r="C660" s="9"/>
      <c r="D660" s="9"/>
      <c r="E660" s="9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5.75" customHeight="1" x14ac:dyDescent="0.35">
      <c r="A661" s="9"/>
      <c r="B661" s="9"/>
      <c r="C661" s="9"/>
      <c r="D661" s="9"/>
      <c r="E661" s="9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5.75" customHeight="1" x14ac:dyDescent="0.35">
      <c r="A662" s="9"/>
      <c r="B662" s="9"/>
      <c r="C662" s="9"/>
      <c r="D662" s="9"/>
      <c r="E662" s="9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5.75" customHeight="1" x14ac:dyDescent="0.35">
      <c r="A663" s="9"/>
      <c r="B663" s="9"/>
      <c r="C663" s="9"/>
      <c r="D663" s="9"/>
      <c r="E663" s="9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5.75" customHeight="1" x14ac:dyDescent="0.35">
      <c r="A664" s="9"/>
      <c r="B664" s="9"/>
      <c r="C664" s="9"/>
      <c r="D664" s="9"/>
      <c r="E664" s="9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5.75" customHeight="1" x14ac:dyDescent="0.35">
      <c r="A665" s="9"/>
      <c r="B665" s="9"/>
      <c r="C665" s="9"/>
      <c r="D665" s="9"/>
      <c r="E665" s="9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5.75" customHeight="1" x14ac:dyDescent="0.35">
      <c r="A666" s="9"/>
      <c r="B666" s="9"/>
      <c r="C666" s="9"/>
      <c r="D666" s="9"/>
      <c r="E666" s="9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5.75" customHeight="1" x14ac:dyDescent="0.35">
      <c r="A667" s="9"/>
      <c r="B667" s="9"/>
      <c r="C667" s="9"/>
      <c r="D667" s="9"/>
      <c r="E667" s="9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5.75" customHeight="1" x14ac:dyDescent="0.35">
      <c r="A668" s="9"/>
      <c r="B668" s="9"/>
      <c r="C668" s="9"/>
      <c r="D668" s="9"/>
      <c r="E668" s="9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5.75" customHeight="1" x14ac:dyDescent="0.35">
      <c r="A669" s="9"/>
      <c r="B669" s="9"/>
      <c r="C669" s="9"/>
      <c r="D669" s="9"/>
      <c r="E669" s="9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5.75" customHeight="1" x14ac:dyDescent="0.35">
      <c r="A670" s="9"/>
      <c r="B670" s="9"/>
      <c r="C670" s="9"/>
      <c r="D670" s="9"/>
      <c r="E670" s="9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5.75" customHeight="1" x14ac:dyDescent="0.35">
      <c r="A671" s="9"/>
      <c r="B671" s="9"/>
      <c r="C671" s="9"/>
      <c r="D671" s="9"/>
      <c r="E671" s="9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5.75" customHeight="1" x14ac:dyDescent="0.35">
      <c r="A672" s="9"/>
      <c r="B672" s="9"/>
      <c r="C672" s="9"/>
      <c r="D672" s="9"/>
      <c r="E672" s="9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5.75" customHeight="1" x14ac:dyDescent="0.35">
      <c r="A673" s="9"/>
      <c r="B673" s="9"/>
      <c r="C673" s="9"/>
      <c r="D673" s="9"/>
      <c r="E673" s="9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5.75" customHeight="1" x14ac:dyDescent="0.35">
      <c r="A674" s="9"/>
      <c r="B674" s="9"/>
      <c r="C674" s="9"/>
      <c r="D674" s="9"/>
      <c r="E674" s="9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5.75" customHeight="1" x14ac:dyDescent="0.35">
      <c r="A675" s="9"/>
      <c r="B675" s="9"/>
      <c r="C675" s="9"/>
      <c r="D675" s="9"/>
      <c r="E675" s="9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5.75" customHeight="1" x14ac:dyDescent="0.35">
      <c r="A676" s="9"/>
      <c r="B676" s="9"/>
      <c r="C676" s="9"/>
      <c r="D676" s="9"/>
      <c r="E676" s="9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5.75" customHeight="1" x14ac:dyDescent="0.35">
      <c r="A677" s="9"/>
      <c r="B677" s="9"/>
      <c r="C677" s="9"/>
      <c r="D677" s="9"/>
      <c r="E677" s="9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5.75" customHeight="1" x14ac:dyDescent="0.35">
      <c r="A678" s="9"/>
      <c r="B678" s="9"/>
      <c r="C678" s="9"/>
      <c r="D678" s="9"/>
      <c r="E678" s="9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5.75" customHeight="1" x14ac:dyDescent="0.35">
      <c r="A679" s="9"/>
      <c r="B679" s="9"/>
      <c r="C679" s="9"/>
      <c r="D679" s="9"/>
      <c r="E679" s="9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5.75" customHeight="1" x14ac:dyDescent="0.35">
      <c r="A680" s="9"/>
      <c r="B680" s="9"/>
      <c r="C680" s="9"/>
      <c r="D680" s="9"/>
      <c r="E680" s="9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5.75" customHeight="1" x14ac:dyDescent="0.35">
      <c r="A681" s="9"/>
      <c r="B681" s="9"/>
      <c r="C681" s="9"/>
      <c r="D681" s="9"/>
      <c r="E681" s="9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5.75" customHeight="1" x14ac:dyDescent="0.35">
      <c r="A682" s="9"/>
      <c r="B682" s="9"/>
      <c r="C682" s="9"/>
      <c r="D682" s="9"/>
      <c r="E682" s="9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5.75" customHeight="1" x14ac:dyDescent="0.35">
      <c r="A683" s="9"/>
      <c r="B683" s="9"/>
      <c r="C683" s="9"/>
      <c r="D683" s="9"/>
      <c r="E683" s="9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5.75" customHeight="1" x14ac:dyDescent="0.35">
      <c r="A684" s="9"/>
      <c r="B684" s="9"/>
      <c r="C684" s="9"/>
      <c r="D684" s="9"/>
      <c r="E684" s="9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5.75" customHeight="1" x14ac:dyDescent="0.35">
      <c r="A685" s="9"/>
      <c r="B685" s="9"/>
      <c r="C685" s="9"/>
      <c r="D685" s="9"/>
      <c r="E685" s="9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5.75" customHeight="1" x14ac:dyDescent="0.35">
      <c r="A686" s="9"/>
      <c r="B686" s="9"/>
      <c r="C686" s="9"/>
      <c r="D686" s="9"/>
      <c r="E686" s="9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5.75" customHeight="1" x14ac:dyDescent="0.35">
      <c r="A687" s="9"/>
      <c r="B687" s="9"/>
      <c r="C687" s="9"/>
      <c r="D687" s="9"/>
      <c r="E687" s="9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5.75" customHeight="1" x14ac:dyDescent="0.35">
      <c r="A688" s="9"/>
      <c r="B688" s="9"/>
      <c r="C688" s="9"/>
      <c r="D688" s="9"/>
      <c r="E688" s="9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5.75" customHeight="1" x14ac:dyDescent="0.35">
      <c r="A689" s="9"/>
      <c r="B689" s="9"/>
      <c r="C689" s="9"/>
      <c r="D689" s="9"/>
      <c r="E689" s="9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5.75" customHeight="1" x14ac:dyDescent="0.35">
      <c r="A690" s="9"/>
      <c r="B690" s="9"/>
      <c r="C690" s="9"/>
      <c r="D690" s="9"/>
      <c r="E690" s="9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5.75" customHeight="1" x14ac:dyDescent="0.35">
      <c r="A691" s="9"/>
      <c r="B691" s="9"/>
      <c r="C691" s="9"/>
      <c r="D691" s="9"/>
      <c r="E691" s="9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5.75" customHeight="1" x14ac:dyDescent="0.35">
      <c r="A692" s="9"/>
      <c r="B692" s="9"/>
      <c r="C692" s="9"/>
      <c r="D692" s="9"/>
      <c r="E692" s="9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5.75" customHeight="1" x14ac:dyDescent="0.35">
      <c r="A693" s="9"/>
      <c r="B693" s="9"/>
      <c r="C693" s="9"/>
      <c r="D693" s="9"/>
      <c r="E693" s="9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5.75" customHeight="1" x14ac:dyDescent="0.35">
      <c r="A694" s="9"/>
      <c r="B694" s="9"/>
      <c r="C694" s="9"/>
      <c r="D694" s="9"/>
      <c r="E694" s="9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5.75" customHeight="1" x14ac:dyDescent="0.35">
      <c r="A695" s="9"/>
      <c r="B695" s="9"/>
      <c r="C695" s="9"/>
      <c r="D695" s="9"/>
      <c r="E695" s="9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5.75" customHeight="1" x14ac:dyDescent="0.35">
      <c r="A696" s="9"/>
      <c r="B696" s="9"/>
      <c r="C696" s="9"/>
      <c r="D696" s="9"/>
      <c r="E696" s="9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5.75" customHeight="1" x14ac:dyDescent="0.35">
      <c r="A697" s="9"/>
      <c r="B697" s="9"/>
      <c r="C697" s="9"/>
      <c r="D697" s="9"/>
      <c r="E697" s="9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5.75" customHeight="1" x14ac:dyDescent="0.35">
      <c r="A698" s="9"/>
      <c r="B698" s="9"/>
      <c r="C698" s="9"/>
      <c r="D698" s="9"/>
      <c r="E698" s="9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5.75" customHeight="1" x14ac:dyDescent="0.35">
      <c r="A699" s="9"/>
      <c r="B699" s="9"/>
      <c r="C699" s="9"/>
      <c r="D699" s="9"/>
      <c r="E699" s="9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5.75" customHeight="1" x14ac:dyDescent="0.35">
      <c r="A700" s="9"/>
      <c r="B700" s="9"/>
      <c r="C700" s="9"/>
      <c r="D700" s="9"/>
      <c r="E700" s="9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5.75" customHeight="1" x14ac:dyDescent="0.35">
      <c r="A701" s="9"/>
      <c r="B701" s="9"/>
      <c r="C701" s="9"/>
      <c r="D701" s="9"/>
      <c r="E701" s="9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5.75" customHeight="1" x14ac:dyDescent="0.35">
      <c r="A702" s="9"/>
      <c r="B702" s="9"/>
      <c r="C702" s="9"/>
      <c r="D702" s="9"/>
      <c r="E702" s="9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5.75" customHeight="1" x14ac:dyDescent="0.35">
      <c r="A703" s="9"/>
      <c r="B703" s="9"/>
      <c r="C703" s="9"/>
      <c r="D703" s="9"/>
      <c r="E703" s="9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5.75" customHeight="1" x14ac:dyDescent="0.35">
      <c r="A704" s="9"/>
      <c r="B704" s="9"/>
      <c r="C704" s="9"/>
      <c r="D704" s="9"/>
      <c r="E704" s="9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5.75" customHeight="1" x14ac:dyDescent="0.35">
      <c r="A705" s="9"/>
      <c r="B705" s="9"/>
      <c r="C705" s="9"/>
      <c r="D705" s="9"/>
      <c r="E705" s="9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5.75" customHeight="1" x14ac:dyDescent="0.35">
      <c r="A706" s="9"/>
      <c r="B706" s="9"/>
      <c r="C706" s="9"/>
      <c r="D706" s="9"/>
      <c r="E706" s="9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5.75" customHeight="1" x14ac:dyDescent="0.35">
      <c r="A707" s="9"/>
      <c r="B707" s="9"/>
      <c r="C707" s="9"/>
      <c r="D707" s="9"/>
      <c r="E707" s="9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5.75" customHeight="1" x14ac:dyDescent="0.35">
      <c r="A708" s="9"/>
      <c r="B708" s="9"/>
      <c r="C708" s="9"/>
      <c r="D708" s="9"/>
      <c r="E708" s="9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5.75" customHeight="1" x14ac:dyDescent="0.35">
      <c r="A709" s="9"/>
      <c r="B709" s="9"/>
      <c r="C709" s="9"/>
      <c r="D709" s="9"/>
      <c r="E709" s="9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5.75" customHeight="1" x14ac:dyDescent="0.35">
      <c r="A710" s="9"/>
      <c r="B710" s="9"/>
      <c r="C710" s="9"/>
      <c r="D710" s="9"/>
      <c r="E710" s="9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5.75" customHeight="1" x14ac:dyDescent="0.35">
      <c r="A711" s="9"/>
      <c r="B711" s="9"/>
      <c r="C711" s="9"/>
      <c r="D711" s="9"/>
      <c r="E711" s="9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5.75" customHeight="1" x14ac:dyDescent="0.35">
      <c r="A712" s="9"/>
      <c r="B712" s="9"/>
      <c r="C712" s="9"/>
      <c r="D712" s="9"/>
      <c r="E712" s="9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5.75" customHeight="1" x14ac:dyDescent="0.35">
      <c r="A713" s="9"/>
      <c r="B713" s="9"/>
      <c r="C713" s="9"/>
      <c r="D713" s="9"/>
      <c r="E713" s="9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5.75" customHeight="1" x14ac:dyDescent="0.35">
      <c r="A714" s="9"/>
      <c r="B714" s="9"/>
      <c r="C714" s="9"/>
      <c r="D714" s="9"/>
      <c r="E714" s="9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5.75" customHeight="1" x14ac:dyDescent="0.35">
      <c r="A715" s="9"/>
      <c r="B715" s="9"/>
      <c r="C715" s="9"/>
      <c r="D715" s="9"/>
      <c r="E715" s="9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5.75" customHeight="1" x14ac:dyDescent="0.35">
      <c r="A716" s="9"/>
      <c r="B716" s="9"/>
      <c r="C716" s="9"/>
      <c r="D716" s="9"/>
      <c r="E716" s="9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5.75" customHeight="1" x14ac:dyDescent="0.35">
      <c r="A717" s="9"/>
      <c r="B717" s="9"/>
      <c r="C717" s="9"/>
      <c r="D717" s="9"/>
      <c r="E717" s="9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5.75" customHeight="1" x14ac:dyDescent="0.35">
      <c r="A718" s="9"/>
      <c r="B718" s="9"/>
      <c r="C718" s="9"/>
      <c r="D718" s="9"/>
      <c r="E718" s="9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5.75" customHeight="1" x14ac:dyDescent="0.35">
      <c r="A719" s="9"/>
      <c r="B719" s="9"/>
      <c r="C719" s="9"/>
      <c r="D719" s="9"/>
      <c r="E719" s="9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5.75" customHeight="1" x14ac:dyDescent="0.35">
      <c r="A720" s="9"/>
      <c r="B720" s="9"/>
      <c r="C720" s="9"/>
      <c r="D720" s="9"/>
      <c r="E720" s="9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5.75" customHeight="1" x14ac:dyDescent="0.35">
      <c r="A721" s="9"/>
      <c r="B721" s="9"/>
      <c r="C721" s="9"/>
      <c r="D721" s="9"/>
      <c r="E721" s="9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5.75" customHeight="1" x14ac:dyDescent="0.35">
      <c r="A722" s="9"/>
      <c r="B722" s="9"/>
      <c r="C722" s="9"/>
      <c r="D722" s="9"/>
      <c r="E722" s="9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5.75" customHeight="1" x14ac:dyDescent="0.35">
      <c r="A723" s="9"/>
      <c r="B723" s="9"/>
      <c r="C723" s="9"/>
      <c r="D723" s="9"/>
      <c r="E723" s="9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5.75" customHeight="1" x14ac:dyDescent="0.35">
      <c r="A724" s="9"/>
      <c r="B724" s="9"/>
      <c r="C724" s="9"/>
      <c r="D724" s="9"/>
      <c r="E724" s="9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5.75" customHeight="1" x14ac:dyDescent="0.35">
      <c r="A725" s="9"/>
      <c r="B725" s="9"/>
      <c r="C725" s="9"/>
      <c r="D725" s="9"/>
      <c r="E725" s="9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5.75" customHeight="1" x14ac:dyDescent="0.35">
      <c r="A726" s="9"/>
      <c r="B726" s="9"/>
      <c r="C726" s="9"/>
      <c r="D726" s="9"/>
      <c r="E726" s="9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5.75" customHeight="1" x14ac:dyDescent="0.35">
      <c r="A727" s="9"/>
      <c r="B727" s="9"/>
      <c r="C727" s="9"/>
      <c r="D727" s="9"/>
      <c r="E727" s="9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5.75" customHeight="1" x14ac:dyDescent="0.35">
      <c r="A728" s="9"/>
      <c r="B728" s="9"/>
      <c r="C728" s="9"/>
      <c r="D728" s="9"/>
      <c r="E728" s="9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5.75" customHeight="1" x14ac:dyDescent="0.35">
      <c r="A729" s="9"/>
      <c r="B729" s="9"/>
      <c r="C729" s="9"/>
      <c r="D729" s="9"/>
      <c r="E729" s="9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5.75" customHeight="1" x14ac:dyDescent="0.35">
      <c r="A730" s="9"/>
      <c r="B730" s="9"/>
      <c r="C730" s="9"/>
      <c r="D730" s="9"/>
      <c r="E730" s="9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5.75" customHeight="1" x14ac:dyDescent="0.35">
      <c r="A731" s="9"/>
      <c r="B731" s="9"/>
      <c r="C731" s="9"/>
      <c r="D731" s="9"/>
      <c r="E731" s="9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5.75" customHeight="1" x14ac:dyDescent="0.35">
      <c r="A732" s="9"/>
      <c r="B732" s="9"/>
      <c r="C732" s="9"/>
      <c r="D732" s="9"/>
      <c r="E732" s="9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5.75" customHeight="1" x14ac:dyDescent="0.35">
      <c r="A733" s="9"/>
      <c r="B733" s="9"/>
      <c r="C733" s="9"/>
      <c r="D733" s="9"/>
      <c r="E733" s="9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5.75" customHeight="1" x14ac:dyDescent="0.35">
      <c r="A734" s="9"/>
      <c r="B734" s="9"/>
      <c r="C734" s="9"/>
      <c r="D734" s="9"/>
      <c r="E734" s="9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5.75" customHeight="1" x14ac:dyDescent="0.35">
      <c r="A735" s="9"/>
      <c r="B735" s="9"/>
      <c r="C735" s="9"/>
      <c r="D735" s="9"/>
      <c r="E735" s="9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5.75" customHeight="1" x14ac:dyDescent="0.35">
      <c r="A736" s="9"/>
      <c r="B736" s="9"/>
      <c r="C736" s="9"/>
      <c r="D736" s="9"/>
      <c r="E736" s="9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5.75" customHeight="1" x14ac:dyDescent="0.35">
      <c r="A737" s="9"/>
      <c r="B737" s="9"/>
      <c r="C737" s="9"/>
      <c r="D737" s="9"/>
      <c r="E737" s="9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5.75" customHeight="1" x14ac:dyDescent="0.35">
      <c r="A738" s="9"/>
      <c r="B738" s="9"/>
      <c r="C738" s="9"/>
      <c r="D738" s="9"/>
      <c r="E738" s="9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5.75" customHeight="1" x14ac:dyDescent="0.35">
      <c r="A739" s="9"/>
      <c r="B739" s="9"/>
      <c r="C739" s="9"/>
      <c r="D739" s="9"/>
      <c r="E739" s="9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5.75" customHeight="1" x14ac:dyDescent="0.35">
      <c r="A740" s="9"/>
      <c r="B740" s="9"/>
      <c r="C740" s="9"/>
      <c r="D740" s="9"/>
      <c r="E740" s="9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5.75" customHeight="1" x14ac:dyDescent="0.35">
      <c r="A741" s="9"/>
      <c r="B741" s="9"/>
      <c r="C741" s="9"/>
      <c r="D741" s="9"/>
      <c r="E741" s="9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5.75" customHeight="1" x14ac:dyDescent="0.35">
      <c r="A742" s="9"/>
      <c r="B742" s="9"/>
      <c r="C742" s="9"/>
      <c r="D742" s="9"/>
      <c r="E742" s="9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5.75" customHeight="1" x14ac:dyDescent="0.35">
      <c r="A743" s="9"/>
      <c r="B743" s="9"/>
      <c r="C743" s="9"/>
      <c r="D743" s="9"/>
      <c r="E743" s="9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5.75" customHeight="1" x14ac:dyDescent="0.35">
      <c r="A744" s="9"/>
      <c r="B744" s="9"/>
      <c r="C744" s="9"/>
      <c r="D744" s="9"/>
      <c r="E744" s="9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5.75" customHeight="1" x14ac:dyDescent="0.35">
      <c r="A745" s="9"/>
      <c r="B745" s="9"/>
      <c r="C745" s="9"/>
      <c r="D745" s="9"/>
      <c r="E745" s="9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5.75" customHeight="1" x14ac:dyDescent="0.35">
      <c r="A746" s="9"/>
      <c r="B746" s="9"/>
      <c r="C746" s="9"/>
      <c r="D746" s="9"/>
      <c r="E746" s="9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5.75" customHeight="1" x14ac:dyDescent="0.35">
      <c r="A747" s="9"/>
      <c r="B747" s="9"/>
      <c r="C747" s="9"/>
      <c r="D747" s="9"/>
      <c r="E747" s="9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5.75" customHeight="1" x14ac:dyDescent="0.35">
      <c r="A748" s="9"/>
      <c r="B748" s="9"/>
      <c r="C748" s="9"/>
      <c r="D748" s="9"/>
      <c r="E748" s="9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5.75" customHeight="1" x14ac:dyDescent="0.35">
      <c r="A749" s="9"/>
      <c r="B749" s="9"/>
      <c r="C749" s="9"/>
      <c r="D749" s="9"/>
      <c r="E749" s="9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5.75" customHeight="1" x14ac:dyDescent="0.35">
      <c r="A750" s="9"/>
      <c r="B750" s="9"/>
      <c r="C750" s="9"/>
      <c r="D750" s="9"/>
      <c r="E750" s="9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5.75" customHeight="1" x14ac:dyDescent="0.35">
      <c r="A751" s="9"/>
      <c r="B751" s="9"/>
      <c r="C751" s="9"/>
      <c r="D751" s="9"/>
      <c r="E751" s="9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5.75" customHeight="1" x14ac:dyDescent="0.35">
      <c r="A752" s="9"/>
      <c r="B752" s="9"/>
      <c r="C752" s="9"/>
      <c r="D752" s="9"/>
      <c r="E752" s="9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5.75" customHeight="1" x14ac:dyDescent="0.35">
      <c r="A753" s="9"/>
      <c r="B753" s="9"/>
      <c r="C753" s="9"/>
      <c r="D753" s="9"/>
      <c r="E753" s="9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5.75" customHeight="1" x14ac:dyDescent="0.35">
      <c r="A754" s="9"/>
      <c r="B754" s="9"/>
      <c r="C754" s="9"/>
      <c r="D754" s="9"/>
      <c r="E754" s="9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5.75" customHeight="1" x14ac:dyDescent="0.35">
      <c r="A755" s="9"/>
      <c r="B755" s="9"/>
      <c r="C755" s="9"/>
      <c r="D755" s="9"/>
      <c r="E755" s="9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5.75" customHeight="1" x14ac:dyDescent="0.35">
      <c r="A756" s="9"/>
      <c r="B756" s="9"/>
      <c r="C756" s="9"/>
      <c r="D756" s="9"/>
      <c r="E756" s="9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5.75" customHeight="1" x14ac:dyDescent="0.35">
      <c r="A757" s="9"/>
      <c r="B757" s="9"/>
      <c r="C757" s="9"/>
      <c r="D757" s="9"/>
      <c r="E757" s="9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5.75" customHeight="1" x14ac:dyDescent="0.35">
      <c r="A758" s="9"/>
      <c r="B758" s="9"/>
      <c r="C758" s="9"/>
      <c r="D758" s="9"/>
      <c r="E758" s="9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5.75" customHeight="1" x14ac:dyDescent="0.35">
      <c r="A759" s="9"/>
      <c r="B759" s="9"/>
      <c r="C759" s="9"/>
      <c r="D759" s="9"/>
      <c r="E759" s="9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5.75" customHeight="1" x14ac:dyDescent="0.35">
      <c r="A760" s="9"/>
      <c r="B760" s="9"/>
      <c r="C760" s="9"/>
      <c r="D760" s="9"/>
      <c r="E760" s="9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5.75" customHeight="1" x14ac:dyDescent="0.35">
      <c r="A761" s="9"/>
      <c r="B761" s="9"/>
      <c r="C761" s="9"/>
      <c r="D761" s="9"/>
      <c r="E761" s="9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5.75" customHeight="1" x14ac:dyDescent="0.35">
      <c r="A762" s="9"/>
      <c r="B762" s="9"/>
      <c r="C762" s="9"/>
      <c r="D762" s="9"/>
      <c r="E762" s="9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5.75" customHeight="1" x14ac:dyDescent="0.35">
      <c r="A763" s="9"/>
      <c r="B763" s="9"/>
      <c r="C763" s="9"/>
      <c r="D763" s="9"/>
      <c r="E763" s="9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5.75" customHeight="1" x14ac:dyDescent="0.35">
      <c r="A764" s="9"/>
      <c r="B764" s="9"/>
      <c r="C764" s="9"/>
      <c r="D764" s="9"/>
      <c r="E764" s="9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5.75" customHeight="1" x14ac:dyDescent="0.35">
      <c r="A765" s="9"/>
      <c r="B765" s="9"/>
      <c r="C765" s="9"/>
      <c r="D765" s="9"/>
      <c r="E765" s="9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5.75" customHeight="1" x14ac:dyDescent="0.35">
      <c r="A766" s="9"/>
      <c r="B766" s="9"/>
      <c r="C766" s="9"/>
      <c r="D766" s="9"/>
      <c r="E766" s="9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5.75" customHeight="1" x14ac:dyDescent="0.35">
      <c r="A767" s="9"/>
      <c r="B767" s="9"/>
      <c r="C767" s="9"/>
      <c r="D767" s="9"/>
      <c r="E767" s="9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5.75" customHeight="1" x14ac:dyDescent="0.35">
      <c r="A768" s="9"/>
      <c r="B768" s="9"/>
      <c r="C768" s="9"/>
      <c r="D768" s="9"/>
      <c r="E768" s="9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5.75" customHeight="1" x14ac:dyDescent="0.35">
      <c r="A769" s="9"/>
      <c r="B769" s="9"/>
      <c r="C769" s="9"/>
      <c r="D769" s="9"/>
      <c r="E769" s="9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5.75" customHeight="1" x14ac:dyDescent="0.35">
      <c r="A770" s="9"/>
      <c r="B770" s="9"/>
      <c r="C770" s="9"/>
      <c r="D770" s="9"/>
      <c r="E770" s="9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5.75" customHeight="1" x14ac:dyDescent="0.35">
      <c r="A771" s="9"/>
      <c r="B771" s="9"/>
      <c r="C771" s="9"/>
      <c r="D771" s="9"/>
      <c r="E771" s="9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5.75" customHeight="1" x14ac:dyDescent="0.35">
      <c r="A772" s="9"/>
      <c r="B772" s="9"/>
      <c r="C772" s="9"/>
      <c r="D772" s="9"/>
      <c r="E772" s="9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5.75" customHeight="1" x14ac:dyDescent="0.35">
      <c r="A773" s="9"/>
      <c r="B773" s="9"/>
      <c r="C773" s="9"/>
      <c r="D773" s="9"/>
      <c r="E773" s="9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5.75" customHeight="1" x14ac:dyDescent="0.35">
      <c r="A774" s="9"/>
      <c r="B774" s="9"/>
      <c r="C774" s="9"/>
      <c r="D774" s="9"/>
      <c r="E774" s="9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5.75" customHeight="1" x14ac:dyDescent="0.35">
      <c r="A775" s="9"/>
      <c r="B775" s="9"/>
      <c r="C775" s="9"/>
      <c r="D775" s="9"/>
      <c r="E775" s="9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5.75" customHeight="1" x14ac:dyDescent="0.35">
      <c r="A776" s="9"/>
      <c r="B776" s="9"/>
      <c r="C776" s="9"/>
      <c r="D776" s="9"/>
      <c r="E776" s="9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5.75" customHeight="1" x14ac:dyDescent="0.35">
      <c r="A777" s="9"/>
      <c r="B777" s="9"/>
      <c r="C777" s="9"/>
      <c r="D777" s="9"/>
      <c r="E777" s="9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5.75" customHeight="1" x14ac:dyDescent="0.35">
      <c r="A778" s="9"/>
      <c r="B778" s="9"/>
      <c r="C778" s="9"/>
      <c r="D778" s="9"/>
      <c r="E778" s="9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5.75" customHeight="1" x14ac:dyDescent="0.35">
      <c r="A779" s="9"/>
      <c r="B779" s="9"/>
      <c r="C779" s="9"/>
      <c r="D779" s="9"/>
      <c r="E779" s="9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5.75" customHeight="1" x14ac:dyDescent="0.35">
      <c r="A780" s="9"/>
      <c r="B780" s="9"/>
      <c r="C780" s="9"/>
      <c r="D780" s="9"/>
      <c r="E780" s="9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5.75" customHeight="1" x14ac:dyDescent="0.35">
      <c r="A781" s="9"/>
      <c r="B781" s="9"/>
      <c r="C781" s="9"/>
      <c r="D781" s="9"/>
      <c r="E781" s="9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5.75" customHeight="1" x14ac:dyDescent="0.35">
      <c r="A782" s="9"/>
      <c r="B782" s="9"/>
      <c r="C782" s="9"/>
      <c r="D782" s="9"/>
      <c r="E782" s="9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5.75" customHeight="1" x14ac:dyDescent="0.35">
      <c r="A783" s="9"/>
      <c r="B783" s="9"/>
      <c r="C783" s="9"/>
      <c r="D783" s="9"/>
      <c r="E783" s="9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5.75" customHeight="1" x14ac:dyDescent="0.35">
      <c r="A784" s="9"/>
      <c r="B784" s="9"/>
      <c r="C784" s="9"/>
      <c r="D784" s="9"/>
      <c r="E784" s="9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5.75" customHeight="1" x14ac:dyDescent="0.35">
      <c r="A785" s="9"/>
      <c r="B785" s="9"/>
      <c r="C785" s="9"/>
      <c r="D785" s="9"/>
      <c r="E785" s="9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5.75" customHeight="1" x14ac:dyDescent="0.35">
      <c r="A786" s="9"/>
      <c r="B786" s="9"/>
      <c r="C786" s="9"/>
      <c r="D786" s="9"/>
      <c r="E786" s="9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5.75" customHeight="1" x14ac:dyDescent="0.35">
      <c r="A787" s="9"/>
      <c r="B787" s="9"/>
      <c r="C787" s="9"/>
      <c r="D787" s="9"/>
      <c r="E787" s="9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5.75" customHeight="1" x14ac:dyDescent="0.35">
      <c r="A788" s="9"/>
      <c r="B788" s="9"/>
      <c r="C788" s="9"/>
      <c r="D788" s="9"/>
      <c r="E788" s="9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5.75" customHeight="1" x14ac:dyDescent="0.35">
      <c r="A789" s="9"/>
      <c r="B789" s="9"/>
      <c r="C789" s="9"/>
      <c r="D789" s="9"/>
      <c r="E789" s="9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5.75" customHeight="1" x14ac:dyDescent="0.35">
      <c r="A790" s="9"/>
      <c r="B790" s="9"/>
      <c r="C790" s="9"/>
      <c r="D790" s="9"/>
      <c r="E790" s="9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5.75" customHeight="1" x14ac:dyDescent="0.35">
      <c r="A791" s="9"/>
      <c r="B791" s="9"/>
      <c r="C791" s="9"/>
      <c r="D791" s="9"/>
      <c r="E791" s="9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5.75" customHeight="1" x14ac:dyDescent="0.35">
      <c r="A792" s="9"/>
      <c r="B792" s="9"/>
      <c r="C792" s="9"/>
      <c r="D792" s="9"/>
      <c r="E792" s="9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5.75" customHeight="1" x14ac:dyDescent="0.35">
      <c r="A793" s="9"/>
      <c r="B793" s="9"/>
      <c r="C793" s="9"/>
      <c r="D793" s="9"/>
      <c r="E793" s="9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5.75" customHeight="1" x14ac:dyDescent="0.35">
      <c r="A794" s="9"/>
      <c r="B794" s="9"/>
      <c r="C794" s="9"/>
      <c r="D794" s="9"/>
      <c r="E794" s="9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5.75" customHeight="1" x14ac:dyDescent="0.35">
      <c r="A795" s="9"/>
      <c r="B795" s="9"/>
      <c r="C795" s="9"/>
      <c r="D795" s="9"/>
      <c r="E795" s="9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5.75" customHeight="1" x14ac:dyDescent="0.35">
      <c r="A796" s="9"/>
      <c r="B796" s="9"/>
      <c r="C796" s="9"/>
      <c r="D796" s="9"/>
      <c r="E796" s="9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5.75" customHeight="1" x14ac:dyDescent="0.35">
      <c r="A797" s="9"/>
      <c r="B797" s="9"/>
      <c r="C797" s="9"/>
      <c r="D797" s="9"/>
      <c r="E797" s="9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5.75" customHeight="1" x14ac:dyDescent="0.35">
      <c r="A798" s="9"/>
      <c r="B798" s="9"/>
      <c r="C798" s="9"/>
      <c r="D798" s="9"/>
      <c r="E798" s="9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5.75" customHeight="1" x14ac:dyDescent="0.35">
      <c r="A799" s="9"/>
      <c r="B799" s="9"/>
      <c r="C799" s="9"/>
      <c r="D799" s="9"/>
      <c r="E799" s="9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5.75" customHeight="1" x14ac:dyDescent="0.35">
      <c r="A800" s="9"/>
      <c r="B800" s="9"/>
      <c r="C800" s="9"/>
      <c r="D800" s="9"/>
      <c r="E800" s="9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5.75" customHeight="1" x14ac:dyDescent="0.35">
      <c r="A801" s="9"/>
      <c r="B801" s="9"/>
      <c r="C801" s="9"/>
      <c r="D801" s="9"/>
      <c r="E801" s="9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5.75" customHeight="1" x14ac:dyDescent="0.35">
      <c r="A802" s="9"/>
      <c r="B802" s="9"/>
      <c r="C802" s="9"/>
      <c r="D802" s="9"/>
      <c r="E802" s="9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5.75" customHeight="1" x14ac:dyDescent="0.35">
      <c r="A803" s="9"/>
      <c r="B803" s="9"/>
      <c r="C803" s="9"/>
      <c r="D803" s="9"/>
      <c r="E803" s="9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5.75" customHeight="1" x14ac:dyDescent="0.35">
      <c r="A804" s="9"/>
      <c r="B804" s="9"/>
      <c r="C804" s="9"/>
      <c r="D804" s="9"/>
      <c r="E804" s="9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5.75" customHeight="1" x14ac:dyDescent="0.35">
      <c r="A805" s="9"/>
      <c r="B805" s="9"/>
      <c r="C805" s="9"/>
      <c r="D805" s="9"/>
      <c r="E805" s="9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5.75" customHeight="1" x14ac:dyDescent="0.35">
      <c r="A806" s="9"/>
      <c r="B806" s="9"/>
      <c r="C806" s="9"/>
      <c r="D806" s="9"/>
      <c r="E806" s="9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5.75" customHeight="1" x14ac:dyDescent="0.35">
      <c r="A807" s="9"/>
      <c r="B807" s="9"/>
      <c r="C807" s="9"/>
      <c r="D807" s="9"/>
      <c r="E807" s="9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5.75" customHeight="1" x14ac:dyDescent="0.35">
      <c r="A808" s="9"/>
      <c r="B808" s="9"/>
      <c r="C808" s="9"/>
      <c r="D808" s="9"/>
      <c r="E808" s="9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5.75" customHeight="1" x14ac:dyDescent="0.35">
      <c r="A809" s="9"/>
      <c r="B809" s="9"/>
      <c r="C809" s="9"/>
      <c r="D809" s="9"/>
      <c r="E809" s="9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5.75" customHeight="1" x14ac:dyDescent="0.35">
      <c r="A810" s="9"/>
      <c r="B810" s="9"/>
      <c r="C810" s="9"/>
      <c r="D810" s="9"/>
      <c r="E810" s="9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5.75" customHeight="1" x14ac:dyDescent="0.35">
      <c r="A811" s="9"/>
      <c r="B811" s="9"/>
      <c r="C811" s="9"/>
      <c r="D811" s="9"/>
      <c r="E811" s="9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5.75" customHeight="1" x14ac:dyDescent="0.35">
      <c r="A812" s="9"/>
      <c r="B812" s="9"/>
      <c r="C812" s="9"/>
      <c r="D812" s="9"/>
      <c r="E812" s="9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5.75" customHeight="1" x14ac:dyDescent="0.35">
      <c r="A813" s="9"/>
      <c r="B813" s="9"/>
      <c r="C813" s="9"/>
      <c r="D813" s="9"/>
      <c r="E813" s="9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5.75" customHeight="1" x14ac:dyDescent="0.35">
      <c r="A814" s="9"/>
      <c r="B814" s="9"/>
      <c r="C814" s="9"/>
      <c r="D814" s="9"/>
      <c r="E814" s="9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5.75" customHeight="1" x14ac:dyDescent="0.35">
      <c r="A815" s="9"/>
      <c r="B815" s="9"/>
      <c r="C815" s="9"/>
      <c r="D815" s="9"/>
      <c r="E815" s="9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5.75" customHeight="1" x14ac:dyDescent="0.35">
      <c r="A816" s="9"/>
      <c r="B816" s="9"/>
      <c r="C816" s="9"/>
      <c r="D816" s="9"/>
      <c r="E816" s="9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5.75" customHeight="1" x14ac:dyDescent="0.35">
      <c r="A817" s="9"/>
      <c r="B817" s="9"/>
      <c r="C817" s="9"/>
      <c r="D817" s="9"/>
      <c r="E817" s="9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5.75" customHeight="1" x14ac:dyDescent="0.35">
      <c r="A818" s="9"/>
      <c r="B818" s="9"/>
      <c r="C818" s="9"/>
      <c r="D818" s="9"/>
      <c r="E818" s="9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5.75" customHeight="1" x14ac:dyDescent="0.35">
      <c r="A819" s="9"/>
      <c r="B819" s="9"/>
      <c r="C819" s="9"/>
      <c r="D819" s="9"/>
      <c r="E819" s="9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5.75" customHeight="1" x14ac:dyDescent="0.35">
      <c r="A820" s="9"/>
      <c r="B820" s="9"/>
      <c r="C820" s="9"/>
      <c r="D820" s="9"/>
      <c r="E820" s="9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5.75" customHeight="1" x14ac:dyDescent="0.35">
      <c r="A821" s="9"/>
      <c r="B821" s="9"/>
      <c r="C821" s="9"/>
      <c r="D821" s="9"/>
      <c r="E821" s="9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5.75" customHeight="1" x14ac:dyDescent="0.35">
      <c r="A822" s="9"/>
      <c r="B822" s="9"/>
      <c r="C822" s="9"/>
      <c r="D822" s="9"/>
      <c r="E822" s="9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5.75" customHeight="1" x14ac:dyDescent="0.35">
      <c r="A823" s="9"/>
      <c r="B823" s="9"/>
      <c r="C823" s="9"/>
      <c r="D823" s="9"/>
      <c r="E823" s="9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5.75" customHeight="1" x14ac:dyDescent="0.35">
      <c r="A824" s="9"/>
      <c r="B824" s="9"/>
      <c r="C824" s="9"/>
      <c r="D824" s="9"/>
      <c r="E824" s="9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5.75" customHeight="1" x14ac:dyDescent="0.35">
      <c r="A825" s="9"/>
      <c r="B825" s="9"/>
      <c r="C825" s="9"/>
      <c r="D825" s="9"/>
      <c r="E825" s="9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5.75" customHeight="1" x14ac:dyDescent="0.35">
      <c r="A826" s="9"/>
      <c r="B826" s="9"/>
      <c r="C826" s="9"/>
      <c r="D826" s="9"/>
      <c r="E826" s="9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5.75" customHeight="1" x14ac:dyDescent="0.35">
      <c r="A827" s="9"/>
      <c r="B827" s="9"/>
      <c r="C827" s="9"/>
      <c r="D827" s="9"/>
      <c r="E827" s="9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5.75" customHeight="1" x14ac:dyDescent="0.35">
      <c r="A828" s="9"/>
      <c r="B828" s="9"/>
      <c r="C828" s="9"/>
      <c r="D828" s="9"/>
      <c r="E828" s="9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5.75" customHeight="1" x14ac:dyDescent="0.35">
      <c r="A829" s="9"/>
      <c r="B829" s="9"/>
      <c r="C829" s="9"/>
      <c r="D829" s="9"/>
      <c r="E829" s="9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5.75" customHeight="1" x14ac:dyDescent="0.35">
      <c r="A830" s="9"/>
      <c r="B830" s="9"/>
      <c r="C830" s="9"/>
      <c r="D830" s="9"/>
      <c r="E830" s="9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5.75" customHeight="1" x14ac:dyDescent="0.35">
      <c r="A831" s="9"/>
      <c r="B831" s="9"/>
      <c r="C831" s="9"/>
      <c r="D831" s="9"/>
      <c r="E831" s="9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5.75" customHeight="1" x14ac:dyDescent="0.35">
      <c r="A832" s="9"/>
      <c r="B832" s="9"/>
      <c r="C832" s="9"/>
      <c r="D832" s="9"/>
      <c r="E832" s="9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5.75" customHeight="1" x14ac:dyDescent="0.35">
      <c r="A833" s="9"/>
      <c r="B833" s="9"/>
      <c r="C833" s="9"/>
      <c r="D833" s="9"/>
      <c r="E833" s="9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5.75" customHeight="1" x14ac:dyDescent="0.35">
      <c r="A834" s="9"/>
      <c r="B834" s="9"/>
      <c r="C834" s="9"/>
      <c r="D834" s="9"/>
      <c r="E834" s="9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5.75" customHeight="1" x14ac:dyDescent="0.35">
      <c r="A835" s="9"/>
      <c r="B835" s="9"/>
      <c r="C835" s="9"/>
      <c r="D835" s="9"/>
      <c r="E835" s="9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5.75" customHeight="1" x14ac:dyDescent="0.35">
      <c r="A836" s="9"/>
      <c r="B836" s="9"/>
      <c r="C836" s="9"/>
      <c r="D836" s="9"/>
      <c r="E836" s="9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5.75" customHeight="1" x14ac:dyDescent="0.35">
      <c r="A837" s="9"/>
      <c r="B837" s="9"/>
      <c r="C837" s="9"/>
      <c r="D837" s="9"/>
      <c r="E837" s="9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5.75" customHeight="1" x14ac:dyDescent="0.35">
      <c r="A838" s="9"/>
      <c r="B838" s="9"/>
      <c r="C838" s="9"/>
      <c r="D838" s="9"/>
      <c r="E838" s="9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5.75" customHeight="1" x14ac:dyDescent="0.35">
      <c r="A839" s="9"/>
      <c r="B839" s="9"/>
      <c r="C839" s="9"/>
      <c r="D839" s="9"/>
      <c r="E839" s="9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5.75" customHeight="1" x14ac:dyDescent="0.35">
      <c r="A840" s="9"/>
      <c r="B840" s="9"/>
      <c r="C840" s="9"/>
      <c r="D840" s="9"/>
      <c r="E840" s="9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5.75" customHeight="1" x14ac:dyDescent="0.35">
      <c r="A841" s="9"/>
      <c r="B841" s="9"/>
      <c r="C841" s="9"/>
      <c r="D841" s="9"/>
      <c r="E841" s="9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5.75" customHeight="1" x14ac:dyDescent="0.35">
      <c r="A842" s="9"/>
      <c r="B842" s="9"/>
      <c r="C842" s="9"/>
      <c r="D842" s="9"/>
      <c r="E842" s="9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5.75" customHeight="1" x14ac:dyDescent="0.35">
      <c r="A843" s="9"/>
      <c r="B843" s="9"/>
      <c r="C843" s="9"/>
      <c r="D843" s="9"/>
      <c r="E843" s="9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5.75" customHeight="1" x14ac:dyDescent="0.35">
      <c r="A844" s="9"/>
      <c r="B844" s="9"/>
      <c r="C844" s="9"/>
      <c r="D844" s="9"/>
      <c r="E844" s="9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5.75" customHeight="1" x14ac:dyDescent="0.35">
      <c r="A845" s="9"/>
      <c r="B845" s="9"/>
      <c r="C845" s="9"/>
      <c r="D845" s="9"/>
      <c r="E845" s="9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5.75" customHeight="1" x14ac:dyDescent="0.35">
      <c r="A846" s="9"/>
      <c r="B846" s="9"/>
      <c r="C846" s="9"/>
      <c r="D846" s="9"/>
      <c r="E846" s="9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5.75" customHeight="1" x14ac:dyDescent="0.35">
      <c r="A847" s="9"/>
      <c r="B847" s="9"/>
      <c r="C847" s="9"/>
      <c r="D847" s="9"/>
      <c r="E847" s="9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5.75" customHeight="1" x14ac:dyDescent="0.35">
      <c r="A848" s="9"/>
      <c r="B848" s="9"/>
      <c r="C848" s="9"/>
      <c r="D848" s="9"/>
      <c r="E848" s="9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5.75" customHeight="1" x14ac:dyDescent="0.35">
      <c r="A849" s="9"/>
      <c r="B849" s="9"/>
      <c r="C849" s="9"/>
      <c r="D849" s="9"/>
      <c r="E849" s="9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5.75" customHeight="1" x14ac:dyDescent="0.35">
      <c r="A850" s="9"/>
      <c r="B850" s="9"/>
      <c r="C850" s="9"/>
      <c r="D850" s="9"/>
      <c r="E850" s="9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5.75" customHeight="1" x14ac:dyDescent="0.35">
      <c r="A851" s="9"/>
      <c r="B851" s="9"/>
      <c r="C851" s="9"/>
      <c r="D851" s="9"/>
      <c r="E851" s="9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5.75" customHeight="1" x14ac:dyDescent="0.35">
      <c r="A852" s="9"/>
      <c r="B852" s="9"/>
      <c r="C852" s="9"/>
      <c r="D852" s="9"/>
      <c r="E852" s="9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5.75" customHeight="1" x14ac:dyDescent="0.35">
      <c r="A853" s="9"/>
      <c r="B853" s="9"/>
      <c r="C853" s="9"/>
      <c r="D853" s="9"/>
      <c r="E853" s="9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5.75" customHeight="1" x14ac:dyDescent="0.35">
      <c r="A854" s="9"/>
      <c r="B854" s="9"/>
      <c r="C854" s="9"/>
      <c r="D854" s="9"/>
      <c r="E854" s="9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5.75" customHeight="1" x14ac:dyDescent="0.35">
      <c r="A855" s="9"/>
      <c r="B855" s="9"/>
      <c r="C855" s="9"/>
      <c r="D855" s="9"/>
      <c r="E855" s="9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5.75" customHeight="1" x14ac:dyDescent="0.35">
      <c r="A856" s="9"/>
      <c r="B856" s="9"/>
      <c r="C856" s="9"/>
      <c r="D856" s="9"/>
      <c r="E856" s="9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5.75" customHeight="1" x14ac:dyDescent="0.35">
      <c r="A857" s="9"/>
      <c r="B857" s="9"/>
      <c r="C857" s="9"/>
      <c r="D857" s="9"/>
      <c r="E857" s="9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5.75" customHeight="1" x14ac:dyDescent="0.35">
      <c r="A858" s="9"/>
      <c r="B858" s="9"/>
      <c r="C858" s="9"/>
      <c r="D858" s="9"/>
      <c r="E858" s="9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5.75" customHeight="1" x14ac:dyDescent="0.35">
      <c r="A859" s="9"/>
      <c r="B859" s="9"/>
      <c r="C859" s="9"/>
      <c r="D859" s="9"/>
      <c r="E859" s="9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5.75" customHeight="1" x14ac:dyDescent="0.35">
      <c r="A860" s="9"/>
      <c r="B860" s="9"/>
      <c r="C860" s="9"/>
      <c r="D860" s="9"/>
      <c r="E860" s="9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5.75" customHeight="1" x14ac:dyDescent="0.35">
      <c r="A861" s="9"/>
      <c r="B861" s="9"/>
      <c r="C861" s="9"/>
      <c r="D861" s="9"/>
      <c r="E861" s="9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5.75" customHeight="1" x14ac:dyDescent="0.35">
      <c r="A862" s="9"/>
      <c r="B862" s="9"/>
      <c r="C862" s="9"/>
      <c r="D862" s="9"/>
      <c r="E862" s="9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5.75" customHeight="1" x14ac:dyDescent="0.35">
      <c r="A863" s="9"/>
      <c r="B863" s="9"/>
      <c r="C863" s="9"/>
      <c r="D863" s="9"/>
      <c r="E863" s="9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5.75" customHeight="1" x14ac:dyDescent="0.35">
      <c r="A864" s="9"/>
      <c r="B864" s="9"/>
      <c r="C864" s="9"/>
      <c r="D864" s="9"/>
      <c r="E864" s="9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5.75" customHeight="1" x14ac:dyDescent="0.35">
      <c r="A865" s="9"/>
      <c r="B865" s="9"/>
      <c r="C865" s="9"/>
      <c r="D865" s="9"/>
      <c r="E865" s="9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5.75" customHeight="1" x14ac:dyDescent="0.35">
      <c r="A866" s="9"/>
      <c r="B866" s="9"/>
      <c r="C866" s="9"/>
      <c r="D866" s="9"/>
      <c r="E866" s="9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5.75" customHeight="1" x14ac:dyDescent="0.35">
      <c r="A867" s="9"/>
      <c r="B867" s="9"/>
      <c r="C867" s="9"/>
      <c r="D867" s="9"/>
      <c r="E867" s="9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5.75" customHeight="1" x14ac:dyDescent="0.35">
      <c r="A868" s="9"/>
      <c r="B868" s="9"/>
      <c r="C868" s="9"/>
      <c r="D868" s="9"/>
      <c r="E868" s="9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5.75" customHeight="1" x14ac:dyDescent="0.35">
      <c r="A869" s="9"/>
      <c r="B869" s="9"/>
      <c r="C869" s="9"/>
      <c r="D869" s="9"/>
      <c r="E869" s="9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5.75" customHeight="1" x14ac:dyDescent="0.35">
      <c r="A870" s="9"/>
      <c r="B870" s="9"/>
      <c r="C870" s="9"/>
      <c r="D870" s="9"/>
      <c r="E870" s="9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5.75" customHeight="1" x14ac:dyDescent="0.35">
      <c r="A871" s="9"/>
      <c r="B871" s="9"/>
      <c r="C871" s="9"/>
      <c r="D871" s="9"/>
      <c r="E871" s="9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5.75" customHeight="1" x14ac:dyDescent="0.35">
      <c r="A872" s="9"/>
      <c r="B872" s="9"/>
      <c r="C872" s="9"/>
      <c r="D872" s="9"/>
      <c r="E872" s="9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5.75" customHeight="1" x14ac:dyDescent="0.35">
      <c r="A873" s="9"/>
      <c r="B873" s="9"/>
      <c r="C873" s="9"/>
      <c r="D873" s="9"/>
      <c r="E873" s="9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5.75" customHeight="1" x14ac:dyDescent="0.35">
      <c r="A874" s="9"/>
      <c r="B874" s="9"/>
      <c r="C874" s="9"/>
      <c r="D874" s="9"/>
      <c r="E874" s="9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5.75" customHeight="1" x14ac:dyDescent="0.35">
      <c r="A875" s="9"/>
      <c r="B875" s="9"/>
      <c r="C875" s="9"/>
      <c r="D875" s="9"/>
      <c r="E875" s="9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5.75" customHeight="1" x14ac:dyDescent="0.35">
      <c r="A876" s="9"/>
      <c r="B876" s="9"/>
      <c r="C876" s="9"/>
      <c r="D876" s="9"/>
      <c r="E876" s="9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5.75" customHeight="1" x14ac:dyDescent="0.35">
      <c r="A877" s="9"/>
      <c r="B877" s="9"/>
      <c r="C877" s="9"/>
      <c r="D877" s="9"/>
      <c r="E877" s="9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5.75" customHeight="1" x14ac:dyDescent="0.35">
      <c r="A878" s="9"/>
      <c r="B878" s="9"/>
      <c r="C878" s="9"/>
      <c r="D878" s="9"/>
      <c r="E878" s="9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5.75" customHeight="1" x14ac:dyDescent="0.35">
      <c r="A879" s="9"/>
      <c r="B879" s="9"/>
      <c r="C879" s="9"/>
      <c r="D879" s="9"/>
      <c r="E879" s="9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5.75" customHeight="1" x14ac:dyDescent="0.35">
      <c r="A880" s="9"/>
      <c r="B880" s="9"/>
      <c r="C880" s="9"/>
      <c r="D880" s="9"/>
      <c r="E880" s="9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5.75" customHeight="1" x14ac:dyDescent="0.35">
      <c r="A881" s="9"/>
      <c r="B881" s="9"/>
      <c r="C881" s="9"/>
      <c r="D881" s="9"/>
      <c r="E881" s="9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5.75" customHeight="1" x14ac:dyDescent="0.35">
      <c r="A882" s="9"/>
      <c r="B882" s="9"/>
      <c r="C882" s="9"/>
      <c r="D882" s="9"/>
      <c r="E882" s="9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5.75" customHeight="1" x14ac:dyDescent="0.35">
      <c r="A883" s="9"/>
      <c r="B883" s="9"/>
      <c r="C883" s="9"/>
      <c r="D883" s="9"/>
      <c r="E883" s="9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5.75" customHeight="1" x14ac:dyDescent="0.35">
      <c r="A884" s="9"/>
      <c r="B884" s="9"/>
      <c r="C884" s="9"/>
      <c r="D884" s="9"/>
      <c r="E884" s="9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5.75" customHeight="1" x14ac:dyDescent="0.35">
      <c r="A885" s="9"/>
      <c r="B885" s="9"/>
      <c r="C885" s="9"/>
      <c r="D885" s="9"/>
      <c r="E885" s="9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5.75" customHeight="1" x14ac:dyDescent="0.35">
      <c r="A886" s="9"/>
      <c r="B886" s="9"/>
      <c r="C886" s="9"/>
      <c r="D886" s="9"/>
      <c r="E886" s="9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5.75" customHeight="1" x14ac:dyDescent="0.35">
      <c r="A887" s="9"/>
      <c r="B887" s="9"/>
      <c r="C887" s="9"/>
      <c r="D887" s="9"/>
      <c r="E887" s="9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5.75" customHeight="1" x14ac:dyDescent="0.35">
      <c r="A888" s="9"/>
      <c r="B888" s="9"/>
      <c r="C888" s="9"/>
      <c r="D888" s="9"/>
      <c r="E888" s="9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5.75" customHeight="1" x14ac:dyDescent="0.35">
      <c r="A889" s="9"/>
      <c r="B889" s="9"/>
      <c r="C889" s="9"/>
      <c r="D889" s="9"/>
      <c r="E889" s="9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5.75" customHeight="1" x14ac:dyDescent="0.35">
      <c r="A890" s="9"/>
      <c r="B890" s="9"/>
      <c r="C890" s="9"/>
      <c r="D890" s="9"/>
      <c r="E890" s="9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5.75" customHeight="1" x14ac:dyDescent="0.35">
      <c r="A891" s="9"/>
      <c r="B891" s="9"/>
      <c r="C891" s="9"/>
      <c r="D891" s="9"/>
      <c r="E891" s="9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5.75" customHeight="1" x14ac:dyDescent="0.35">
      <c r="A892" s="9"/>
      <c r="B892" s="9"/>
      <c r="C892" s="9"/>
      <c r="D892" s="9"/>
      <c r="E892" s="9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5.75" customHeight="1" x14ac:dyDescent="0.35">
      <c r="A893" s="9"/>
      <c r="B893" s="9"/>
      <c r="C893" s="9"/>
      <c r="D893" s="9"/>
      <c r="E893" s="9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5.75" customHeight="1" x14ac:dyDescent="0.35">
      <c r="A894" s="9"/>
      <c r="B894" s="9"/>
      <c r="C894" s="9"/>
      <c r="D894" s="9"/>
      <c r="E894" s="9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5.75" customHeight="1" x14ac:dyDescent="0.35">
      <c r="A895" s="9"/>
      <c r="B895" s="9"/>
      <c r="C895" s="9"/>
      <c r="D895" s="9"/>
      <c r="E895" s="9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5.75" customHeight="1" x14ac:dyDescent="0.35">
      <c r="A896" s="9"/>
      <c r="B896" s="9"/>
      <c r="C896" s="9"/>
      <c r="D896" s="9"/>
      <c r="E896" s="9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5.75" customHeight="1" x14ac:dyDescent="0.35">
      <c r="A897" s="9"/>
      <c r="B897" s="9"/>
      <c r="C897" s="9"/>
      <c r="D897" s="9"/>
      <c r="E897" s="9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5.75" customHeight="1" x14ac:dyDescent="0.35">
      <c r="A898" s="9"/>
      <c r="B898" s="9"/>
      <c r="C898" s="9"/>
      <c r="D898" s="9"/>
      <c r="E898" s="9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5.75" customHeight="1" x14ac:dyDescent="0.35">
      <c r="A899" s="9"/>
      <c r="B899" s="9"/>
      <c r="C899" s="9"/>
      <c r="D899" s="9"/>
      <c r="E899" s="9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5.75" customHeight="1" x14ac:dyDescent="0.35">
      <c r="A900" s="9"/>
      <c r="B900" s="9"/>
      <c r="C900" s="9"/>
      <c r="D900" s="9"/>
      <c r="E900" s="9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5.75" customHeight="1" x14ac:dyDescent="0.35">
      <c r="A901" s="9"/>
      <c r="B901" s="9"/>
      <c r="C901" s="9"/>
      <c r="D901" s="9"/>
      <c r="E901" s="9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5.75" customHeight="1" x14ac:dyDescent="0.35">
      <c r="A902" s="9"/>
      <c r="B902" s="9"/>
      <c r="C902" s="9"/>
      <c r="D902" s="9"/>
      <c r="E902" s="9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5.75" customHeight="1" x14ac:dyDescent="0.35">
      <c r="A903" s="9"/>
      <c r="B903" s="9"/>
      <c r="C903" s="9"/>
      <c r="D903" s="9"/>
      <c r="E903" s="9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5.75" customHeight="1" x14ac:dyDescent="0.35">
      <c r="A904" s="9"/>
      <c r="B904" s="9"/>
      <c r="C904" s="9"/>
      <c r="D904" s="9"/>
      <c r="E904" s="9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5.75" customHeight="1" x14ac:dyDescent="0.35">
      <c r="A905" s="9"/>
      <c r="B905" s="9"/>
      <c r="C905" s="9"/>
      <c r="D905" s="9"/>
      <c r="E905" s="9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5.75" customHeight="1" x14ac:dyDescent="0.35">
      <c r="A906" s="9"/>
      <c r="B906" s="9"/>
      <c r="C906" s="9"/>
      <c r="D906" s="9"/>
      <c r="E906" s="9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5.75" customHeight="1" x14ac:dyDescent="0.35">
      <c r="A907" s="9"/>
      <c r="B907" s="9"/>
      <c r="C907" s="9"/>
      <c r="D907" s="9"/>
      <c r="E907" s="9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5.75" customHeight="1" x14ac:dyDescent="0.35">
      <c r="A908" s="9"/>
      <c r="B908" s="9"/>
      <c r="C908" s="9"/>
      <c r="D908" s="9"/>
      <c r="E908" s="9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5.75" customHeight="1" x14ac:dyDescent="0.35">
      <c r="A909" s="9"/>
      <c r="B909" s="9"/>
      <c r="C909" s="9"/>
      <c r="D909" s="9"/>
      <c r="E909" s="9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5.75" customHeight="1" x14ac:dyDescent="0.35">
      <c r="A910" s="9"/>
      <c r="B910" s="9"/>
      <c r="C910" s="9"/>
      <c r="D910" s="9"/>
      <c r="E910" s="9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5.75" customHeight="1" x14ac:dyDescent="0.35">
      <c r="A911" s="9"/>
      <c r="B911" s="9"/>
      <c r="C911" s="9"/>
      <c r="D911" s="9"/>
      <c r="E911" s="9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5.75" customHeight="1" x14ac:dyDescent="0.35">
      <c r="A912" s="9"/>
      <c r="B912" s="9"/>
      <c r="C912" s="9"/>
      <c r="D912" s="9"/>
      <c r="E912" s="9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5.75" customHeight="1" x14ac:dyDescent="0.35">
      <c r="A913" s="9"/>
      <c r="B913" s="9"/>
      <c r="C913" s="9"/>
      <c r="D913" s="9"/>
      <c r="E913" s="9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5.75" customHeight="1" x14ac:dyDescent="0.35">
      <c r="A914" s="9"/>
      <c r="B914" s="9"/>
      <c r="C914" s="9"/>
      <c r="D914" s="9"/>
      <c r="E914" s="9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5.75" customHeight="1" x14ac:dyDescent="0.35">
      <c r="A915" s="9"/>
      <c r="B915" s="9"/>
      <c r="C915" s="9"/>
      <c r="D915" s="9"/>
      <c r="E915" s="9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5.75" customHeight="1" x14ac:dyDescent="0.35">
      <c r="A916" s="9"/>
      <c r="B916" s="9"/>
      <c r="C916" s="9"/>
      <c r="D916" s="9"/>
      <c r="E916" s="9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5.75" customHeight="1" x14ac:dyDescent="0.35">
      <c r="A917" s="9"/>
      <c r="B917" s="9"/>
      <c r="C917" s="9"/>
      <c r="D917" s="9"/>
      <c r="E917" s="9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5.75" customHeight="1" x14ac:dyDescent="0.35">
      <c r="A918" s="9"/>
      <c r="B918" s="9"/>
      <c r="C918" s="9"/>
      <c r="D918" s="9"/>
      <c r="E918" s="9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5.75" customHeight="1" x14ac:dyDescent="0.35">
      <c r="A919" s="9"/>
      <c r="B919" s="9"/>
      <c r="C919" s="9"/>
      <c r="D919" s="9"/>
      <c r="E919" s="9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5.75" customHeight="1" x14ac:dyDescent="0.35">
      <c r="A920" s="9"/>
      <c r="B920" s="9"/>
      <c r="C920" s="9"/>
      <c r="D920" s="9"/>
      <c r="E920" s="9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5.75" customHeight="1" x14ac:dyDescent="0.35">
      <c r="A921" s="9"/>
      <c r="B921" s="9"/>
      <c r="C921" s="9"/>
      <c r="D921" s="9"/>
      <c r="E921" s="9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5.75" customHeight="1" x14ac:dyDescent="0.35">
      <c r="A922" s="9"/>
      <c r="B922" s="9"/>
      <c r="C922" s="9"/>
      <c r="D922" s="9"/>
      <c r="E922" s="9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5.75" customHeight="1" x14ac:dyDescent="0.35">
      <c r="A923" s="9"/>
      <c r="B923" s="9"/>
      <c r="C923" s="9"/>
      <c r="D923" s="9"/>
      <c r="E923" s="9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5.75" customHeight="1" x14ac:dyDescent="0.35">
      <c r="A924" s="9"/>
      <c r="B924" s="9"/>
      <c r="C924" s="9"/>
      <c r="D924" s="9"/>
      <c r="E924" s="9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5.75" customHeight="1" x14ac:dyDescent="0.35">
      <c r="A925" s="9"/>
      <c r="B925" s="9"/>
      <c r="C925" s="9"/>
      <c r="D925" s="9"/>
      <c r="E925" s="9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5.75" customHeight="1" x14ac:dyDescent="0.35">
      <c r="A926" s="9"/>
      <c r="B926" s="9"/>
      <c r="C926" s="9"/>
      <c r="D926" s="9"/>
      <c r="E926" s="9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5.75" customHeight="1" x14ac:dyDescent="0.35">
      <c r="A927" s="9"/>
      <c r="B927" s="9"/>
      <c r="C927" s="9"/>
      <c r="D927" s="9"/>
      <c r="E927" s="9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5.75" customHeight="1" x14ac:dyDescent="0.35">
      <c r="A928" s="9"/>
      <c r="B928" s="9"/>
      <c r="C928" s="9"/>
      <c r="D928" s="9"/>
      <c r="E928" s="9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5.75" customHeight="1" x14ac:dyDescent="0.35">
      <c r="A929" s="9"/>
      <c r="B929" s="9"/>
      <c r="C929" s="9"/>
      <c r="D929" s="9"/>
      <c r="E929" s="9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5.75" customHeight="1" x14ac:dyDescent="0.35">
      <c r="A930" s="9"/>
      <c r="B930" s="9"/>
      <c r="C930" s="9"/>
      <c r="D930" s="9"/>
      <c r="E930" s="9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5.75" customHeight="1" x14ac:dyDescent="0.35">
      <c r="A931" s="9"/>
      <c r="B931" s="9"/>
      <c r="C931" s="9"/>
      <c r="D931" s="9"/>
      <c r="E931" s="9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5.75" customHeight="1" x14ac:dyDescent="0.35">
      <c r="A932" s="9"/>
      <c r="B932" s="9"/>
      <c r="C932" s="9"/>
      <c r="D932" s="9"/>
      <c r="E932" s="9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5.75" customHeight="1" x14ac:dyDescent="0.35">
      <c r="A933" s="9"/>
      <c r="B933" s="9"/>
      <c r="C933" s="9"/>
      <c r="D933" s="9"/>
      <c r="E933" s="9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5.75" customHeight="1" x14ac:dyDescent="0.35">
      <c r="A934" s="9"/>
      <c r="B934" s="9"/>
      <c r="C934" s="9"/>
      <c r="D934" s="9"/>
      <c r="E934" s="9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5.75" customHeight="1" x14ac:dyDescent="0.35">
      <c r="A935" s="9"/>
      <c r="B935" s="9"/>
      <c r="C935" s="9"/>
      <c r="D935" s="9"/>
      <c r="E935" s="9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5.75" customHeight="1" x14ac:dyDescent="0.35">
      <c r="A936" s="9"/>
      <c r="B936" s="9"/>
      <c r="C936" s="9"/>
      <c r="D936" s="9"/>
      <c r="E936" s="9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5.75" customHeight="1" x14ac:dyDescent="0.35">
      <c r="A937" s="9"/>
      <c r="B937" s="9"/>
      <c r="C937" s="9"/>
      <c r="D937" s="9"/>
      <c r="E937" s="9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5.75" customHeight="1" x14ac:dyDescent="0.35">
      <c r="A938" s="9"/>
      <c r="B938" s="9"/>
      <c r="C938" s="9"/>
      <c r="D938" s="9"/>
      <c r="E938" s="9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5.75" customHeight="1" x14ac:dyDescent="0.35">
      <c r="A939" s="9"/>
      <c r="B939" s="9"/>
      <c r="C939" s="9"/>
      <c r="D939" s="9"/>
      <c r="E939" s="9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5.75" customHeight="1" x14ac:dyDescent="0.35">
      <c r="A940" s="9"/>
      <c r="B940" s="9"/>
      <c r="C940" s="9"/>
      <c r="D940" s="9"/>
      <c r="E940" s="9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5.75" customHeight="1" x14ac:dyDescent="0.35">
      <c r="A941" s="9"/>
      <c r="B941" s="9"/>
      <c r="C941" s="9"/>
      <c r="D941" s="9"/>
      <c r="E941" s="9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5.75" customHeight="1" x14ac:dyDescent="0.35">
      <c r="A942" s="9"/>
      <c r="B942" s="9"/>
      <c r="C942" s="9"/>
      <c r="D942" s="9"/>
      <c r="E942" s="9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5.75" customHeight="1" x14ac:dyDescent="0.35">
      <c r="A943" s="9"/>
      <c r="B943" s="9"/>
      <c r="C943" s="9"/>
      <c r="D943" s="9"/>
      <c r="E943" s="9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5.75" customHeight="1" x14ac:dyDescent="0.35">
      <c r="A944" s="9"/>
      <c r="B944" s="9"/>
      <c r="C944" s="9"/>
      <c r="D944" s="9"/>
      <c r="E944" s="9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5.75" customHeight="1" x14ac:dyDescent="0.35">
      <c r="A945" s="9"/>
      <c r="B945" s="9"/>
      <c r="C945" s="9"/>
      <c r="D945" s="9"/>
      <c r="E945" s="9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5.75" customHeight="1" x14ac:dyDescent="0.35">
      <c r="A946" s="9"/>
      <c r="B946" s="9"/>
      <c r="C946" s="9"/>
      <c r="D946" s="9"/>
      <c r="E946" s="9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5.75" customHeight="1" x14ac:dyDescent="0.35">
      <c r="A947" s="9"/>
      <c r="B947" s="9"/>
      <c r="C947" s="9"/>
      <c r="D947" s="9"/>
      <c r="E947" s="9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5.75" customHeight="1" x14ac:dyDescent="0.35">
      <c r="A948" s="9"/>
      <c r="B948" s="9"/>
      <c r="C948" s="9"/>
      <c r="D948" s="9"/>
      <c r="E948" s="9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5.75" customHeight="1" x14ac:dyDescent="0.35">
      <c r="A949" s="9"/>
      <c r="B949" s="9"/>
      <c r="C949" s="9"/>
      <c r="D949" s="9"/>
      <c r="E949" s="9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5.75" customHeight="1" x14ac:dyDescent="0.35">
      <c r="A950" s="9"/>
      <c r="B950" s="9"/>
      <c r="C950" s="9"/>
      <c r="D950" s="9"/>
      <c r="E950" s="9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5.75" customHeight="1" x14ac:dyDescent="0.35">
      <c r="A951" s="9"/>
      <c r="B951" s="9"/>
      <c r="C951" s="9"/>
      <c r="D951" s="9"/>
      <c r="E951" s="9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5.75" customHeight="1" x14ac:dyDescent="0.35">
      <c r="A952" s="9"/>
      <c r="B952" s="9"/>
      <c r="C952" s="9"/>
      <c r="D952" s="9"/>
      <c r="E952" s="9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5.75" customHeight="1" x14ac:dyDescent="0.35">
      <c r="A953" s="9"/>
      <c r="B953" s="9"/>
      <c r="C953" s="9"/>
      <c r="D953" s="9"/>
      <c r="E953" s="9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5.75" customHeight="1" x14ac:dyDescent="0.35">
      <c r="A954" s="9"/>
      <c r="B954" s="9"/>
      <c r="C954" s="9"/>
      <c r="D954" s="9"/>
      <c r="E954" s="9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5.75" customHeight="1" x14ac:dyDescent="0.35">
      <c r="A955" s="9"/>
      <c r="B955" s="9"/>
      <c r="C955" s="9"/>
      <c r="D955" s="9"/>
      <c r="E955" s="9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5.75" customHeight="1" x14ac:dyDescent="0.35">
      <c r="A956" s="9"/>
      <c r="B956" s="9"/>
      <c r="C956" s="9"/>
      <c r="D956" s="9"/>
      <c r="E956" s="9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5.75" customHeight="1" x14ac:dyDescent="0.35">
      <c r="A957" s="9"/>
      <c r="B957" s="9"/>
      <c r="C957" s="9"/>
      <c r="D957" s="9"/>
      <c r="E957" s="9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5.75" customHeight="1" x14ac:dyDescent="0.35">
      <c r="A958" s="9"/>
      <c r="B958" s="9"/>
      <c r="C958" s="9"/>
      <c r="D958" s="9"/>
      <c r="E958" s="9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5.75" customHeight="1" x14ac:dyDescent="0.35">
      <c r="A959" s="9"/>
      <c r="B959" s="9"/>
      <c r="C959" s="9"/>
      <c r="D959" s="9"/>
      <c r="E959" s="9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5.75" customHeight="1" x14ac:dyDescent="0.35">
      <c r="A960" s="9"/>
      <c r="B960" s="9"/>
      <c r="C960" s="9"/>
      <c r="D960" s="9"/>
      <c r="E960" s="9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5.75" customHeight="1" x14ac:dyDescent="0.35">
      <c r="A961" s="9"/>
      <c r="B961" s="9"/>
      <c r="C961" s="9"/>
      <c r="D961" s="9"/>
      <c r="E961" s="9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5.75" customHeight="1" x14ac:dyDescent="0.35">
      <c r="A962" s="9"/>
      <c r="B962" s="9"/>
      <c r="C962" s="9"/>
      <c r="D962" s="9"/>
      <c r="E962" s="9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5.75" customHeight="1" x14ac:dyDescent="0.35">
      <c r="A963" s="9"/>
      <c r="B963" s="9"/>
      <c r="C963" s="9"/>
      <c r="D963" s="9"/>
      <c r="E963" s="9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5.75" customHeight="1" x14ac:dyDescent="0.35">
      <c r="A964" s="9"/>
      <c r="B964" s="9"/>
      <c r="C964" s="9"/>
      <c r="D964" s="9"/>
      <c r="E964" s="9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5.75" customHeight="1" x14ac:dyDescent="0.35">
      <c r="A965" s="9"/>
      <c r="B965" s="9"/>
      <c r="C965" s="9"/>
      <c r="D965" s="9"/>
      <c r="E965" s="9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5.75" customHeight="1" x14ac:dyDescent="0.35">
      <c r="A966" s="9"/>
      <c r="B966" s="9"/>
      <c r="C966" s="9"/>
      <c r="D966" s="9"/>
      <c r="E966" s="9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5.75" customHeight="1" x14ac:dyDescent="0.35">
      <c r="A967" s="9"/>
      <c r="B967" s="9"/>
      <c r="C967" s="9"/>
      <c r="D967" s="9"/>
      <c r="E967" s="9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5.75" customHeight="1" x14ac:dyDescent="0.35">
      <c r="A968" s="9"/>
      <c r="B968" s="9"/>
      <c r="C968" s="9"/>
      <c r="D968" s="9"/>
      <c r="E968" s="9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5.75" customHeight="1" x14ac:dyDescent="0.35">
      <c r="A969" s="9"/>
      <c r="B969" s="9"/>
      <c r="C969" s="9"/>
      <c r="D969" s="9"/>
      <c r="E969" s="9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5.75" customHeight="1" x14ac:dyDescent="0.35">
      <c r="A970" s="9"/>
      <c r="B970" s="9"/>
      <c r="C970" s="9"/>
      <c r="D970" s="9"/>
      <c r="E970" s="9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5.75" customHeight="1" x14ac:dyDescent="0.35">
      <c r="A971" s="9"/>
      <c r="B971" s="9"/>
      <c r="C971" s="9"/>
      <c r="D971" s="9"/>
      <c r="E971" s="9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5.75" customHeight="1" x14ac:dyDescent="0.35">
      <c r="A972" s="9"/>
      <c r="B972" s="9"/>
      <c r="C972" s="9"/>
      <c r="D972" s="9"/>
      <c r="E972" s="9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5.75" customHeight="1" x14ac:dyDescent="0.35">
      <c r="A973" s="9"/>
      <c r="B973" s="9"/>
      <c r="C973" s="9"/>
      <c r="D973" s="9"/>
      <c r="E973" s="9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5.75" customHeight="1" x14ac:dyDescent="0.35">
      <c r="A974" s="9"/>
      <c r="B974" s="9"/>
      <c r="C974" s="9"/>
      <c r="D974" s="9"/>
      <c r="E974" s="9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5.75" customHeight="1" x14ac:dyDescent="0.35">
      <c r="A975" s="9"/>
      <c r="B975" s="9"/>
      <c r="C975" s="9"/>
      <c r="D975" s="9"/>
      <c r="E975" s="9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5.75" customHeight="1" x14ac:dyDescent="0.35">
      <c r="A976" s="9"/>
      <c r="B976" s="9"/>
      <c r="C976" s="9"/>
      <c r="D976" s="9"/>
      <c r="E976" s="9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5.75" customHeight="1" x14ac:dyDescent="0.35">
      <c r="A977" s="9"/>
      <c r="B977" s="9"/>
      <c r="C977" s="9"/>
      <c r="D977" s="9"/>
      <c r="E977" s="9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5.75" customHeight="1" x14ac:dyDescent="0.35">
      <c r="A978" s="9"/>
      <c r="B978" s="9"/>
      <c r="C978" s="9"/>
      <c r="D978" s="9"/>
      <c r="E978" s="9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5.75" customHeight="1" x14ac:dyDescent="0.35">
      <c r="A979" s="9"/>
      <c r="B979" s="9"/>
      <c r="C979" s="9"/>
      <c r="D979" s="9"/>
      <c r="E979" s="9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5.75" customHeight="1" x14ac:dyDescent="0.35">
      <c r="A980" s="9"/>
      <c r="B980" s="9"/>
      <c r="C980" s="9"/>
      <c r="D980" s="9"/>
      <c r="E980" s="9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5.75" customHeight="1" x14ac:dyDescent="0.35">
      <c r="A981" s="9"/>
      <c r="B981" s="9"/>
      <c r="C981" s="9"/>
      <c r="D981" s="9"/>
      <c r="E981" s="9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5.75" customHeight="1" x14ac:dyDescent="0.35">
      <c r="A982" s="9"/>
      <c r="B982" s="9"/>
      <c r="C982" s="9"/>
      <c r="D982" s="9"/>
      <c r="E982" s="9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5.75" customHeight="1" x14ac:dyDescent="0.35">
      <c r="A983" s="9"/>
      <c r="B983" s="9"/>
      <c r="C983" s="9"/>
      <c r="D983" s="9"/>
      <c r="E983" s="9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5.75" customHeight="1" x14ac:dyDescent="0.35">
      <c r="A984" s="9"/>
      <c r="B984" s="9"/>
      <c r="C984" s="9"/>
      <c r="D984" s="9"/>
      <c r="E984" s="9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5.75" customHeight="1" x14ac:dyDescent="0.35">
      <c r="A985" s="9"/>
      <c r="B985" s="9"/>
      <c r="C985" s="9"/>
      <c r="D985" s="9"/>
      <c r="E985" s="9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5.75" customHeight="1" x14ac:dyDescent="0.35">
      <c r="A986" s="9"/>
      <c r="B986" s="9"/>
      <c r="C986" s="9"/>
      <c r="D986" s="9"/>
      <c r="E986" s="9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5.75" customHeight="1" x14ac:dyDescent="0.35">
      <c r="A987" s="9"/>
      <c r="B987" s="9"/>
      <c r="C987" s="9"/>
      <c r="D987" s="9"/>
      <c r="E987" s="9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5.75" customHeight="1" x14ac:dyDescent="0.35">
      <c r="A988" s="9"/>
      <c r="B988" s="9"/>
      <c r="C988" s="9"/>
      <c r="D988" s="9"/>
      <c r="E988" s="9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5.75" customHeight="1" x14ac:dyDescent="0.35">
      <c r="A989" s="9"/>
      <c r="B989" s="9"/>
      <c r="C989" s="9"/>
      <c r="D989" s="9"/>
      <c r="E989" s="9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5.75" customHeight="1" x14ac:dyDescent="0.35">
      <c r="A990" s="9"/>
      <c r="B990" s="9"/>
      <c r="C990" s="9"/>
      <c r="D990" s="9"/>
      <c r="E990" s="9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5.75" customHeight="1" x14ac:dyDescent="0.35">
      <c r="A991" s="9"/>
      <c r="B991" s="9"/>
      <c r="C991" s="9"/>
      <c r="D991" s="9"/>
      <c r="E991" s="9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5.75" customHeight="1" x14ac:dyDescent="0.35">
      <c r="A992" s="9"/>
      <c r="B992" s="9"/>
      <c r="C992" s="9"/>
      <c r="D992" s="9"/>
      <c r="E992" s="9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5.75" customHeight="1" x14ac:dyDescent="0.35">
      <c r="A993" s="9"/>
      <c r="B993" s="9"/>
      <c r="C993" s="9"/>
      <c r="D993" s="9"/>
      <c r="E993" s="9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5.75" customHeight="1" x14ac:dyDescent="0.35">
      <c r="A994" s="9"/>
      <c r="B994" s="9"/>
      <c r="C994" s="9"/>
      <c r="D994" s="9"/>
      <c r="E994" s="9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5.75" customHeight="1" x14ac:dyDescent="0.35">
      <c r="A995" s="9"/>
      <c r="B995" s="9"/>
      <c r="C995" s="9"/>
      <c r="D995" s="9"/>
      <c r="E995" s="9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5.75" customHeight="1" x14ac:dyDescent="0.35">
      <c r="A996" s="9"/>
      <c r="B996" s="9"/>
      <c r="C996" s="9"/>
      <c r="D996" s="9"/>
      <c r="E996" s="9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5.75" customHeight="1" x14ac:dyDescent="0.35">
      <c r="A997" s="9"/>
      <c r="B997" s="9"/>
      <c r="C997" s="9"/>
      <c r="D997" s="9"/>
      <c r="E997" s="9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ht="15.75" customHeight="1" x14ac:dyDescent="0.35">
      <c r="A998" s="9"/>
      <c r="B998" s="9"/>
      <c r="C998" s="9"/>
      <c r="D998" s="9"/>
      <c r="E998" s="9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ht="15.75" customHeight="1" x14ac:dyDescent="0.35">
      <c r="A999" s="9"/>
      <c r="B999" s="9"/>
      <c r="C999" s="9"/>
      <c r="D999" s="9"/>
      <c r="E999" s="9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ht="15.75" customHeight="1" x14ac:dyDescent="0.35">
      <c r="A1000" s="9"/>
      <c r="B1000" s="9"/>
      <c r="C1000" s="9"/>
      <c r="D1000" s="9"/>
      <c r="E1000" s="9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spans="1:27" ht="15.75" customHeight="1" x14ac:dyDescent="0.35">
      <c r="A1001" s="9"/>
      <c r="B1001" s="9"/>
      <c r="C1001" s="9"/>
      <c r="D1001" s="9"/>
      <c r="E1001" s="9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 spans="1:27" ht="15.75" customHeight="1" x14ac:dyDescent="0.35">
      <c r="A1002" s="9"/>
      <c r="B1002" s="9"/>
      <c r="C1002" s="9"/>
      <c r="D1002" s="9"/>
      <c r="E1002" s="9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  <row r="1003" spans="1:27" ht="15.75" customHeight="1" x14ac:dyDescent="0.35">
      <c r="A1003" s="9"/>
      <c r="B1003" s="9"/>
      <c r="C1003" s="9"/>
      <c r="D1003" s="9"/>
      <c r="E1003" s="9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</row>
    <row r="1004" spans="1:27" ht="15.75" customHeight="1" x14ac:dyDescent="0.35">
      <c r="A1004" s="9"/>
      <c r="B1004" s="9"/>
      <c r="C1004" s="9"/>
      <c r="D1004" s="9"/>
      <c r="E1004" s="9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</row>
    <row r="1005" spans="1:27" ht="15.75" customHeight="1" x14ac:dyDescent="0.35">
      <c r="A1005" s="9"/>
      <c r="B1005" s="9"/>
      <c r="C1005" s="9"/>
      <c r="D1005" s="9"/>
      <c r="E1005" s="9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</row>
    <row r="1006" spans="1:27" ht="15.75" customHeight="1" x14ac:dyDescent="0.35">
      <c r="A1006" s="9"/>
      <c r="B1006" s="9"/>
      <c r="C1006" s="9"/>
      <c r="D1006" s="9"/>
      <c r="E1006" s="9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</row>
    <row r="1007" spans="1:27" ht="15.75" customHeight="1" x14ac:dyDescent="0.35">
      <c r="A1007" s="9"/>
      <c r="B1007" s="9"/>
      <c r="C1007" s="9"/>
      <c r="D1007" s="9"/>
      <c r="E1007" s="9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</row>
    <row r="1008" spans="1:27" ht="15.75" customHeight="1" x14ac:dyDescent="0.35">
      <c r="A1008" s="9"/>
      <c r="B1008" s="9"/>
      <c r="C1008" s="9"/>
      <c r="D1008" s="9"/>
      <c r="E1008" s="9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</row>
    <row r="1009" spans="1:27" ht="15.75" customHeight="1" x14ac:dyDescent="0.35">
      <c r="A1009" s="9"/>
      <c r="B1009" s="9"/>
      <c r="C1009" s="9"/>
      <c r="D1009" s="9"/>
      <c r="E1009" s="9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</row>
    <row r="1010" spans="1:27" ht="15.75" customHeight="1" x14ac:dyDescent="0.35">
      <c r="A1010" s="9"/>
      <c r="B1010" s="9"/>
      <c r="C1010" s="9"/>
      <c r="D1010" s="9"/>
      <c r="E1010" s="9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</row>
    <row r="1011" spans="1:27" ht="15.75" customHeight="1" x14ac:dyDescent="0.35">
      <c r="A1011" s="9"/>
      <c r="B1011" s="9"/>
      <c r="C1011" s="9"/>
      <c r="D1011" s="9"/>
      <c r="E1011" s="9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</row>
    <row r="1012" spans="1:27" ht="15.75" customHeight="1" x14ac:dyDescent="0.35">
      <c r="A1012" s="9"/>
      <c r="B1012" s="9"/>
      <c r="C1012" s="9"/>
      <c r="D1012" s="9"/>
      <c r="E1012" s="9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</row>
    <row r="1013" spans="1:27" ht="15.75" customHeight="1" x14ac:dyDescent="0.35">
      <c r="A1013" s="9"/>
      <c r="B1013" s="9"/>
      <c r="C1013" s="9"/>
      <c r="D1013" s="9"/>
      <c r="E1013" s="9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</row>
    <row r="1014" spans="1:27" ht="15.75" customHeight="1" x14ac:dyDescent="0.35">
      <c r="A1014" s="9"/>
      <c r="B1014" s="9"/>
      <c r="C1014" s="9"/>
      <c r="D1014" s="9"/>
      <c r="E1014" s="9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</row>
    <row r="1015" spans="1:27" ht="15.75" customHeight="1" x14ac:dyDescent="0.35">
      <c r="A1015" s="9"/>
      <c r="B1015" s="9"/>
      <c r="C1015" s="9"/>
      <c r="D1015" s="9"/>
      <c r="E1015" s="9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</row>
    <row r="1016" spans="1:27" ht="15.75" customHeight="1" x14ac:dyDescent="0.35">
      <c r="A1016" s="9"/>
      <c r="B1016" s="9"/>
      <c r="C1016" s="9"/>
      <c r="D1016" s="9"/>
      <c r="E1016" s="9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</row>
    <row r="1017" spans="1:27" ht="15.75" customHeight="1" x14ac:dyDescent="0.35">
      <c r="A1017" s="9"/>
      <c r="B1017" s="9"/>
      <c r="C1017" s="9"/>
      <c r="D1017" s="9"/>
      <c r="E1017" s="9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</row>
    <row r="1018" spans="1:27" ht="15.75" customHeight="1" x14ac:dyDescent="0.35">
      <c r="A1018" s="9"/>
      <c r="B1018" s="9"/>
      <c r="C1018" s="9"/>
      <c r="D1018" s="9"/>
      <c r="E1018" s="9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</row>
    <row r="1019" spans="1:27" ht="15.75" customHeight="1" x14ac:dyDescent="0.35">
      <c r="A1019" s="9"/>
      <c r="B1019" s="9"/>
      <c r="C1019" s="9"/>
      <c r="D1019" s="9"/>
      <c r="E1019" s="9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</row>
    <row r="1020" spans="1:27" ht="15.75" customHeight="1" x14ac:dyDescent="0.35">
      <c r="A1020" s="9"/>
      <c r="B1020" s="9"/>
      <c r="C1020" s="9"/>
      <c r="D1020" s="9"/>
      <c r="E1020" s="9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</row>
    <row r="1021" spans="1:27" ht="15.75" customHeight="1" x14ac:dyDescent="0.35">
      <c r="A1021" s="9"/>
      <c r="B1021" s="9"/>
      <c r="C1021" s="9"/>
      <c r="D1021" s="9"/>
      <c r="E1021" s="9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</row>
    <row r="1022" spans="1:27" ht="15.75" customHeight="1" x14ac:dyDescent="0.35">
      <c r="A1022" s="9"/>
      <c r="B1022" s="9"/>
      <c r="C1022" s="9"/>
      <c r="D1022" s="9"/>
      <c r="E1022" s="9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</row>
    <row r="1023" spans="1:27" ht="15.75" customHeight="1" x14ac:dyDescent="0.35">
      <c r="A1023" s="9"/>
      <c r="B1023" s="9"/>
      <c r="C1023" s="9"/>
      <c r="D1023" s="9"/>
      <c r="E1023" s="9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</row>
    <row r="1024" spans="1:27" ht="15.75" customHeight="1" x14ac:dyDescent="0.35">
      <c r="A1024" s="9"/>
      <c r="B1024" s="9"/>
      <c r="C1024" s="9"/>
      <c r="D1024" s="9"/>
      <c r="E1024" s="9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</row>
    <row r="1025" spans="1:27" ht="15.75" customHeight="1" x14ac:dyDescent="0.35">
      <c r="A1025" s="9"/>
      <c r="B1025" s="9"/>
      <c r="C1025" s="9"/>
      <c r="D1025" s="9"/>
      <c r="E1025" s="9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</row>
    <row r="1026" spans="1:27" ht="15.75" customHeight="1" x14ac:dyDescent="0.35">
      <c r="A1026" s="9"/>
      <c r="B1026" s="9"/>
      <c r="C1026" s="9"/>
      <c r="D1026" s="9"/>
      <c r="E1026" s="9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</row>
    <row r="1027" spans="1:27" ht="15.75" customHeight="1" x14ac:dyDescent="0.35">
      <c r="A1027" s="9"/>
      <c r="B1027" s="9"/>
      <c r="C1027" s="9"/>
      <c r="D1027" s="9"/>
      <c r="E1027" s="9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</row>
    <row r="1028" spans="1:27" ht="15.75" customHeight="1" x14ac:dyDescent="0.35">
      <c r="A1028" s="9"/>
      <c r="B1028" s="9"/>
      <c r="C1028" s="9"/>
      <c r="D1028" s="9"/>
      <c r="E1028" s="9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</row>
    <row r="1029" spans="1:27" ht="15.75" customHeight="1" x14ac:dyDescent="0.35">
      <c r="A1029" s="9"/>
      <c r="B1029" s="9"/>
      <c r="C1029" s="9"/>
      <c r="D1029" s="9"/>
      <c r="E1029" s="9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</row>
    <row r="1030" spans="1:27" ht="15.75" customHeight="1" x14ac:dyDescent="0.35">
      <c r="A1030" s="9"/>
      <c r="B1030" s="9"/>
      <c r="C1030" s="9"/>
      <c r="D1030" s="9"/>
      <c r="E1030" s="9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</row>
    <row r="1031" spans="1:27" ht="15.75" customHeight="1" x14ac:dyDescent="0.35">
      <c r="A1031" s="9"/>
      <c r="B1031" s="9"/>
      <c r="C1031" s="9"/>
      <c r="D1031" s="9"/>
      <c r="E1031" s="9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</row>
    <row r="1032" spans="1:27" ht="15.75" customHeight="1" x14ac:dyDescent="0.35">
      <c r="A1032" s="9"/>
      <c r="B1032" s="9"/>
      <c r="C1032" s="9"/>
      <c r="D1032" s="9"/>
      <c r="E1032" s="9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</row>
    <row r="1033" spans="1:27" ht="15.75" customHeight="1" x14ac:dyDescent="0.35">
      <c r="A1033" s="9"/>
      <c r="B1033" s="9"/>
      <c r="C1033" s="9"/>
      <c r="D1033" s="9"/>
      <c r="E1033" s="9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</row>
    <row r="1034" spans="1:27" ht="15.75" customHeight="1" x14ac:dyDescent="0.35">
      <c r="A1034" s="9"/>
      <c r="B1034" s="9"/>
      <c r="C1034" s="9"/>
      <c r="D1034" s="9"/>
      <c r="E1034" s="9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</row>
    <row r="1035" spans="1:27" ht="15.75" customHeight="1" x14ac:dyDescent="0.35">
      <c r="A1035" s="9"/>
      <c r="B1035" s="9"/>
      <c r="C1035" s="9"/>
      <c r="D1035" s="9"/>
      <c r="E1035" s="9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</row>
    <row r="1036" spans="1:27" ht="15.75" customHeight="1" x14ac:dyDescent="0.35">
      <c r="A1036" s="9"/>
      <c r="B1036" s="9"/>
      <c r="C1036" s="9"/>
      <c r="D1036" s="9"/>
      <c r="E1036" s="9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</row>
    <row r="1037" spans="1:27" ht="15.75" customHeight="1" x14ac:dyDescent="0.35">
      <c r="A1037" s="9"/>
      <c r="B1037" s="9"/>
      <c r="C1037" s="9"/>
      <c r="D1037" s="9"/>
      <c r="E1037" s="9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</row>
    <row r="1038" spans="1:27" ht="15.75" customHeight="1" x14ac:dyDescent="0.35">
      <c r="A1038" s="9"/>
      <c r="B1038" s="9"/>
      <c r="C1038" s="9"/>
      <c r="D1038" s="9"/>
      <c r="E1038" s="9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</row>
    <row r="1039" spans="1:27" ht="15.75" customHeight="1" x14ac:dyDescent="0.35">
      <c r="A1039" s="9"/>
      <c r="B1039" s="9"/>
      <c r="C1039" s="9"/>
      <c r="D1039" s="9"/>
      <c r="E1039" s="9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</row>
    <row r="1040" spans="1:27" ht="15.75" customHeight="1" x14ac:dyDescent="0.35">
      <c r="A1040" s="9"/>
      <c r="B1040" s="9"/>
      <c r="C1040" s="9"/>
      <c r="D1040" s="9"/>
      <c r="E1040" s="9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</row>
    <row r="1041" spans="1:27" ht="15.75" customHeight="1" x14ac:dyDescent="0.35">
      <c r="A1041" s="9"/>
      <c r="B1041" s="9"/>
      <c r="C1041" s="9"/>
      <c r="D1041" s="9"/>
      <c r="E1041" s="9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</row>
    <row r="1042" spans="1:27" ht="15.75" customHeight="1" x14ac:dyDescent="0.35">
      <c r="A1042" s="9"/>
      <c r="B1042" s="9"/>
      <c r="C1042" s="9"/>
      <c r="D1042" s="9"/>
      <c r="E1042" s="9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</row>
    <row r="1043" spans="1:27" ht="15.75" customHeight="1" x14ac:dyDescent="0.35">
      <c r="A1043" s="9"/>
      <c r="B1043" s="9"/>
      <c r="C1043" s="9"/>
      <c r="D1043" s="9"/>
      <c r="E1043" s="9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</row>
    <row r="1044" spans="1:27" ht="15.75" customHeight="1" x14ac:dyDescent="0.35">
      <c r="A1044" s="9"/>
      <c r="B1044" s="9"/>
      <c r="C1044" s="9"/>
      <c r="D1044" s="9"/>
      <c r="E1044" s="9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</row>
    <row r="1045" spans="1:27" ht="15.75" customHeight="1" x14ac:dyDescent="0.35">
      <c r="A1045" s="9"/>
      <c r="B1045" s="9"/>
      <c r="C1045" s="9"/>
      <c r="D1045" s="9"/>
      <c r="E1045" s="9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</row>
    <row r="1046" spans="1:27" ht="15.75" customHeight="1" x14ac:dyDescent="0.35">
      <c r="A1046" s="9"/>
      <c r="B1046" s="9"/>
      <c r="C1046" s="9"/>
      <c r="D1046" s="9"/>
      <c r="E1046" s="9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</row>
    <row r="1047" spans="1:27" ht="15.75" customHeight="1" x14ac:dyDescent="0.35">
      <c r="A1047" s="9"/>
      <c r="B1047" s="9"/>
      <c r="C1047" s="9"/>
      <c r="D1047" s="9"/>
      <c r="E1047" s="9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</row>
    <row r="1048" spans="1:27" ht="15.75" customHeight="1" x14ac:dyDescent="0.35">
      <c r="A1048" s="9"/>
      <c r="B1048" s="9"/>
      <c r="C1048" s="9"/>
      <c r="D1048" s="9"/>
      <c r="E1048" s="9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</row>
    <row r="1049" spans="1:27" ht="15.75" customHeight="1" x14ac:dyDescent="0.35">
      <c r="A1049" s="9"/>
      <c r="B1049" s="9"/>
      <c r="C1049" s="9"/>
      <c r="D1049" s="9"/>
      <c r="E1049" s="9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</row>
    <row r="1050" spans="1:27" ht="15.75" customHeight="1" x14ac:dyDescent="0.35">
      <c r="A1050" s="9"/>
      <c r="B1050" s="9"/>
      <c r="C1050" s="9"/>
      <c r="D1050" s="9"/>
      <c r="E1050" s="9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</row>
    <row r="1051" spans="1:27" ht="15.75" customHeight="1" x14ac:dyDescent="0.35">
      <c r="A1051" s="9"/>
      <c r="B1051" s="9"/>
      <c r="C1051" s="9"/>
      <c r="D1051" s="9"/>
      <c r="E1051" s="9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</row>
    <row r="1052" spans="1:27" ht="15.75" customHeight="1" x14ac:dyDescent="0.35">
      <c r="A1052" s="9"/>
      <c r="B1052" s="9"/>
      <c r="C1052" s="9"/>
      <c r="D1052" s="9"/>
      <c r="E1052" s="9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</row>
    <row r="1053" spans="1:27" ht="15.75" customHeight="1" x14ac:dyDescent="0.35">
      <c r="A1053" s="9"/>
      <c r="B1053" s="9"/>
      <c r="C1053" s="9"/>
      <c r="D1053" s="9"/>
      <c r="E1053" s="9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</row>
    <row r="1054" spans="1:27" ht="15.75" customHeight="1" x14ac:dyDescent="0.35">
      <c r="A1054" s="9"/>
      <c r="B1054" s="9"/>
      <c r="C1054" s="9"/>
      <c r="D1054" s="9"/>
      <c r="E1054" s="9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</row>
    <row r="1055" spans="1:27" ht="15.75" customHeight="1" x14ac:dyDescent="0.35">
      <c r="A1055" s="9"/>
      <c r="B1055" s="9"/>
      <c r="C1055" s="9"/>
      <c r="D1055" s="9"/>
      <c r="E1055" s="9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</row>
    <row r="1056" spans="1:27" ht="15.75" customHeight="1" x14ac:dyDescent="0.35">
      <c r="A1056" s="9"/>
      <c r="B1056" s="9"/>
      <c r="C1056" s="9"/>
      <c r="D1056" s="9"/>
      <c r="E1056" s="9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</row>
    <row r="1057" spans="1:27" ht="15.75" customHeight="1" x14ac:dyDescent="0.35">
      <c r="A1057" s="9"/>
      <c r="B1057" s="9"/>
      <c r="C1057" s="9"/>
      <c r="D1057" s="9"/>
      <c r="E1057" s="9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</row>
    <row r="1058" spans="1:27" ht="15.75" customHeight="1" x14ac:dyDescent="0.35">
      <c r="A1058" s="9"/>
      <c r="B1058" s="9"/>
      <c r="C1058" s="9"/>
      <c r="D1058" s="9"/>
      <c r="E1058" s="9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</row>
    <row r="1059" spans="1:27" ht="15.75" customHeight="1" x14ac:dyDescent="0.35">
      <c r="A1059" s="9"/>
      <c r="B1059" s="9"/>
      <c r="C1059" s="9"/>
      <c r="D1059" s="9"/>
      <c r="E1059" s="9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</row>
    <row r="1060" spans="1:27" ht="15.75" customHeight="1" x14ac:dyDescent="0.35">
      <c r="A1060" s="9"/>
      <c r="B1060" s="9"/>
      <c r="C1060" s="9"/>
      <c r="D1060" s="9"/>
      <c r="E1060" s="9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</row>
    <row r="1061" spans="1:27" ht="15.75" customHeight="1" x14ac:dyDescent="0.35">
      <c r="A1061" s="9"/>
      <c r="B1061" s="9"/>
      <c r="C1061" s="9"/>
      <c r="D1061" s="9"/>
      <c r="E1061" s="9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</row>
    <row r="1062" spans="1:27" ht="15.75" customHeight="1" x14ac:dyDescent="0.35">
      <c r="A1062" s="9"/>
      <c r="B1062" s="9"/>
      <c r="C1062" s="9"/>
      <c r="D1062" s="9"/>
      <c r="E1062" s="9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</row>
    <row r="1063" spans="1:27" ht="15.75" customHeight="1" x14ac:dyDescent="0.35">
      <c r="A1063" s="9"/>
      <c r="B1063" s="9"/>
      <c r="C1063" s="9"/>
      <c r="D1063" s="9"/>
      <c r="E1063" s="9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</row>
    <row r="1064" spans="1:27" ht="15.75" customHeight="1" x14ac:dyDescent="0.35">
      <c r="A1064" s="9"/>
      <c r="B1064" s="9"/>
      <c r="C1064" s="9"/>
      <c r="D1064" s="9"/>
      <c r="E1064" s="9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</row>
    <row r="1065" spans="1:27" ht="15.75" customHeight="1" x14ac:dyDescent="0.35">
      <c r="A1065" s="9"/>
      <c r="B1065" s="9"/>
      <c r="C1065" s="9"/>
      <c r="D1065" s="9"/>
      <c r="E1065" s="9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</row>
    <row r="1066" spans="1:27" ht="15.75" customHeight="1" x14ac:dyDescent="0.35">
      <c r="A1066" s="9"/>
      <c r="B1066" s="9"/>
      <c r="C1066" s="9"/>
      <c r="D1066" s="9"/>
      <c r="E1066" s="9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</row>
    <row r="1067" spans="1:27" ht="15.75" customHeight="1" x14ac:dyDescent="0.35">
      <c r="A1067" s="9"/>
      <c r="B1067" s="9"/>
      <c r="C1067" s="9"/>
      <c r="D1067" s="9"/>
      <c r="E1067" s="9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</row>
    <row r="1068" spans="1:27" ht="15.75" customHeight="1" x14ac:dyDescent="0.35">
      <c r="A1068" s="9"/>
      <c r="B1068" s="9"/>
      <c r="C1068" s="9"/>
      <c r="D1068" s="9"/>
      <c r="E1068" s="9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</row>
    <row r="1069" spans="1:27" ht="15.75" customHeight="1" x14ac:dyDescent="0.35">
      <c r="A1069" s="9"/>
      <c r="B1069" s="9"/>
      <c r="C1069" s="9"/>
      <c r="D1069" s="9"/>
      <c r="E1069" s="9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</row>
    <row r="1070" spans="1:27" ht="15.75" customHeight="1" x14ac:dyDescent="0.35">
      <c r="A1070" s="9"/>
      <c r="B1070" s="9"/>
      <c r="C1070" s="9"/>
      <c r="D1070" s="9"/>
      <c r="E1070" s="9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</row>
    <row r="1071" spans="1:27" ht="15.75" customHeight="1" x14ac:dyDescent="0.35">
      <c r="A1071" s="9"/>
      <c r="B1071" s="9"/>
      <c r="C1071" s="9"/>
      <c r="D1071" s="9"/>
      <c r="E1071" s="9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</row>
    <row r="1072" spans="1:27" ht="15.75" customHeight="1" x14ac:dyDescent="0.35">
      <c r="A1072" s="9"/>
      <c r="B1072" s="9"/>
      <c r="C1072" s="9"/>
      <c r="D1072" s="9"/>
      <c r="E1072" s="9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</row>
    <row r="1073" spans="1:27" ht="15.75" customHeight="1" x14ac:dyDescent="0.35">
      <c r="A1073" s="9"/>
      <c r="B1073" s="9"/>
      <c r="C1073" s="9"/>
      <c r="D1073" s="9"/>
      <c r="E1073" s="9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</row>
    <row r="1074" spans="1:27" ht="15.75" customHeight="1" x14ac:dyDescent="0.35">
      <c r="A1074" s="9"/>
      <c r="B1074" s="9"/>
      <c r="C1074" s="9"/>
      <c r="D1074" s="9"/>
      <c r="E1074" s="9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</row>
    <row r="1075" spans="1:27" ht="15.75" customHeight="1" x14ac:dyDescent="0.35">
      <c r="A1075" s="9"/>
      <c r="B1075" s="9"/>
      <c r="C1075" s="9"/>
      <c r="D1075" s="9"/>
      <c r="E1075" s="9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</row>
    <row r="1076" spans="1:27" ht="15.75" customHeight="1" x14ac:dyDescent="0.35">
      <c r="A1076" s="9"/>
      <c r="B1076" s="9"/>
      <c r="C1076" s="9"/>
      <c r="D1076" s="9"/>
      <c r="E1076" s="9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</row>
    <row r="1077" spans="1:27" ht="15.75" customHeight="1" x14ac:dyDescent="0.35">
      <c r="A1077" s="9"/>
      <c r="B1077" s="9"/>
      <c r="C1077" s="9"/>
      <c r="D1077" s="9"/>
      <c r="E1077" s="9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</row>
    <row r="1078" spans="1:27" ht="15.75" customHeight="1" x14ac:dyDescent="0.35">
      <c r="A1078" s="9"/>
      <c r="B1078" s="9"/>
      <c r="C1078" s="9"/>
      <c r="D1078" s="9"/>
      <c r="E1078" s="9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</row>
    <row r="1079" spans="1:27" ht="15.75" customHeight="1" x14ac:dyDescent="0.35">
      <c r="A1079" s="9"/>
      <c r="B1079" s="9"/>
      <c r="C1079" s="9"/>
      <c r="D1079" s="9"/>
      <c r="E1079" s="9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</row>
    <row r="1080" spans="1:27" ht="15.75" customHeight="1" x14ac:dyDescent="0.35">
      <c r="A1080" s="9"/>
      <c r="B1080" s="9"/>
      <c r="C1080" s="9"/>
      <c r="D1080" s="9"/>
      <c r="E1080" s="9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</row>
    <row r="1081" spans="1:27" ht="15.75" customHeight="1" x14ac:dyDescent="0.35">
      <c r="A1081" s="9"/>
      <c r="B1081" s="9"/>
      <c r="C1081" s="9"/>
      <c r="D1081" s="9"/>
      <c r="E1081" s="9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</row>
    <row r="1082" spans="1:27" ht="15.75" customHeight="1" x14ac:dyDescent="0.35">
      <c r="A1082" s="9"/>
      <c r="B1082" s="9"/>
      <c r="C1082" s="9"/>
      <c r="D1082" s="9"/>
      <c r="E1082" s="9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</row>
    <row r="1083" spans="1:27" ht="15.75" customHeight="1" x14ac:dyDescent="0.35">
      <c r="A1083" s="9"/>
      <c r="B1083" s="9"/>
      <c r="C1083" s="9"/>
      <c r="D1083" s="9"/>
      <c r="E1083" s="9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</row>
    <row r="1084" spans="1:27" ht="15.75" customHeight="1" x14ac:dyDescent="0.35">
      <c r="A1084" s="9"/>
      <c r="B1084" s="9"/>
      <c r="C1084" s="9"/>
      <c r="D1084" s="9"/>
      <c r="E1084" s="9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</row>
    <row r="1085" spans="1:27" ht="15.75" customHeight="1" x14ac:dyDescent="0.35">
      <c r="A1085" s="9"/>
      <c r="B1085" s="9"/>
      <c r="C1085" s="9"/>
      <c r="D1085" s="9"/>
      <c r="E1085" s="9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</row>
    <row r="1086" spans="1:27" ht="15.75" customHeight="1" x14ac:dyDescent="0.35">
      <c r="A1086" s="9"/>
      <c r="B1086" s="9"/>
      <c r="C1086" s="9"/>
      <c r="D1086" s="9"/>
      <c r="E1086" s="9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</row>
    <row r="1087" spans="1:27" ht="15.75" customHeight="1" x14ac:dyDescent="0.35">
      <c r="A1087" s="9"/>
      <c r="B1087" s="9"/>
      <c r="C1087" s="9"/>
      <c r="D1087" s="9"/>
      <c r="E1087" s="9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</row>
    <row r="1088" spans="1:27" ht="15.75" customHeight="1" x14ac:dyDescent="0.35">
      <c r="A1088" s="9"/>
      <c r="B1088" s="9"/>
      <c r="C1088" s="9"/>
      <c r="D1088" s="9"/>
      <c r="E1088" s="9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</row>
    <row r="1089" spans="1:27" ht="15.75" customHeight="1" x14ac:dyDescent="0.35">
      <c r="A1089" s="9"/>
      <c r="B1089" s="9"/>
      <c r="C1089" s="9"/>
      <c r="D1089" s="9"/>
      <c r="E1089" s="9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</row>
    <row r="1090" spans="1:27" ht="15.75" customHeight="1" x14ac:dyDescent="0.35">
      <c r="A1090" s="9"/>
      <c r="B1090" s="9"/>
      <c r="C1090" s="9"/>
      <c r="D1090" s="9"/>
      <c r="E1090" s="9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</row>
    <row r="1091" spans="1:27" ht="15.75" customHeight="1" x14ac:dyDescent="0.35">
      <c r="A1091" s="9"/>
      <c r="B1091" s="9"/>
      <c r="C1091" s="9"/>
      <c r="D1091" s="9"/>
      <c r="E1091" s="9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</row>
    <row r="1092" spans="1:27" ht="15.75" customHeight="1" x14ac:dyDescent="0.35">
      <c r="A1092" s="9"/>
      <c r="B1092" s="9"/>
      <c r="C1092" s="9"/>
      <c r="D1092" s="9"/>
      <c r="E1092" s="9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</row>
    <row r="1093" spans="1:27" ht="15.75" customHeight="1" x14ac:dyDescent="0.35">
      <c r="A1093" s="9"/>
      <c r="B1093" s="9"/>
      <c r="C1093" s="9"/>
      <c r="D1093" s="9"/>
      <c r="E1093" s="9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</row>
    <row r="1094" spans="1:27" ht="15.75" customHeight="1" x14ac:dyDescent="0.35">
      <c r="A1094" s="9"/>
      <c r="B1094" s="9"/>
      <c r="C1094" s="9"/>
      <c r="D1094" s="9"/>
      <c r="E1094" s="9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</row>
    <row r="1095" spans="1:27" ht="15.75" customHeight="1" x14ac:dyDescent="0.35">
      <c r="A1095" s="9"/>
      <c r="B1095" s="9"/>
      <c r="C1095" s="9"/>
      <c r="D1095" s="9"/>
      <c r="E1095" s="9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</row>
    <row r="1096" spans="1:27" ht="15.75" customHeight="1" x14ac:dyDescent="0.35">
      <c r="A1096" s="9"/>
      <c r="B1096" s="9"/>
      <c r="C1096" s="9"/>
      <c r="D1096" s="9"/>
      <c r="E1096" s="9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</row>
    <row r="1097" spans="1:27" ht="15.75" customHeight="1" x14ac:dyDescent="0.35">
      <c r="A1097" s="9"/>
      <c r="B1097" s="9"/>
      <c r="C1097" s="9"/>
      <c r="D1097" s="9"/>
      <c r="E1097" s="9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</row>
    <row r="1098" spans="1:27" ht="15.75" customHeight="1" x14ac:dyDescent="0.35">
      <c r="A1098" s="9"/>
      <c r="B1098" s="9"/>
      <c r="C1098" s="9"/>
      <c r="D1098" s="9"/>
      <c r="E1098" s="9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</row>
    <row r="1099" spans="1:27" ht="15.75" customHeight="1" x14ac:dyDescent="0.35">
      <c r="A1099" s="9"/>
      <c r="B1099" s="9"/>
      <c r="C1099" s="9"/>
      <c r="D1099" s="9"/>
      <c r="E1099" s="9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</row>
    <row r="1100" spans="1:27" ht="15.75" customHeight="1" x14ac:dyDescent="0.35">
      <c r="A1100" s="9"/>
      <c r="B1100" s="9"/>
      <c r="C1100" s="9"/>
      <c r="D1100" s="9"/>
      <c r="E1100" s="9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</row>
    <row r="1101" spans="1:27" ht="15.75" customHeight="1" x14ac:dyDescent="0.35">
      <c r="A1101" s="9"/>
      <c r="B1101" s="9"/>
      <c r="C1101" s="9"/>
      <c r="D1101" s="9"/>
      <c r="E1101" s="9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</row>
    <row r="1102" spans="1:27" ht="15.75" customHeight="1" x14ac:dyDescent="0.35">
      <c r="A1102" s="9"/>
      <c r="B1102" s="9"/>
      <c r="C1102" s="9"/>
      <c r="D1102" s="9"/>
      <c r="E1102" s="9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</row>
    <row r="1103" spans="1:27" ht="15.75" customHeight="1" x14ac:dyDescent="0.35">
      <c r="A1103" s="9"/>
      <c r="B1103" s="9"/>
      <c r="C1103" s="9"/>
      <c r="D1103" s="9"/>
      <c r="E1103" s="9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</row>
    <row r="1104" spans="1:27" ht="15.75" customHeight="1" x14ac:dyDescent="0.35">
      <c r="A1104" s="9"/>
      <c r="B1104" s="9"/>
      <c r="C1104" s="9"/>
      <c r="D1104" s="9"/>
      <c r="E1104" s="9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</row>
    <row r="1105" spans="1:27" ht="15.75" customHeight="1" x14ac:dyDescent="0.35">
      <c r="A1105" s="9"/>
      <c r="B1105" s="9"/>
      <c r="C1105" s="9"/>
      <c r="D1105" s="9"/>
      <c r="E1105" s="9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</row>
    <row r="1106" spans="1:27" ht="15.75" customHeight="1" x14ac:dyDescent="0.35">
      <c r="A1106" s="9"/>
      <c r="B1106" s="9"/>
      <c r="C1106" s="9"/>
      <c r="D1106" s="9"/>
      <c r="E1106" s="9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</row>
    <row r="1107" spans="1:27" ht="15.75" customHeight="1" x14ac:dyDescent="0.35">
      <c r="A1107" s="9"/>
      <c r="B1107" s="9"/>
      <c r="C1107" s="9"/>
      <c r="D1107" s="9"/>
      <c r="E1107" s="9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  <c r="AA1107" s="4"/>
    </row>
    <row r="1108" spans="1:27" ht="15.75" customHeight="1" x14ac:dyDescent="0.35">
      <c r="A1108" s="9"/>
      <c r="B1108" s="9"/>
      <c r="C1108" s="9"/>
      <c r="D1108" s="9"/>
      <c r="E1108" s="9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</row>
    <row r="1109" spans="1:27" ht="15.75" customHeight="1" x14ac:dyDescent="0.35">
      <c r="A1109" s="9"/>
      <c r="B1109" s="9"/>
      <c r="C1109" s="9"/>
      <c r="D1109" s="9"/>
      <c r="E1109" s="9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  <c r="AA1109" s="4"/>
    </row>
    <row r="1110" spans="1:27" ht="15.75" customHeight="1" x14ac:dyDescent="0.35">
      <c r="A1110" s="9"/>
      <c r="B1110" s="9"/>
      <c r="C1110" s="9"/>
      <c r="D1110" s="9"/>
      <c r="E1110" s="9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  <c r="AA1110" s="4"/>
    </row>
    <row r="1111" spans="1:27" ht="15.75" customHeight="1" x14ac:dyDescent="0.35">
      <c r="A1111" s="9"/>
      <c r="B1111" s="9"/>
      <c r="C1111" s="9"/>
      <c r="D1111" s="9"/>
      <c r="E1111" s="9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  <c r="AA1111" s="4"/>
    </row>
    <row r="1112" spans="1:27" ht="15.75" customHeight="1" x14ac:dyDescent="0.35">
      <c r="A1112" s="9"/>
      <c r="B1112" s="9"/>
      <c r="C1112" s="9"/>
      <c r="D1112" s="9"/>
      <c r="E1112" s="9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  <c r="AA1112" s="4"/>
    </row>
    <row r="1113" spans="1:27" ht="15.75" customHeight="1" x14ac:dyDescent="0.35">
      <c r="A1113" s="9"/>
      <c r="B1113" s="9"/>
      <c r="C1113" s="9"/>
      <c r="D1113" s="9"/>
      <c r="E1113" s="9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4"/>
    </row>
    <row r="1114" spans="1:27" ht="15.75" customHeight="1" x14ac:dyDescent="0.35">
      <c r="A1114" s="9"/>
      <c r="B1114" s="9"/>
      <c r="C1114" s="9"/>
      <c r="D1114" s="9"/>
      <c r="E1114" s="9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</row>
    <row r="1115" spans="1:27" ht="15.75" customHeight="1" x14ac:dyDescent="0.35">
      <c r="A1115" s="9"/>
      <c r="B1115" s="9"/>
      <c r="C1115" s="9"/>
      <c r="D1115" s="9"/>
      <c r="E1115" s="9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  <c r="AA1115" s="4"/>
    </row>
    <row r="1116" spans="1:27" ht="15.75" customHeight="1" x14ac:dyDescent="0.35">
      <c r="A1116" s="9"/>
      <c r="B1116" s="9"/>
      <c r="C1116" s="9"/>
      <c r="D1116" s="9"/>
      <c r="E1116" s="9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  <c r="AA1116" s="4"/>
    </row>
    <row r="1117" spans="1:27" ht="15.75" customHeight="1" x14ac:dyDescent="0.35">
      <c r="A1117" s="9"/>
      <c r="B1117" s="9"/>
      <c r="C1117" s="9"/>
      <c r="D1117" s="9"/>
      <c r="E1117" s="9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  <c r="AA1117" s="4"/>
    </row>
    <row r="1118" spans="1:27" ht="15.75" customHeight="1" x14ac:dyDescent="0.35">
      <c r="A1118" s="9"/>
      <c r="B1118" s="9"/>
      <c r="C1118" s="9"/>
      <c r="D1118" s="9"/>
      <c r="E1118" s="9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4"/>
    </row>
    <row r="1119" spans="1:27" ht="15.75" customHeight="1" x14ac:dyDescent="0.35">
      <c r="A1119" s="9"/>
      <c r="B1119" s="9"/>
      <c r="C1119" s="9"/>
      <c r="D1119" s="9"/>
      <c r="E1119" s="9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  <c r="AA1119" s="4"/>
    </row>
    <row r="1120" spans="1:27" ht="15.75" customHeight="1" x14ac:dyDescent="0.35">
      <c r="A1120" s="9"/>
      <c r="B1120" s="9"/>
      <c r="C1120" s="9"/>
      <c r="D1120" s="9"/>
      <c r="E1120" s="9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  <c r="AA1120" s="4"/>
    </row>
    <row r="1121" spans="1:27" ht="15.75" customHeight="1" x14ac:dyDescent="0.35">
      <c r="A1121" s="9"/>
      <c r="B1121" s="9"/>
      <c r="C1121" s="9"/>
      <c r="D1121" s="9"/>
      <c r="E1121" s="9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  <c r="AA1121" s="4"/>
    </row>
    <row r="1122" spans="1:27" ht="15.75" customHeight="1" x14ac:dyDescent="0.35">
      <c r="A1122" s="9"/>
      <c r="B1122" s="9"/>
      <c r="C1122" s="9"/>
      <c r="D1122" s="9"/>
      <c r="E1122" s="9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  <c r="AA1122" s="4"/>
    </row>
    <row r="1123" spans="1:27" ht="15.75" customHeight="1" x14ac:dyDescent="0.35">
      <c r="A1123" s="9"/>
      <c r="B1123" s="9"/>
      <c r="C1123" s="9"/>
      <c r="D1123" s="9"/>
      <c r="E1123" s="9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  <c r="AA1123" s="4"/>
    </row>
    <row r="1124" spans="1:27" ht="15.75" customHeight="1" x14ac:dyDescent="0.35">
      <c r="A1124" s="9"/>
      <c r="B1124" s="9"/>
      <c r="C1124" s="9"/>
      <c r="D1124" s="9"/>
      <c r="E1124" s="9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  <c r="AA1124" s="4"/>
    </row>
    <row r="1125" spans="1:27" ht="15.75" customHeight="1" x14ac:dyDescent="0.35">
      <c r="A1125" s="9"/>
      <c r="B1125" s="9"/>
      <c r="C1125" s="9"/>
      <c r="D1125" s="9"/>
      <c r="E1125" s="9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  <c r="AA1125" s="4"/>
    </row>
    <row r="1126" spans="1:27" ht="15.75" customHeight="1" x14ac:dyDescent="0.35">
      <c r="A1126" s="9"/>
      <c r="B1126" s="9"/>
      <c r="C1126" s="9"/>
      <c r="D1126" s="9"/>
      <c r="E1126" s="9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  <c r="AA1126" s="4"/>
    </row>
    <row r="1127" spans="1:27" ht="15.75" customHeight="1" x14ac:dyDescent="0.35">
      <c r="A1127" s="9"/>
      <c r="B1127" s="9"/>
      <c r="C1127" s="9"/>
      <c r="D1127" s="9"/>
      <c r="E1127" s="9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  <c r="AA1127" s="4"/>
    </row>
    <row r="1128" spans="1:27" ht="15.75" customHeight="1" x14ac:dyDescent="0.35">
      <c r="A1128" s="9"/>
      <c r="B1128" s="9"/>
      <c r="C1128" s="9"/>
      <c r="D1128" s="9"/>
      <c r="E1128" s="9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  <c r="AA1128" s="4"/>
    </row>
    <row r="1129" spans="1:27" ht="15.75" customHeight="1" x14ac:dyDescent="0.35">
      <c r="A1129" s="9"/>
      <c r="B1129" s="9"/>
      <c r="C1129" s="9"/>
      <c r="D1129" s="9"/>
      <c r="E1129" s="9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  <c r="AA1129" s="4"/>
    </row>
    <row r="1130" spans="1:27" ht="15.75" customHeight="1" x14ac:dyDescent="0.35">
      <c r="A1130" s="9"/>
      <c r="B1130" s="9"/>
      <c r="C1130" s="9"/>
      <c r="D1130" s="9"/>
      <c r="E1130" s="9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  <c r="AA1130" s="4"/>
    </row>
    <row r="1131" spans="1:27" ht="15.75" customHeight="1" x14ac:dyDescent="0.35">
      <c r="A1131" s="9"/>
      <c r="B1131" s="9"/>
      <c r="C1131" s="9"/>
      <c r="D1131" s="9"/>
      <c r="E1131" s="9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  <c r="AA1131" s="4"/>
    </row>
    <row r="1132" spans="1:27" ht="15.75" customHeight="1" x14ac:dyDescent="0.35">
      <c r="A1132" s="9"/>
      <c r="B1132" s="9"/>
      <c r="C1132" s="9"/>
      <c r="D1132" s="9"/>
      <c r="E1132" s="9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  <c r="AA1132" s="4"/>
    </row>
    <row r="1133" spans="1:27" ht="15.75" customHeight="1" x14ac:dyDescent="0.35">
      <c r="A1133" s="9"/>
      <c r="B1133" s="9"/>
      <c r="C1133" s="9"/>
      <c r="D1133" s="9"/>
      <c r="E1133" s="9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  <c r="AA1133" s="4"/>
    </row>
    <row r="1134" spans="1:27" ht="15.75" customHeight="1" x14ac:dyDescent="0.35">
      <c r="A1134" s="9"/>
      <c r="B1134" s="9"/>
      <c r="C1134" s="9"/>
      <c r="D1134" s="9"/>
      <c r="E1134" s="9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  <c r="AA1134" s="4"/>
    </row>
    <row r="1135" spans="1:27" ht="15.75" customHeight="1" x14ac:dyDescent="0.35">
      <c r="A1135" s="9"/>
      <c r="B1135" s="9"/>
      <c r="C1135" s="9"/>
      <c r="D1135" s="9"/>
      <c r="E1135" s="9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  <c r="AA1135" s="4"/>
    </row>
    <row r="1136" spans="1:27" ht="15.75" customHeight="1" x14ac:dyDescent="0.35">
      <c r="A1136" s="9"/>
      <c r="B1136" s="9"/>
      <c r="C1136" s="9"/>
      <c r="D1136" s="9"/>
      <c r="E1136" s="9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  <c r="AA1136" s="4"/>
    </row>
    <row r="1137" spans="1:27" ht="15.75" customHeight="1" x14ac:dyDescent="0.35">
      <c r="A1137" s="9"/>
      <c r="B1137" s="9"/>
      <c r="C1137" s="9"/>
      <c r="D1137" s="9"/>
      <c r="E1137" s="9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  <c r="AA1137" s="4"/>
    </row>
    <row r="1138" spans="1:27" ht="15.75" customHeight="1" x14ac:dyDescent="0.35">
      <c r="A1138" s="9"/>
      <c r="B1138" s="9"/>
      <c r="C1138" s="9"/>
      <c r="D1138" s="9"/>
      <c r="E1138" s="9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  <c r="AA1138" s="4"/>
    </row>
    <row r="1139" spans="1:27" ht="15.75" customHeight="1" x14ac:dyDescent="0.35">
      <c r="A1139" s="9"/>
      <c r="B1139" s="9"/>
      <c r="C1139" s="9"/>
      <c r="D1139" s="9"/>
      <c r="E1139" s="9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  <c r="AA1139" s="4"/>
    </row>
    <row r="1140" spans="1:27" ht="15.75" customHeight="1" x14ac:dyDescent="0.35">
      <c r="A1140" s="9"/>
      <c r="B1140" s="9"/>
      <c r="C1140" s="9"/>
      <c r="D1140" s="9"/>
      <c r="E1140" s="9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  <c r="AA1140" s="4"/>
    </row>
    <row r="1141" spans="1:27" ht="15.75" customHeight="1" x14ac:dyDescent="0.35">
      <c r="A1141" s="9"/>
      <c r="B1141" s="9"/>
      <c r="C1141" s="9"/>
      <c r="D1141" s="9"/>
      <c r="E1141" s="9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  <c r="AA1141" s="4"/>
    </row>
    <row r="1142" spans="1:27" ht="15.75" customHeight="1" x14ac:dyDescent="0.35">
      <c r="A1142" s="9"/>
      <c r="B1142" s="9"/>
      <c r="C1142" s="9"/>
      <c r="D1142" s="9"/>
      <c r="E1142" s="9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  <c r="AA1142" s="4"/>
    </row>
    <row r="1143" spans="1:27" ht="15.75" customHeight="1" x14ac:dyDescent="0.35">
      <c r="A1143" s="9"/>
      <c r="B1143" s="9"/>
      <c r="C1143" s="9"/>
      <c r="D1143" s="9"/>
      <c r="E1143" s="9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  <c r="AA1143" s="4"/>
    </row>
    <row r="1144" spans="1:27" ht="15.75" customHeight="1" x14ac:dyDescent="0.35">
      <c r="A1144" s="9"/>
      <c r="B1144" s="9"/>
      <c r="C1144" s="9"/>
      <c r="D1144" s="9"/>
      <c r="E1144" s="9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  <c r="AA1144" s="4"/>
    </row>
    <row r="1145" spans="1:27" ht="15.75" customHeight="1" x14ac:dyDescent="0.35">
      <c r="A1145" s="9"/>
      <c r="B1145" s="9"/>
      <c r="C1145" s="9"/>
      <c r="D1145" s="9"/>
      <c r="E1145" s="9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</row>
    <row r="1146" spans="1:27" ht="15.75" customHeight="1" x14ac:dyDescent="0.35">
      <c r="A1146" s="9"/>
      <c r="B1146" s="9"/>
      <c r="C1146" s="9"/>
      <c r="D1146" s="9"/>
      <c r="E1146" s="9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4"/>
    </row>
    <row r="1147" spans="1:27" ht="15.75" customHeight="1" x14ac:dyDescent="0.35">
      <c r="A1147" s="9"/>
      <c r="B1147" s="9"/>
      <c r="C1147" s="9"/>
      <c r="D1147" s="9"/>
      <c r="E1147" s="9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4"/>
    </row>
    <row r="1148" spans="1:27" ht="15.75" customHeight="1" x14ac:dyDescent="0.35">
      <c r="A1148" s="9"/>
      <c r="B1148" s="9"/>
      <c r="C1148" s="9"/>
      <c r="D1148" s="9"/>
      <c r="E1148" s="9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</row>
    <row r="1149" spans="1:27" ht="15.75" customHeight="1" x14ac:dyDescent="0.35">
      <c r="A1149" s="9"/>
      <c r="B1149" s="9"/>
      <c r="C1149" s="9"/>
      <c r="D1149" s="9"/>
      <c r="E1149" s="9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  <c r="AA1149" s="4"/>
    </row>
    <row r="1150" spans="1:27" ht="15.75" customHeight="1" x14ac:dyDescent="0.35">
      <c r="A1150" s="9"/>
      <c r="B1150" s="9"/>
      <c r="C1150" s="9"/>
      <c r="D1150" s="9"/>
      <c r="E1150" s="9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</row>
    <row r="1151" spans="1:27" ht="15.75" customHeight="1" x14ac:dyDescent="0.35">
      <c r="A1151" s="9"/>
      <c r="B1151" s="9"/>
      <c r="C1151" s="9"/>
      <c r="D1151" s="9"/>
      <c r="E1151" s="9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/>
    </row>
    <row r="1152" spans="1:27" ht="15.75" customHeight="1" x14ac:dyDescent="0.35">
      <c r="A1152" s="9"/>
      <c r="B1152" s="9"/>
      <c r="C1152" s="9"/>
      <c r="D1152" s="9"/>
      <c r="E1152" s="9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4"/>
    </row>
    <row r="1153" spans="1:27" ht="15.75" customHeight="1" x14ac:dyDescent="0.35">
      <c r="A1153" s="9"/>
      <c r="B1153" s="9"/>
      <c r="C1153" s="9"/>
      <c r="D1153" s="9"/>
      <c r="E1153" s="9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  <c r="AA1153" s="4"/>
    </row>
    <row r="1154" spans="1:27" ht="15.75" customHeight="1" x14ac:dyDescent="0.35">
      <c r="A1154" s="9"/>
      <c r="B1154" s="9"/>
      <c r="C1154" s="9"/>
      <c r="D1154" s="9"/>
      <c r="E1154" s="9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4"/>
    </row>
    <row r="1155" spans="1:27" ht="15.75" customHeight="1" x14ac:dyDescent="0.35">
      <c r="A1155" s="9"/>
      <c r="B1155" s="9"/>
      <c r="C1155" s="9"/>
      <c r="D1155" s="9"/>
      <c r="E1155" s="9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4"/>
    </row>
    <row r="1156" spans="1:27" ht="15.75" customHeight="1" x14ac:dyDescent="0.35">
      <c r="A1156" s="9"/>
      <c r="B1156" s="9"/>
      <c r="C1156" s="9"/>
      <c r="D1156" s="9"/>
      <c r="E1156" s="9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</row>
    <row r="1157" spans="1:27" ht="15.75" customHeight="1" x14ac:dyDescent="0.35">
      <c r="A1157" s="9"/>
      <c r="B1157" s="9"/>
      <c r="C1157" s="9"/>
      <c r="D1157" s="9"/>
      <c r="E1157" s="9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</row>
    <row r="1158" spans="1:27" ht="15.75" customHeight="1" x14ac:dyDescent="0.35">
      <c r="A1158" s="9"/>
      <c r="B1158" s="9"/>
      <c r="C1158" s="9"/>
      <c r="D1158" s="9"/>
      <c r="E1158" s="9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  <c r="AA1158" s="4"/>
    </row>
    <row r="1159" spans="1:27" ht="15.75" customHeight="1" x14ac:dyDescent="0.35">
      <c r="A1159" s="9"/>
      <c r="B1159" s="9"/>
      <c r="C1159" s="9"/>
      <c r="D1159" s="9"/>
      <c r="E1159" s="9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  <c r="AA1159" s="4"/>
    </row>
    <row r="1160" spans="1:27" ht="15.75" customHeight="1" x14ac:dyDescent="0.35">
      <c r="A1160" s="9"/>
      <c r="B1160" s="9"/>
      <c r="C1160" s="9"/>
      <c r="D1160" s="9"/>
      <c r="E1160" s="9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  <c r="AA1160" s="4"/>
    </row>
    <row r="1161" spans="1:27" ht="15.75" customHeight="1" x14ac:dyDescent="0.35">
      <c r="A1161" s="9"/>
      <c r="B1161" s="9"/>
      <c r="C1161" s="9"/>
      <c r="D1161" s="9"/>
      <c r="E1161" s="9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4"/>
    </row>
    <row r="1162" spans="1:27" ht="15.75" customHeight="1" x14ac:dyDescent="0.35">
      <c r="A1162" s="9"/>
      <c r="B1162" s="9"/>
      <c r="C1162" s="9"/>
      <c r="D1162" s="9"/>
      <c r="E1162" s="9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4"/>
    </row>
    <row r="1163" spans="1:27" ht="15.75" customHeight="1" x14ac:dyDescent="0.35">
      <c r="A1163" s="9"/>
      <c r="B1163" s="9"/>
      <c r="C1163" s="9"/>
      <c r="D1163" s="9"/>
      <c r="E1163" s="9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  <c r="AA1163" s="4"/>
    </row>
    <row r="1164" spans="1:27" ht="15.75" customHeight="1" x14ac:dyDescent="0.35">
      <c r="A1164" s="9"/>
      <c r="B1164" s="9"/>
      <c r="C1164" s="9"/>
      <c r="D1164" s="9"/>
      <c r="E1164" s="9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  <c r="AA1164" s="4"/>
    </row>
    <row r="1165" spans="1:27" ht="15.75" customHeight="1" x14ac:dyDescent="0.35">
      <c r="A1165" s="9"/>
      <c r="B1165" s="9"/>
      <c r="C1165" s="9"/>
      <c r="D1165" s="9"/>
      <c r="E1165" s="9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  <c r="AA1165" s="4"/>
    </row>
    <row r="1166" spans="1:27" ht="15.75" customHeight="1" x14ac:dyDescent="0.35">
      <c r="A1166" s="9"/>
      <c r="B1166" s="9"/>
      <c r="C1166" s="9"/>
      <c r="D1166" s="9"/>
      <c r="E1166" s="9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  <c r="AA1166" s="4"/>
    </row>
    <row r="1167" spans="1:27" ht="15.75" customHeight="1" x14ac:dyDescent="0.35">
      <c r="A1167" s="9"/>
      <c r="B1167" s="9"/>
      <c r="C1167" s="9"/>
      <c r="D1167" s="9"/>
      <c r="E1167" s="9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  <c r="AA1167" s="4"/>
    </row>
    <row r="1168" spans="1:27" ht="15.75" customHeight="1" x14ac:dyDescent="0.35">
      <c r="A1168" s="9"/>
      <c r="B1168" s="9"/>
      <c r="C1168" s="9"/>
      <c r="D1168" s="9"/>
      <c r="E1168" s="9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  <c r="AA1168" s="4"/>
    </row>
    <row r="1169" spans="1:27" ht="15.75" customHeight="1" x14ac:dyDescent="0.35">
      <c r="A1169" s="9"/>
      <c r="B1169" s="9"/>
      <c r="C1169" s="9"/>
      <c r="D1169" s="9"/>
      <c r="E1169" s="9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  <c r="AA1169" s="4"/>
    </row>
    <row r="1170" spans="1:27" ht="15.75" customHeight="1" x14ac:dyDescent="0.35">
      <c r="A1170" s="9"/>
      <c r="B1170" s="9"/>
      <c r="C1170" s="9"/>
      <c r="D1170" s="9"/>
      <c r="E1170" s="9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  <c r="AA1170" s="4"/>
    </row>
    <row r="1171" spans="1:27" ht="15.75" customHeight="1" x14ac:dyDescent="0.35">
      <c r="A1171" s="9"/>
      <c r="B1171" s="9"/>
      <c r="C1171" s="9"/>
      <c r="D1171" s="9"/>
      <c r="E1171" s="9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  <c r="AA1171" s="4"/>
    </row>
    <row r="1172" spans="1:27" ht="15.75" customHeight="1" x14ac:dyDescent="0.35">
      <c r="A1172" s="9"/>
      <c r="B1172" s="9"/>
      <c r="C1172" s="9"/>
      <c r="D1172" s="9"/>
      <c r="E1172" s="9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  <c r="AA1172" s="4"/>
    </row>
    <row r="1173" spans="1:27" ht="15.75" customHeight="1" x14ac:dyDescent="0.35">
      <c r="A1173" s="9"/>
      <c r="B1173" s="9"/>
      <c r="C1173" s="9"/>
      <c r="D1173" s="9"/>
      <c r="E1173" s="9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  <c r="AA1173" s="4"/>
    </row>
    <row r="1174" spans="1:27" ht="15.75" customHeight="1" x14ac:dyDescent="0.35">
      <c r="A1174" s="9"/>
      <c r="B1174" s="9"/>
      <c r="C1174" s="9"/>
      <c r="D1174" s="9"/>
      <c r="E1174" s="9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  <c r="AA1174" s="4"/>
    </row>
    <row r="1175" spans="1:27" ht="15.75" customHeight="1" x14ac:dyDescent="0.35">
      <c r="A1175" s="9"/>
      <c r="B1175" s="9"/>
      <c r="C1175" s="9"/>
      <c r="D1175" s="9"/>
      <c r="E1175" s="9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  <c r="AA1175" s="4"/>
    </row>
    <row r="1176" spans="1:27" ht="15.75" customHeight="1" x14ac:dyDescent="0.35">
      <c r="A1176" s="9"/>
      <c r="B1176" s="9"/>
      <c r="C1176" s="9"/>
      <c r="D1176" s="9"/>
      <c r="E1176" s="9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  <c r="AA1176" s="4"/>
    </row>
    <row r="1177" spans="1:27" ht="15.75" customHeight="1" x14ac:dyDescent="0.35">
      <c r="A1177" s="9"/>
      <c r="B1177" s="9"/>
      <c r="C1177" s="9"/>
      <c r="D1177" s="9"/>
      <c r="E1177" s="9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  <c r="AA1177" s="4"/>
    </row>
    <row r="1178" spans="1:27" ht="15.75" customHeight="1" x14ac:dyDescent="0.35">
      <c r="A1178" s="9"/>
      <c r="B1178" s="9"/>
      <c r="C1178" s="9"/>
      <c r="D1178" s="9"/>
      <c r="E1178" s="9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  <c r="AA1178" s="4"/>
    </row>
    <row r="1179" spans="1:27" ht="15.75" customHeight="1" x14ac:dyDescent="0.35">
      <c r="A1179" s="9"/>
      <c r="B1179" s="9"/>
      <c r="C1179" s="9"/>
      <c r="D1179" s="9"/>
      <c r="E1179" s="9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  <c r="AA1179" s="4"/>
    </row>
    <row r="1180" spans="1:27" ht="15.75" customHeight="1" x14ac:dyDescent="0.35">
      <c r="A1180" s="9"/>
      <c r="B1180" s="9"/>
      <c r="C1180" s="9"/>
      <c r="D1180" s="9"/>
      <c r="E1180" s="9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  <c r="AA1180" s="4"/>
    </row>
    <row r="1181" spans="1:27" ht="15.75" customHeight="1" x14ac:dyDescent="0.35">
      <c r="A1181" s="9"/>
      <c r="B1181" s="9"/>
      <c r="C1181" s="9"/>
      <c r="D1181" s="9"/>
      <c r="E1181" s="9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  <c r="AA1181" s="4"/>
    </row>
    <row r="1182" spans="1:27" ht="15.75" customHeight="1" x14ac:dyDescent="0.35">
      <c r="A1182" s="9"/>
      <c r="B1182" s="9"/>
      <c r="C1182" s="9"/>
      <c r="D1182" s="9"/>
      <c r="E1182" s="9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  <c r="AA1182" s="4"/>
    </row>
    <row r="1183" spans="1:27" ht="15.75" customHeight="1" x14ac:dyDescent="0.35">
      <c r="A1183" s="9"/>
      <c r="B1183" s="9"/>
      <c r="C1183" s="9"/>
      <c r="D1183" s="9"/>
      <c r="E1183" s="9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  <c r="AA1183" s="4"/>
    </row>
    <row r="1184" spans="1:27" ht="15.75" customHeight="1" x14ac:dyDescent="0.35">
      <c r="A1184" s="9"/>
      <c r="B1184" s="9"/>
      <c r="C1184" s="9"/>
      <c r="D1184" s="9"/>
      <c r="E1184" s="9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  <c r="AA1184" s="4"/>
    </row>
    <row r="1185" spans="1:27" ht="15.75" customHeight="1" x14ac:dyDescent="0.35">
      <c r="A1185" s="9"/>
      <c r="B1185" s="9"/>
      <c r="C1185" s="9"/>
      <c r="D1185" s="9"/>
      <c r="E1185" s="9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  <c r="AA1185" s="4"/>
    </row>
    <row r="1186" spans="1:27" ht="15.75" customHeight="1" x14ac:dyDescent="0.35">
      <c r="A1186" s="9"/>
      <c r="B1186" s="9"/>
      <c r="C1186" s="9"/>
      <c r="D1186" s="9"/>
      <c r="E1186" s="9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  <c r="AA1186" s="4"/>
    </row>
    <row r="1187" spans="1:27" ht="15.75" customHeight="1" x14ac:dyDescent="0.35">
      <c r="A1187" s="9"/>
      <c r="B1187" s="9"/>
      <c r="C1187" s="9"/>
      <c r="D1187" s="9"/>
      <c r="E1187" s="9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  <c r="AA1187" s="4"/>
    </row>
    <row r="1188" spans="1:27" ht="15.75" customHeight="1" x14ac:dyDescent="0.35">
      <c r="A1188" s="9"/>
      <c r="B1188" s="9"/>
      <c r="C1188" s="9"/>
      <c r="D1188" s="9"/>
      <c r="E1188" s="9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  <c r="AA1188" s="4"/>
    </row>
    <row r="1189" spans="1:27" ht="15.75" customHeight="1" x14ac:dyDescent="0.35">
      <c r="A1189" s="9"/>
      <c r="B1189" s="9"/>
      <c r="C1189" s="9"/>
      <c r="D1189" s="9"/>
      <c r="E1189" s="9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  <c r="AA1189" s="4"/>
    </row>
    <row r="1190" spans="1:27" ht="15.75" customHeight="1" x14ac:dyDescent="0.35">
      <c r="A1190" s="9"/>
      <c r="B1190" s="9"/>
      <c r="C1190" s="9"/>
      <c r="D1190" s="9"/>
      <c r="E1190" s="9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  <c r="AA1190" s="4"/>
    </row>
    <row r="1191" spans="1:27" ht="15.75" customHeight="1" x14ac:dyDescent="0.35">
      <c r="A1191" s="9"/>
      <c r="B1191" s="9"/>
      <c r="C1191" s="9"/>
      <c r="D1191" s="9"/>
      <c r="E1191" s="9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  <c r="AA1191" s="4"/>
    </row>
    <row r="1192" spans="1:27" ht="15.75" customHeight="1" x14ac:dyDescent="0.35">
      <c r="A1192" s="9"/>
      <c r="B1192" s="9"/>
      <c r="C1192" s="9"/>
      <c r="D1192" s="9"/>
      <c r="E1192" s="9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  <c r="AA1192" s="4"/>
    </row>
    <row r="1193" spans="1:27" ht="15.75" customHeight="1" x14ac:dyDescent="0.35">
      <c r="A1193" s="9"/>
      <c r="B1193" s="9"/>
      <c r="C1193" s="9"/>
      <c r="D1193" s="9"/>
      <c r="E1193" s="9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  <c r="AA1193" s="4"/>
    </row>
    <row r="1194" spans="1:27" ht="15.75" customHeight="1" x14ac:dyDescent="0.35">
      <c r="A1194" s="9"/>
      <c r="B1194" s="9"/>
      <c r="C1194" s="9"/>
      <c r="D1194" s="9"/>
      <c r="E1194" s="9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  <c r="AA1194" s="4"/>
    </row>
    <row r="1195" spans="1:27" ht="15.75" customHeight="1" x14ac:dyDescent="0.35">
      <c r="A1195" s="9"/>
      <c r="B1195" s="9"/>
      <c r="C1195" s="9"/>
      <c r="D1195" s="9"/>
      <c r="E1195" s="9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  <c r="AA1195" s="4"/>
    </row>
    <row r="1196" spans="1:27" ht="15.75" customHeight="1" x14ac:dyDescent="0.35">
      <c r="A1196" s="9"/>
      <c r="B1196" s="9"/>
      <c r="C1196" s="9"/>
      <c r="D1196" s="9"/>
      <c r="E1196" s="9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  <c r="AA1196" s="4"/>
    </row>
    <row r="1197" spans="1:27" ht="15.75" customHeight="1" x14ac:dyDescent="0.35">
      <c r="A1197" s="9"/>
      <c r="B1197" s="9"/>
      <c r="C1197" s="9"/>
      <c r="D1197" s="9"/>
      <c r="E1197" s="9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  <c r="AA1197" s="4"/>
    </row>
    <row r="1198" spans="1:27" ht="15.75" customHeight="1" x14ac:dyDescent="0.35">
      <c r="A1198" s="9"/>
      <c r="B1198" s="9"/>
      <c r="C1198" s="9"/>
      <c r="D1198" s="9"/>
      <c r="E1198" s="9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  <c r="AA1198" s="4"/>
    </row>
    <row r="1199" spans="1:27" ht="15.75" customHeight="1" x14ac:dyDescent="0.35">
      <c r="A1199" s="9"/>
      <c r="B1199" s="9"/>
      <c r="C1199" s="9"/>
      <c r="D1199" s="9"/>
      <c r="E1199" s="9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  <c r="AA1199" s="4"/>
    </row>
    <row r="1200" spans="1:27" ht="15.75" customHeight="1" x14ac:dyDescent="0.35">
      <c r="A1200" s="9"/>
      <c r="B1200" s="9"/>
      <c r="C1200" s="9"/>
      <c r="D1200" s="9"/>
      <c r="E1200" s="9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  <c r="AA1200" s="4"/>
    </row>
    <row r="1201" spans="1:27" ht="15.75" customHeight="1" x14ac:dyDescent="0.35">
      <c r="A1201" s="9"/>
      <c r="B1201" s="9"/>
      <c r="C1201" s="9"/>
      <c r="D1201" s="9"/>
      <c r="E1201" s="9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  <c r="AA1201" s="4"/>
    </row>
    <row r="1202" spans="1:27" ht="15.75" customHeight="1" x14ac:dyDescent="0.35">
      <c r="A1202" s="9"/>
      <c r="B1202" s="9"/>
      <c r="C1202" s="9"/>
      <c r="D1202" s="9"/>
      <c r="E1202" s="9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  <c r="AA1202" s="4"/>
    </row>
    <row r="1203" spans="1:27" ht="15.75" customHeight="1" x14ac:dyDescent="0.35">
      <c r="A1203" s="9"/>
      <c r="B1203" s="9"/>
      <c r="C1203" s="9"/>
      <c r="D1203" s="9"/>
      <c r="E1203" s="9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  <c r="AA1203" s="4"/>
    </row>
    <row r="1204" spans="1:27" ht="15.75" customHeight="1" x14ac:dyDescent="0.35">
      <c r="A1204" s="9"/>
      <c r="B1204" s="9"/>
      <c r="C1204" s="9"/>
      <c r="D1204" s="9"/>
      <c r="E1204" s="9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  <c r="AA1204" s="4"/>
    </row>
    <row r="1205" spans="1:27" ht="15.75" customHeight="1" x14ac:dyDescent="0.35">
      <c r="A1205" s="9"/>
      <c r="B1205" s="9"/>
      <c r="C1205" s="9"/>
      <c r="D1205" s="9"/>
      <c r="E1205" s="9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  <c r="AA1205" s="4"/>
    </row>
    <row r="1206" spans="1:27" ht="15.75" customHeight="1" x14ac:dyDescent="0.35">
      <c r="A1206" s="9"/>
      <c r="B1206" s="9"/>
      <c r="C1206" s="9"/>
      <c r="D1206" s="9"/>
      <c r="E1206" s="9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  <c r="AA1206" s="4"/>
    </row>
  </sheetData>
  <hyperlinks>
    <hyperlink ref="C6" r:id="rId1" xr:uid="{00000000-0004-0000-0000-000000000000}"/>
  </hyperlinks>
  <printOptions horizontalCentered="1" gridLines="1"/>
  <pageMargins left="0.7" right="0.7" top="0.75" bottom="0.75" header="0" footer="0"/>
  <pageSetup fitToHeight="0" pageOrder="overThenDown" orientation="landscape" cellComments="atEnd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Milan Fila</cp:lastModifiedBy>
  <dcterms:modified xsi:type="dcterms:W3CDTF">2023-05-15T14:49:11Z</dcterms:modified>
</cp:coreProperties>
</file>