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2532" yWindow="-72" windowWidth="20748" windowHeight="14208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3" i="3" l="1"/>
  <c r="B13" i="3"/>
  <c r="B14" i="3" s="1"/>
  <c r="F10" i="3"/>
  <c r="B10" i="3"/>
  <c r="B11" i="3" s="1"/>
  <c r="F7" i="3"/>
  <c r="B7" i="3"/>
  <c r="B8" i="3" s="1"/>
  <c r="F4" i="3"/>
  <c r="B4" i="3"/>
  <c r="B5" i="3" s="1"/>
  <c r="F10" i="2"/>
  <c r="B10" i="2"/>
  <c r="F8" i="2"/>
  <c r="B8" i="2"/>
  <c r="F6" i="2"/>
  <c r="B6" i="2"/>
  <c r="F4" i="2"/>
  <c r="B4" i="2"/>
  <c r="G8" i="1"/>
  <c r="F8" i="1"/>
  <c r="B14" i="1"/>
  <c r="B34" i="1"/>
  <c r="F31" i="1"/>
  <c r="B31" i="1"/>
  <c r="B32" i="1" s="1"/>
  <c r="F28" i="1"/>
  <c r="B28" i="1"/>
  <c r="B29" i="1" s="1"/>
  <c r="F25" i="1"/>
  <c r="B25" i="1"/>
  <c r="B26" i="1" s="1"/>
  <c r="F20" i="1"/>
  <c r="F18" i="1"/>
  <c r="H8" i="1"/>
  <c r="B6" i="1"/>
  <c r="H7" i="1" s="1"/>
  <c r="F16" i="1"/>
  <c r="B4" i="1"/>
  <c r="H5" i="1" s="1"/>
  <c r="F14" i="1"/>
  <c r="B2" i="1"/>
  <c r="H3" i="1" s="1"/>
  <c r="B20" i="1"/>
  <c r="B18" i="1"/>
  <c r="B16" i="1"/>
  <c r="E8" i="1"/>
  <c r="D8" i="1"/>
  <c r="C8" i="1"/>
  <c r="C3" i="1"/>
  <c r="G7" i="1" l="1"/>
  <c r="F34" i="1"/>
  <c r="B35" i="1" s="1"/>
  <c r="F7" i="1"/>
  <c r="G5" i="1"/>
  <c r="C7" i="1"/>
  <c r="D7" i="1"/>
  <c r="B8" i="1"/>
  <c r="F9" i="1" s="1"/>
  <c r="F3" i="1"/>
  <c r="F5" i="1"/>
  <c r="E7" i="1"/>
  <c r="D5" i="1"/>
  <c r="C5" i="1"/>
  <c r="E5" i="1"/>
  <c r="G3" i="1"/>
  <c r="E3" i="1"/>
  <c r="D3" i="1"/>
  <c r="C9" i="1" l="1"/>
  <c r="B3" i="1"/>
  <c r="B7" i="1"/>
  <c r="B5" i="1"/>
  <c r="G9" i="1"/>
  <c r="E9" i="1"/>
  <c r="D9" i="1"/>
  <c r="H9" i="1"/>
  <c r="B9" i="1" l="1"/>
</calcChain>
</file>

<file path=xl/sharedStrings.xml><?xml version="1.0" encoding="utf-8"?>
<sst xmlns="http://schemas.openxmlformats.org/spreadsheetml/2006/main" count="68" uniqueCount="20">
  <si>
    <t>Scene</t>
  </si>
  <si>
    <t>Total</t>
  </si>
  <si>
    <t>All_Agree</t>
  </si>
  <si>
    <t>Two_Agree</t>
  </si>
  <si>
    <t>One_Agree</t>
  </si>
  <si>
    <t>P227R065</t>
  </si>
  <si>
    <t>P232R066</t>
  </si>
  <si>
    <t>Percentage</t>
  </si>
  <si>
    <t>P007R059</t>
  </si>
  <si>
    <t>All</t>
  </si>
  <si>
    <t>Forest</t>
  </si>
  <si>
    <t>Non-forest</t>
  </si>
  <si>
    <t>Change</t>
    <phoneticPr fontId="1" type="noConversion"/>
  </si>
  <si>
    <t>Stable</t>
    <phoneticPr fontId="1" type="noConversion"/>
  </si>
  <si>
    <t>All Agree</t>
    <phoneticPr fontId="1" type="noConversion"/>
  </si>
  <si>
    <t>Two Agree</t>
    <phoneticPr fontId="1" type="noConversion"/>
  </si>
  <si>
    <t>One Agree</t>
    <phoneticPr fontId="1" type="noConversion"/>
  </si>
  <si>
    <t>One Agree</t>
    <phoneticPr fontId="1" type="noConversion"/>
  </si>
  <si>
    <t>Error</t>
  </si>
  <si>
    <t>Possible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</si>
</sst>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0" fontId="0" fillId="0" borderId="14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0" zoomScaleNormal="100" workbookViewId="0">
      <selection activeCell="I23" sqref="I23"/>
    </sheetView>
  </sheetViews>
  <sheetFormatPr defaultColWidth="8.88671875" defaultRowHeight="14.4" x14ac:dyDescent="0.25"/>
  <cols>
    <col min="1" max="1" width="11" bestFit="1" customWidth="1"/>
    <col min="2" max="2" width="9.6640625" bestFit="1" customWidth="1"/>
    <col min="3" max="4" width="11" bestFit="1" customWidth="1"/>
    <col min="5" max="5" width="11.5546875" customWidth="1"/>
    <col min="6" max="6" width="10.6640625" bestFit="1" customWidth="1"/>
    <col min="7" max="7" width="10.6640625" customWidth="1"/>
    <col min="8" max="8" width="10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10</v>
      </c>
      <c r="H1" s="1" t="s">
        <v>11</v>
      </c>
    </row>
    <row r="2" spans="1:8" x14ac:dyDescent="0.25">
      <c r="A2" s="1" t="s">
        <v>5</v>
      </c>
      <c r="B2" s="1">
        <f t="shared" ref="B2:B9" si="0">SUM(C2:H2)</f>
        <v>590119</v>
      </c>
      <c r="C2" s="1">
        <v>2360</v>
      </c>
      <c r="D2" s="1">
        <v>5442</v>
      </c>
      <c r="E2" s="1">
        <v>16129</v>
      </c>
      <c r="F2" s="1">
        <v>8313</v>
      </c>
      <c r="G2" s="1">
        <v>419911</v>
      </c>
      <c r="H2" s="1">
        <v>137964</v>
      </c>
    </row>
    <row r="3" spans="1:8" x14ac:dyDescent="0.25">
      <c r="A3" s="1" t="s">
        <v>7</v>
      </c>
      <c r="B3" s="2">
        <f t="shared" si="0"/>
        <v>1</v>
      </c>
      <c r="C3" s="2">
        <f>C2/B2</f>
        <v>3.9991933830295246E-3</v>
      </c>
      <c r="D3" s="2">
        <f>D2/B2</f>
        <v>9.2218688095113011E-3</v>
      </c>
      <c r="E3" s="2">
        <f>E2/B2</f>
        <v>2.7331775455458982E-2</v>
      </c>
      <c r="F3" s="2">
        <f>F2/B2</f>
        <v>1.4086989234374762E-2</v>
      </c>
      <c r="G3" s="2">
        <f>G2/B2</f>
        <v>0.71157003926326723</v>
      </c>
      <c r="H3" s="2">
        <f>H2/B2</f>
        <v>0.23379013385435818</v>
      </c>
    </row>
    <row r="4" spans="1:8" x14ac:dyDescent="0.25">
      <c r="A4" s="1" t="s">
        <v>6</v>
      </c>
      <c r="B4" s="1">
        <f t="shared" si="0"/>
        <v>636381</v>
      </c>
      <c r="C4" s="1">
        <v>362</v>
      </c>
      <c r="D4" s="1">
        <v>1697</v>
      </c>
      <c r="E4" s="1">
        <v>9421</v>
      </c>
      <c r="F4" s="1">
        <v>2375</v>
      </c>
      <c r="G4" s="1">
        <v>422316</v>
      </c>
      <c r="H4" s="1">
        <v>200210</v>
      </c>
    </row>
    <row r="5" spans="1:8" x14ac:dyDescent="0.25">
      <c r="A5" s="1" t="s">
        <v>7</v>
      </c>
      <c r="B5" s="2">
        <f t="shared" si="0"/>
        <v>1</v>
      </c>
      <c r="C5" s="2">
        <f>C4/B4</f>
        <v>5.688416216071819E-4</v>
      </c>
      <c r="D5" s="2">
        <f>D4/B4</f>
        <v>2.6666415244955459E-3</v>
      </c>
      <c r="E5" s="2">
        <f>E4/B4</f>
        <v>1.4804024633042156E-2</v>
      </c>
      <c r="F5" s="2">
        <f>F4/B4</f>
        <v>3.7320410257377264E-3</v>
      </c>
      <c r="G5" s="2">
        <f>G4/B4</f>
        <v>0.66362132118966466</v>
      </c>
      <c r="H5" s="2">
        <f>H4/B4</f>
        <v>0.31460713000545271</v>
      </c>
    </row>
    <row r="6" spans="1:8" x14ac:dyDescent="0.25">
      <c r="A6" s="1" t="s">
        <v>8</v>
      </c>
      <c r="B6" s="1">
        <f t="shared" si="0"/>
        <v>581910</v>
      </c>
      <c r="C6" s="1">
        <v>12</v>
      </c>
      <c r="D6" s="1">
        <v>222</v>
      </c>
      <c r="E6" s="1">
        <v>1816</v>
      </c>
      <c r="F6" s="1">
        <v>1582</v>
      </c>
      <c r="G6" s="1">
        <v>479177</v>
      </c>
      <c r="H6" s="1">
        <v>99101</v>
      </c>
    </row>
    <row r="7" spans="1:8" x14ac:dyDescent="0.25">
      <c r="A7" s="1" t="s">
        <v>7</v>
      </c>
      <c r="B7" s="2">
        <f t="shared" si="0"/>
        <v>0.99999999999999989</v>
      </c>
      <c r="C7" s="2">
        <f>C6/B6</f>
        <v>2.0621745630767644E-5</v>
      </c>
      <c r="D7" s="2">
        <f>D6/B6</f>
        <v>3.815022941692014E-4</v>
      </c>
      <c r="E7" s="2">
        <f>E6/B6</f>
        <v>3.12075750545617E-3</v>
      </c>
      <c r="F7" s="2">
        <f>F6/B6</f>
        <v>2.7186334656562013E-3</v>
      </c>
      <c r="G7" s="2">
        <f>G6/B6</f>
        <v>0.82345551717619558</v>
      </c>
      <c r="H7" s="2">
        <f>H6/B6</f>
        <v>0.17030296781289203</v>
      </c>
    </row>
    <row r="8" spans="1:8" x14ac:dyDescent="0.25">
      <c r="A8" s="1" t="s">
        <v>9</v>
      </c>
      <c r="B8" s="1">
        <f t="shared" si="0"/>
        <v>1808410</v>
      </c>
      <c r="C8" s="1">
        <f t="shared" ref="C8:H8" si="1">C2+C4+C6</f>
        <v>2734</v>
      </c>
      <c r="D8" s="1">
        <f t="shared" si="1"/>
        <v>7361</v>
      </c>
      <c r="E8" s="1">
        <f t="shared" si="1"/>
        <v>27366</v>
      </c>
      <c r="F8" s="1">
        <f t="shared" si="1"/>
        <v>12270</v>
      </c>
      <c r="G8" s="1">
        <f t="shared" si="1"/>
        <v>1321404</v>
      </c>
      <c r="H8" s="1">
        <f t="shared" si="1"/>
        <v>437275</v>
      </c>
    </row>
    <row r="9" spans="1:8" x14ac:dyDescent="0.25">
      <c r="A9" s="1" t="s">
        <v>7</v>
      </c>
      <c r="B9" s="2">
        <f t="shared" si="0"/>
        <v>1</v>
      </c>
      <c r="C9" s="2">
        <f>C8/B8</f>
        <v>1.5118253051022721E-3</v>
      </c>
      <c r="D9" s="2">
        <f>D8/B8</f>
        <v>4.0704265072632863E-3</v>
      </c>
      <c r="E9" s="2">
        <f>E8/B8</f>
        <v>1.5132630321663782E-2</v>
      </c>
      <c r="F9" s="2">
        <f>F8/B8</f>
        <v>6.7849657986850326E-3</v>
      </c>
      <c r="G9" s="2">
        <f>G8/B8</f>
        <v>0.73069934362229805</v>
      </c>
      <c r="H9" s="2">
        <f>H8/B8</f>
        <v>0.24180080844498758</v>
      </c>
    </row>
    <row r="11" spans="1:8" x14ac:dyDescent="0.25">
      <c r="A11" s="21" t="s">
        <v>0</v>
      </c>
      <c r="B11" s="24" t="s">
        <v>12</v>
      </c>
      <c r="C11" s="24"/>
      <c r="D11" s="24"/>
      <c r="E11" s="23" t="s">
        <v>19</v>
      </c>
      <c r="F11" s="24" t="s">
        <v>13</v>
      </c>
      <c r="G11" s="24"/>
    </row>
    <row r="12" spans="1:8" x14ac:dyDescent="0.25">
      <c r="A12" s="21"/>
      <c r="B12" s="4" t="s">
        <v>14</v>
      </c>
      <c r="C12" s="4" t="s">
        <v>15</v>
      </c>
      <c r="D12" s="4" t="s">
        <v>17</v>
      </c>
      <c r="E12" s="23"/>
      <c r="F12" s="4" t="s">
        <v>10</v>
      </c>
      <c r="G12" s="3" t="s">
        <v>11</v>
      </c>
    </row>
    <row r="13" spans="1:8" x14ac:dyDescent="0.25">
      <c r="A13" s="21" t="s">
        <v>5</v>
      </c>
      <c r="B13" s="5">
        <v>3.9991933830295246E-3</v>
      </c>
      <c r="C13" s="5">
        <v>9.2218688095113011E-3</v>
      </c>
      <c r="D13" s="5">
        <v>2.7331775455458982E-2</v>
      </c>
      <c r="E13" s="22">
        <v>1.4086989234374762E-2</v>
      </c>
      <c r="F13" s="5">
        <v>0.71157003926326723</v>
      </c>
      <c r="G13" s="5">
        <v>0.23379013385435818</v>
      </c>
    </row>
    <row r="14" spans="1:8" x14ac:dyDescent="0.25">
      <c r="A14" s="21"/>
      <c r="B14" s="22">
        <f>B13+C13+D13</f>
        <v>4.0552837647999808E-2</v>
      </c>
      <c r="C14" s="22"/>
      <c r="D14" s="22"/>
      <c r="E14" s="22"/>
      <c r="F14" s="22">
        <f>F13+G13</f>
        <v>0.94536017311762544</v>
      </c>
      <c r="G14" s="22"/>
    </row>
    <row r="15" spans="1:8" x14ac:dyDescent="0.25">
      <c r="A15" s="21" t="s">
        <v>6</v>
      </c>
      <c r="B15" s="5">
        <v>5.688416216071819E-4</v>
      </c>
      <c r="C15" s="5">
        <v>2.6666415244955459E-3</v>
      </c>
      <c r="D15" s="5">
        <v>1.4804024633042156E-2</v>
      </c>
      <c r="E15" s="22">
        <v>3.7320410257377264E-3</v>
      </c>
      <c r="F15" s="5">
        <v>0.66362132118966466</v>
      </c>
      <c r="G15" s="5">
        <v>0.31460713000545271</v>
      </c>
    </row>
    <row r="16" spans="1:8" x14ac:dyDescent="0.25">
      <c r="A16" s="21"/>
      <c r="B16" s="22">
        <f>B15+C15+D15</f>
        <v>1.8039507779144884E-2</v>
      </c>
      <c r="C16" s="22"/>
      <c r="D16" s="22"/>
      <c r="E16" s="22"/>
      <c r="F16" s="22">
        <f>F15+G15</f>
        <v>0.97822845119511737</v>
      </c>
      <c r="G16" s="22"/>
    </row>
    <row r="17" spans="1:7" x14ac:dyDescent="0.25">
      <c r="A17" s="21" t="s">
        <v>8</v>
      </c>
      <c r="B17" s="5">
        <v>2.0621745630767644E-5</v>
      </c>
      <c r="C17" s="5">
        <v>3.815022941692014E-4</v>
      </c>
      <c r="D17" s="5">
        <v>3.12075750545617E-3</v>
      </c>
      <c r="E17" s="22">
        <v>2.7186334656562013E-3</v>
      </c>
      <c r="F17" s="5">
        <v>0.82345551717619558</v>
      </c>
      <c r="G17" s="5">
        <v>0.17030296781289203</v>
      </c>
    </row>
    <row r="18" spans="1:7" x14ac:dyDescent="0.25">
      <c r="A18" s="21"/>
      <c r="B18" s="22">
        <f>B17+C17+D17</f>
        <v>3.5228815452561391E-3</v>
      </c>
      <c r="C18" s="22"/>
      <c r="D18" s="22"/>
      <c r="E18" s="22"/>
      <c r="F18" s="22">
        <f>F17+G17</f>
        <v>0.99375848498908759</v>
      </c>
      <c r="G18" s="22"/>
    </row>
    <row r="19" spans="1:7" x14ac:dyDescent="0.25">
      <c r="A19" s="21" t="s">
        <v>9</v>
      </c>
      <c r="B19" s="5">
        <v>1.5118253051022721E-3</v>
      </c>
      <c r="C19" s="5">
        <v>4.0704265072632863E-3</v>
      </c>
      <c r="D19" s="5">
        <v>1.5132630321663782E-2</v>
      </c>
      <c r="E19" s="22">
        <v>6.7849657986850326E-3</v>
      </c>
      <c r="F19" s="5">
        <v>0.73069934362229805</v>
      </c>
      <c r="G19" s="5">
        <v>0.24180080844498758</v>
      </c>
    </row>
    <row r="20" spans="1:7" x14ac:dyDescent="0.25">
      <c r="A20" s="21"/>
      <c r="B20" s="22">
        <f>B19+C19+D19</f>
        <v>2.071488213402934E-2</v>
      </c>
      <c r="C20" s="22"/>
      <c r="D20" s="22"/>
      <c r="E20" s="22"/>
      <c r="F20" s="22">
        <f>F19+G19</f>
        <v>0.97250015206728557</v>
      </c>
      <c r="G20" s="22"/>
    </row>
    <row r="22" spans="1:7" x14ac:dyDescent="0.25">
      <c r="A22" s="21" t="s">
        <v>0</v>
      </c>
      <c r="B22" s="17" t="s">
        <v>12</v>
      </c>
      <c r="C22" s="18"/>
      <c r="D22" s="19"/>
      <c r="E22" s="23" t="s">
        <v>19</v>
      </c>
      <c r="F22" s="17" t="s">
        <v>13</v>
      </c>
      <c r="G22" s="19"/>
    </row>
    <row r="23" spans="1:7" x14ac:dyDescent="0.25">
      <c r="A23" s="21"/>
      <c r="B23" s="4" t="s">
        <v>14</v>
      </c>
      <c r="C23" s="4" t="s">
        <v>15</v>
      </c>
      <c r="D23" s="4" t="s">
        <v>16</v>
      </c>
      <c r="E23" s="23"/>
      <c r="F23" s="4" t="s">
        <v>10</v>
      </c>
      <c r="G23" s="3" t="s">
        <v>11</v>
      </c>
    </row>
    <row r="24" spans="1:7" x14ac:dyDescent="0.25">
      <c r="A24" s="21" t="s">
        <v>5</v>
      </c>
      <c r="B24" s="6">
        <v>2360</v>
      </c>
      <c r="C24" s="6">
        <v>5442</v>
      </c>
      <c r="D24" s="6">
        <v>16129</v>
      </c>
      <c r="E24" s="21">
        <v>8313</v>
      </c>
      <c r="F24" s="6">
        <v>419911</v>
      </c>
      <c r="G24" s="6">
        <v>137964</v>
      </c>
    </row>
    <row r="25" spans="1:7" x14ac:dyDescent="0.25">
      <c r="A25" s="21"/>
      <c r="B25" s="20">
        <f>B24+C24+D24</f>
        <v>23931</v>
      </c>
      <c r="C25" s="20"/>
      <c r="D25" s="20"/>
      <c r="E25" s="21"/>
      <c r="F25" s="20">
        <f>F24+G24</f>
        <v>557875</v>
      </c>
      <c r="G25" s="20"/>
    </row>
    <row r="26" spans="1:7" x14ac:dyDescent="0.25">
      <c r="A26" s="21"/>
      <c r="B26" s="20">
        <f>B25+F25+E24</f>
        <v>590119</v>
      </c>
      <c r="C26" s="20"/>
      <c r="D26" s="20"/>
      <c r="E26" s="20"/>
      <c r="F26" s="20"/>
      <c r="G26" s="20"/>
    </row>
    <row r="27" spans="1:7" x14ac:dyDescent="0.25">
      <c r="A27" s="21" t="s">
        <v>6</v>
      </c>
      <c r="B27" s="6">
        <v>362</v>
      </c>
      <c r="C27" s="6">
        <v>1697</v>
      </c>
      <c r="D27" s="6">
        <v>9421</v>
      </c>
      <c r="E27" s="21">
        <v>2375</v>
      </c>
      <c r="F27" s="6">
        <v>422316</v>
      </c>
      <c r="G27" s="6">
        <v>200210</v>
      </c>
    </row>
    <row r="28" spans="1:7" x14ac:dyDescent="0.25">
      <c r="A28" s="21"/>
      <c r="B28" s="20">
        <f>B27+C27+D27</f>
        <v>11480</v>
      </c>
      <c r="C28" s="20"/>
      <c r="D28" s="20"/>
      <c r="E28" s="21"/>
      <c r="F28" s="20">
        <f>F27+G27</f>
        <v>622526</v>
      </c>
      <c r="G28" s="20"/>
    </row>
    <row r="29" spans="1:7" x14ac:dyDescent="0.25">
      <c r="A29" s="21"/>
      <c r="B29" s="20">
        <f>B28+F28+E27</f>
        <v>636381</v>
      </c>
      <c r="C29" s="20"/>
      <c r="D29" s="20"/>
      <c r="E29" s="20"/>
      <c r="F29" s="20"/>
      <c r="G29" s="20"/>
    </row>
    <row r="30" spans="1:7" x14ac:dyDescent="0.25">
      <c r="A30" s="21" t="s">
        <v>8</v>
      </c>
      <c r="B30" s="6">
        <v>12</v>
      </c>
      <c r="C30" s="6">
        <v>222</v>
      </c>
      <c r="D30" s="6">
        <v>1816</v>
      </c>
      <c r="E30" s="21">
        <v>1582</v>
      </c>
      <c r="F30" s="6">
        <v>479177</v>
      </c>
      <c r="G30" s="6">
        <v>99101</v>
      </c>
    </row>
    <row r="31" spans="1:7" x14ac:dyDescent="0.25">
      <c r="A31" s="21"/>
      <c r="B31" s="20">
        <f>B30+C30+D30</f>
        <v>2050</v>
      </c>
      <c r="C31" s="20"/>
      <c r="D31" s="20"/>
      <c r="E31" s="21"/>
      <c r="F31" s="20">
        <f>F30+G30</f>
        <v>578278</v>
      </c>
      <c r="G31" s="20"/>
    </row>
    <row r="32" spans="1:7" x14ac:dyDescent="0.25">
      <c r="A32" s="21"/>
      <c r="B32" s="20">
        <f>B31+F31+E30</f>
        <v>581910</v>
      </c>
      <c r="C32" s="20"/>
      <c r="D32" s="20"/>
      <c r="E32" s="20"/>
      <c r="F32" s="20"/>
      <c r="G32" s="20"/>
    </row>
    <row r="33" spans="1:7" x14ac:dyDescent="0.25">
      <c r="A33" s="21" t="s">
        <v>9</v>
      </c>
      <c r="B33" s="6">
        <v>2734</v>
      </c>
      <c r="C33" s="6">
        <v>7361</v>
      </c>
      <c r="D33" s="6">
        <v>27366</v>
      </c>
      <c r="E33" s="21">
        <v>12270</v>
      </c>
      <c r="F33" s="6">
        <v>1321404</v>
      </c>
      <c r="G33" s="6">
        <v>437275</v>
      </c>
    </row>
    <row r="34" spans="1:7" x14ac:dyDescent="0.25">
      <c r="A34" s="21"/>
      <c r="B34" s="20">
        <f>B33+C33+D33</f>
        <v>37461</v>
      </c>
      <c r="C34" s="20"/>
      <c r="D34" s="20"/>
      <c r="E34" s="21"/>
      <c r="F34" s="20">
        <f>F33+G33</f>
        <v>1758679</v>
      </c>
      <c r="G34" s="20"/>
    </row>
    <row r="35" spans="1:7" x14ac:dyDescent="0.25">
      <c r="A35" s="21"/>
      <c r="B35" s="20">
        <f>B34+F34+E33</f>
        <v>1808410</v>
      </c>
      <c r="C35" s="20"/>
      <c r="D35" s="20"/>
      <c r="E35" s="20"/>
      <c r="F35" s="20"/>
      <c r="G35" s="20"/>
    </row>
  </sheetData>
  <mergeCells count="44">
    <mergeCell ref="B26:G26"/>
    <mergeCell ref="B29:G29"/>
    <mergeCell ref="A22:A23"/>
    <mergeCell ref="A24:A26"/>
    <mergeCell ref="A27:A29"/>
    <mergeCell ref="A30:A32"/>
    <mergeCell ref="A33:A35"/>
    <mergeCell ref="F14:G14"/>
    <mergeCell ref="F16:G16"/>
    <mergeCell ref="F18:G18"/>
    <mergeCell ref="F20:G20"/>
    <mergeCell ref="A11:A12"/>
    <mergeCell ref="B11:D11"/>
    <mergeCell ref="F11:G11"/>
    <mergeCell ref="A19:A20"/>
    <mergeCell ref="B20:D20"/>
    <mergeCell ref="A13:A14"/>
    <mergeCell ref="A15:A16"/>
    <mergeCell ref="A17:A18"/>
    <mergeCell ref="B14:D14"/>
    <mergeCell ref="B16:D16"/>
    <mergeCell ref="B18:D18"/>
    <mergeCell ref="E11:E12"/>
    <mergeCell ref="E13:E14"/>
    <mergeCell ref="E15:E16"/>
    <mergeCell ref="E17:E18"/>
    <mergeCell ref="E19:E20"/>
    <mergeCell ref="E22:E23"/>
    <mergeCell ref="B22:D22"/>
    <mergeCell ref="F22:G22"/>
    <mergeCell ref="B32:G32"/>
    <mergeCell ref="B35:G35"/>
    <mergeCell ref="B25:D25"/>
    <mergeCell ref="F25:G25"/>
    <mergeCell ref="F28:G28"/>
    <mergeCell ref="F31:G31"/>
    <mergeCell ref="F34:G34"/>
    <mergeCell ref="E24:E25"/>
    <mergeCell ref="E27:E28"/>
    <mergeCell ref="E30:E31"/>
    <mergeCell ref="E33:E34"/>
    <mergeCell ref="B34:D34"/>
    <mergeCell ref="B28:D28"/>
    <mergeCell ref="B31:D31"/>
  </mergeCells>
  <phoneticPr fontId="1" type="noConversion"/>
  <pageMargins left="0.7" right="0.7" top="0.75" bottom="0.75" header="0.3" footer="0.3"/>
  <pageSetup paperSize="9" orientation="portrait"/>
  <ignoredErrors>
    <ignoredError sqref="G8:H8 C8:F8" formula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J9" sqref="J9"/>
    </sheetView>
  </sheetViews>
  <sheetFormatPr defaultColWidth="8.88671875" defaultRowHeight="14.4" x14ac:dyDescent="0.25"/>
  <cols>
    <col min="1" max="1" width="9.5546875" bestFit="1" customWidth="1"/>
    <col min="2" max="2" width="9.109375" bestFit="1" customWidth="1"/>
    <col min="3" max="4" width="10.44140625" bestFit="1" customWidth="1"/>
    <col min="6" max="6" width="9.6640625" customWidth="1"/>
    <col min="7" max="7" width="10.6640625" bestFit="1" customWidth="1"/>
  </cols>
  <sheetData>
    <row r="1" spans="1:7" x14ac:dyDescent="0.25">
      <c r="A1" s="25" t="s">
        <v>0</v>
      </c>
      <c r="B1" s="27" t="s">
        <v>12</v>
      </c>
      <c r="C1" s="28"/>
      <c r="D1" s="28"/>
      <c r="E1" s="32" t="s">
        <v>19</v>
      </c>
      <c r="F1" s="28" t="s">
        <v>13</v>
      </c>
      <c r="G1" s="34"/>
    </row>
    <row r="2" spans="1:7" ht="15" thickBot="1" x14ac:dyDescent="0.3">
      <c r="A2" s="26"/>
      <c r="B2" s="13" t="s">
        <v>14</v>
      </c>
      <c r="C2" s="9" t="s">
        <v>15</v>
      </c>
      <c r="D2" s="9" t="s">
        <v>16</v>
      </c>
      <c r="E2" s="33"/>
      <c r="F2" s="9" t="s">
        <v>10</v>
      </c>
      <c r="G2" s="10" t="s">
        <v>11</v>
      </c>
    </row>
    <row r="3" spans="1:7" x14ac:dyDescent="0.25">
      <c r="A3" s="25" t="s">
        <v>5</v>
      </c>
      <c r="B3" s="15">
        <v>3.9991933830295246E-3</v>
      </c>
      <c r="C3" s="7">
        <v>9.2218688095113011E-3</v>
      </c>
      <c r="D3" s="8">
        <v>2.7331775455458982E-2</v>
      </c>
      <c r="E3" s="35">
        <v>1.4086989234374762E-2</v>
      </c>
      <c r="F3" s="14">
        <v>0.71157003926326723</v>
      </c>
      <c r="G3" s="8">
        <v>0.23379013385435818</v>
      </c>
    </row>
    <row r="4" spans="1:7" ht="15" thickBot="1" x14ac:dyDescent="0.3">
      <c r="A4" s="26"/>
      <c r="B4" s="29">
        <f>B3+C3+D3</f>
        <v>4.0552837647999808E-2</v>
      </c>
      <c r="C4" s="30"/>
      <c r="D4" s="31"/>
      <c r="E4" s="36"/>
      <c r="F4" s="37">
        <f>F3+G3</f>
        <v>0.94536017311762544</v>
      </c>
      <c r="G4" s="31"/>
    </row>
    <row r="5" spans="1:7" x14ac:dyDescent="0.25">
      <c r="A5" s="25" t="s">
        <v>6</v>
      </c>
      <c r="B5" s="15">
        <v>5.688416216071819E-4</v>
      </c>
      <c r="C5" s="7">
        <v>2.6666415244955459E-3</v>
      </c>
      <c r="D5" s="8">
        <v>1.4804024633042156E-2</v>
      </c>
      <c r="E5" s="35">
        <v>3.7320410257377264E-3</v>
      </c>
      <c r="F5" s="14">
        <v>0.66362132118966466</v>
      </c>
      <c r="G5" s="8">
        <v>0.31460713000545271</v>
      </c>
    </row>
    <row r="6" spans="1:7" ht="15" thickBot="1" x14ac:dyDescent="0.3">
      <c r="A6" s="26"/>
      <c r="B6" s="29">
        <f>B5+C5+D5</f>
        <v>1.8039507779144884E-2</v>
      </c>
      <c r="C6" s="30"/>
      <c r="D6" s="31"/>
      <c r="E6" s="36"/>
      <c r="F6" s="37">
        <f>F5+G5</f>
        <v>0.97822845119511737</v>
      </c>
      <c r="G6" s="31"/>
    </row>
    <row r="7" spans="1:7" x14ac:dyDescent="0.25">
      <c r="A7" s="25" t="s">
        <v>8</v>
      </c>
      <c r="B7" s="15">
        <v>2.0621745630767644E-5</v>
      </c>
      <c r="C7" s="7">
        <v>3.815022941692014E-4</v>
      </c>
      <c r="D7" s="8">
        <v>3.12075750545617E-3</v>
      </c>
      <c r="E7" s="35">
        <v>2.7186334656562013E-3</v>
      </c>
      <c r="F7" s="14">
        <v>0.82345551717619558</v>
      </c>
      <c r="G7" s="8">
        <v>0.17030296781289203</v>
      </c>
    </row>
    <row r="8" spans="1:7" ht="15" thickBot="1" x14ac:dyDescent="0.3">
      <c r="A8" s="26"/>
      <c r="B8" s="29">
        <f>B7+C7+D7</f>
        <v>3.5228815452561391E-3</v>
      </c>
      <c r="C8" s="30"/>
      <c r="D8" s="31"/>
      <c r="E8" s="36"/>
      <c r="F8" s="37">
        <f>F7+G7</f>
        <v>0.99375848498908759</v>
      </c>
      <c r="G8" s="31"/>
    </row>
    <row r="9" spans="1:7" x14ac:dyDescent="0.25">
      <c r="A9" s="25" t="s">
        <v>9</v>
      </c>
      <c r="B9" s="15">
        <v>1.5118253051022721E-3</v>
      </c>
      <c r="C9" s="7">
        <v>4.0704265072632863E-3</v>
      </c>
      <c r="D9" s="8">
        <v>1.5132630321663782E-2</v>
      </c>
      <c r="E9" s="35">
        <v>6.7849657986850326E-3</v>
      </c>
      <c r="F9" s="14">
        <v>0.73069934362229805</v>
      </c>
      <c r="G9" s="8">
        <v>0.24180080844498758</v>
      </c>
    </row>
    <row r="10" spans="1:7" ht="15" thickBot="1" x14ac:dyDescent="0.3">
      <c r="A10" s="26"/>
      <c r="B10" s="29">
        <f>B9+C9+D9</f>
        <v>2.071488213402934E-2</v>
      </c>
      <c r="C10" s="30"/>
      <c r="D10" s="31"/>
      <c r="E10" s="36"/>
      <c r="F10" s="37">
        <f>F9+G9</f>
        <v>0.97250015206728557</v>
      </c>
      <c r="G10" s="31"/>
    </row>
  </sheetData>
  <mergeCells count="20">
    <mergeCell ref="F1:G1"/>
    <mergeCell ref="E3:E4"/>
    <mergeCell ref="F4:G4"/>
    <mergeCell ref="A9:A10"/>
    <mergeCell ref="B10:D10"/>
    <mergeCell ref="A5:A6"/>
    <mergeCell ref="B6:D6"/>
    <mergeCell ref="A7:A8"/>
    <mergeCell ref="B8:D8"/>
    <mergeCell ref="E5:E6"/>
    <mergeCell ref="F6:G6"/>
    <mergeCell ref="E7:E8"/>
    <mergeCell ref="F8:G8"/>
    <mergeCell ref="E9:E10"/>
    <mergeCell ref="F10:G10"/>
    <mergeCell ref="A1:A2"/>
    <mergeCell ref="B1:D1"/>
    <mergeCell ref="A3:A4"/>
    <mergeCell ref="B4:D4"/>
    <mergeCell ref="E1:E2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E21" sqref="E21"/>
    </sheetView>
  </sheetViews>
  <sheetFormatPr defaultColWidth="8.88671875" defaultRowHeight="14.4" x14ac:dyDescent="0.25"/>
  <cols>
    <col min="2" max="2" width="9.109375" bestFit="1" customWidth="1"/>
    <col min="3" max="4" width="10.44140625" bestFit="1" customWidth="1"/>
    <col min="6" max="6" width="8.44140625" bestFit="1" customWidth="1"/>
    <col min="7" max="7" width="10.6640625" bestFit="1" customWidth="1"/>
  </cols>
  <sheetData>
    <row r="1" spans="1:7" x14ac:dyDescent="0.25">
      <c r="A1" s="25" t="s">
        <v>0</v>
      </c>
      <c r="B1" s="43" t="s">
        <v>12</v>
      </c>
      <c r="C1" s="43"/>
      <c r="D1" s="44"/>
      <c r="E1" s="32" t="s">
        <v>19</v>
      </c>
      <c r="F1" s="47" t="s">
        <v>13</v>
      </c>
      <c r="G1" s="48"/>
    </row>
    <row r="2" spans="1:7" ht="15" thickBot="1" x14ac:dyDescent="0.3">
      <c r="A2" s="26"/>
      <c r="B2" s="13" t="s">
        <v>14</v>
      </c>
      <c r="C2" s="9" t="s">
        <v>15</v>
      </c>
      <c r="D2" s="9" t="s">
        <v>16</v>
      </c>
      <c r="E2" s="33"/>
      <c r="F2" s="9" t="s">
        <v>10</v>
      </c>
      <c r="G2" s="10" t="s">
        <v>11</v>
      </c>
    </row>
    <row r="3" spans="1:7" x14ac:dyDescent="0.25">
      <c r="A3" s="25" t="s">
        <v>5</v>
      </c>
      <c r="B3" s="16">
        <v>2360</v>
      </c>
      <c r="C3" s="11">
        <v>5442</v>
      </c>
      <c r="D3" s="11">
        <v>16129</v>
      </c>
      <c r="E3" s="42">
        <v>8313</v>
      </c>
      <c r="F3" s="11">
        <v>419911</v>
      </c>
      <c r="G3" s="12">
        <v>137964</v>
      </c>
    </row>
    <row r="4" spans="1:7" x14ac:dyDescent="0.25">
      <c r="A4" s="45"/>
      <c r="B4" s="46">
        <f>B3+C3+D3</f>
        <v>23931</v>
      </c>
      <c r="C4" s="20"/>
      <c r="D4" s="20"/>
      <c r="E4" s="21"/>
      <c r="F4" s="20">
        <f>F3+G3</f>
        <v>557875</v>
      </c>
      <c r="G4" s="38"/>
    </row>
    <row r="5" spans="1:7" ht="15" thickBot="1" x14ac:dyDescent="0.3">
      <c r="A5" s="26"/>
      <c r="B5" s="39">
        <f>B4+F4+E3</f>
        <v>590119</v>
      </c>
      <c r="C5" s="40"/>
      <c r="D5" s="40"/>
      <c r="E5" s="40"/>
      <c r="F5" s="40"/>
      <c r="G5" s="41"/>
    </row>
    <row r="6" spans="1:7" x14ac:dyDescent="0.25">
      <c r="A6" s="25" t="s">
        <v>6</v>
      </c>
      <c r="B6" s="16">
        <v>362</v>
      </c>
      <c r="C6" s="11">
        <v>1697</v>
      </c>
      <c r="D6" s="11">
        <v>9421</v>
      </c>
      <c r="E6" s="42">
        <v>2375</v>
      </c>
      <c r="F6" s="11">
        <v>422316</v>
      </c>
      <c r="G6" s="12">
        <v>200210</v>
      </c>
    </row>
    <row r="7" spans="1:7" x14ac:dyDescent="0.25">
      <c r="A7" s="45"/>
      <c r="B7" s="46">
        <f>B6+C6+D6</f>
        <v>11480</v>
      </c>
      <c r="C7" s="20"/>
      <c r="D7" s="20"/>
      <c r="E7" s="21"/>
      <c r="F7" s="20">
        <f>F6+G6</f>
        <v>622526</v>
      </c>
      <c r="G7" s="38"/>
    </row>
    <row r="8" spans="1:7" ht="15" thickBot="1" x14ac:dyDescent="0.3">
      <c r="A8" s="26"/>
      <c r="B8" s="39">
        <f>B7+F7+E6</f>
        <v>636381</v>
      </c>
      <c r="C8" s="40"/>
      <c r="D8" s="40"/>
      <c r="E8" s="40"/>
      <c r="F8" s="40"/>
      <c r="G8" s="41"/>
    </row>
    <row r="9" spans="1:7" x14ac:dyDescent="0.25">
      <c r="A9" s="25" t="s">
        <v>8</v>
      </c>
      <c r="B9" s="16">
        <v>12</v>
      </c>
      <c r="C9" s="11">
        <v>222</v>
      </c>
      <c r="D9" s="11">
        <v>1816</v>
      </c>
      <c r="E9" s="42">
        <v>1582</v>
      </c>
      <c r="F9" s="11">
        <v>479177</v>
      </c>
      <c r="G9" s="12">
        <v>99101</v>
      </c>
    </row>
    <row r="10" spans="1:7" x14ac:dyDescent="0.25">
      <c r="A10" s="45"/>
      <c r="B10" s="46">
        <f>B9+C9+D9</f>
        <v>2050</v>
      </c>
      <c r="C10" s="20"/>
      <c r="D10" s="20"/>
      <c r="E10" s="21"/>
      <c r="F10" s="20">
        <f>F9+G9</f>
        <v>578278</v>
      </c>
      <c r="G10" s="38"/>
    </row>
    <row r="11" spans="1:7" ht="15" thickBot="1" x14ac:dyDescent="0.3">
      <c r="A11" s="26"/>
      <c r="B11" s="39">
        <f>B10+F10+E9</f>
        <v>581910</v>
      </c>
      <c r="C11" s="40"/>
      <c r="D11" s="40"/>
      <c r="E11" s="40"/>
      <c r="F11" s="40"/>
      <c r="G11" s="41"/>
    </row>
    <row r="12" spans="1:7" x14ac:dyDescent="0.25">
      <c r="A12" s="25" t="s">
        <v>9</v>
      </c>
      <c r="B12" s="16">
        <v>2734</v>
      </c>
      <c r="C12" s="11">
        <v>7361</v>
      </c>
      <c r="D12" s="11">
        <v>27366</v>
      </c>
      <c r="E12" s="42">
        <v>12270</v>
      </c>
      <c r="F12" s="11">
        <v>1321404</v>
      </c>
      <c r="G12" s="12">
        <v>437275</v>
      </c>
    </row>
    <row r="13" spans="1:7" x14ac:dyDescent="0.25">
      <c r="A13" s="45"/>
      <c r="B13" s="46">
        <f>B12+C12+D12</f>
        <v>37461</v>
      </c>
      <c r="C13" s="20"/>
      <c r="D13" s="20"/>
      <c r="E13" s="21"/>
      <c r="F13" s="20">
        <f>F12+G12</f>
        <v>1758679</v>
      </c>
      <c r="G13" s="38"/>
    </row>
    <row r="14" spans="1:7" ht="15" thickBot="1" x14ac:dyDescent="0.3">
      <c r="A14" s="26"/>
      <c r="B14" s="39">
        <f>B13+F13+E12</f>
        <v>1808410</v>
      </c>
      <c r="C14" s="40"/>
      <c r="D14" s="40"/>
      <c r="E14" s="40"/>
      <c r="F14" s="40"/>
      <c r="G14" s="41"/>
    </row>
  </sheetData>
  <mergeCells count="24">
    <mergeCell ref="F4:G4"/>
    <mergeCell ref="B5:G5"/>
    <mergeCell ref="F1:G1"/>
    <mergeCell ref="A12:A14"/>
    <mergeCell ref="B13:D13"/>
    <mergeCell ref="A6:A8"/>
    <mergeCell ref="B7:D7"/>
    <mergeCell ref="A9:A11"/>
    <mergeCell ref="B10:D10"/>
    <mergeCell ref="E6:E7"/>
    <mergeCell ref="F7:G7"/>
    <mergeCell ref="B8:G8"/>
    <mergeCell ref="E9:E10"/>
    <mergeCell ref="A1:A2"/>
    <mergeCell ref="B1:D1"/>
    <mergeCell ref="A3:A5"/>
    <mergeCell ref="B4:D4"/>
    <mergeCell ref="E1:E2"/>
    <mergeCell ref="E3:E4"/>
    <mergeCell ref="F10:G10"/>
    <mergeCell ref="B11:G11"/>
    <mergeCell ref="E12:E13"/>
    <mergeCell ref="F13:G13"/>
    <mergeCell ref="B14:G14"/>
  </mergeCells>
  <phoneticPr fontId="1" type="noConversion"/>
  <pageMargins left="0.7" right="0.7" top="0.75" bottom="0.75" header="0.3" footer="0.3"/>
  <pageSetup orientation="portrait" horizontalDpi="0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xjtang</dc:creator>
  <cp:lastModifiedBy>Xiaojing Tang</cp:lastModifiedBy>
  <dcterms:created xsi:type="dcterms:W3CDTF">2016-03-22T18:51:07Z</dcterms:created>
  <dcterms:modified xsi:type="dcterms:W3CDTF">2016-04-26T01:51:30Z</dcterms:modified>
</cp:coreProperties>
</file>