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58923d979499afc/Desktop/ADVANCED EXCEL DATA SET/"/>
    </mc:Choice>
  </mc:AlternateContent>
  <xr:revisionPtr revIDLastSave="0" documentId="8_{8F271B8E-3BCD-4DD9-9024-A9BC7B252E69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Sheet1" sheetId="1" r:id="rId1"/>
    <sheet name="Pivot Table Chart" sheetId="3" r:id="rId2"/>
    <sheet name="Dashboard" sheetId="4" r:id="rId3"/>
    <sheet name="Sheet1 (2)" sheetId="2" r:id="rId4"/>
  </sheets>
  <definedNames>
    <definedName name="_xlcn.WorksheetConnection_Sheet12A1R10011" hidden="1">'Sheet1 (2)'!$A$1:$R$1001</definedName>
    <definedName name="_xlcn.WorksheetConnection_Sheet12A1S10011" hidden="1">'Sheet1 (2)'!$A$1:$S$1001</definedName>
    <definedName name="_xlcn.WorksheetConnection_Sheet12A1T10011" hidden="1">'Sheet1 (2)'!$A$1:$T$1001</definedName>
    <definedName name="_xlcn.WorksheetConnection_Sheet12AT1" hidden="1">'Sheet1 (2)'!$A:$T</definedName>
  </definedNames>
  <calcPr calcId="191029"/>
  <pivotCaches>
    <pivotCache cacheId="415" r:id="rId5"/>
    <pivotCache cacheId="416" r:id="rId6"/>
    <pivotCache cacheId="417" r:id="rId7"/>
    <pivotCache cacheId="418" r:id="rId8"/>
    <pivotCache cacheId="419" r:id="rId9"/>
    <pivotCache cacheId="420" r:id="rId10"/>
    <pivotCache cacheId="421" r:id="rId11"/>
    <pivotCache cacheId="422" r:id="rId12"/>
    <pivotCache cacheId="423" r:id="rId13"/>
    <pivotCache cacheId="426" r:id="rId14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heet1 (2)!$A$1:$R$1001"/>
          <x15:modelTable id="Range 1" name="Range 1" connection="WorksheetConnection_Sheet1 (2)!$A$1:$S$1001"/>
          <x15:modelTable id="Range 2" name="Range 2" connection="WorksheetConnection_Sheet1 (2)!$A$1:$T$1001"/>
          <x15:modelTable id="Range 3" name="Range 3" connection="WorksheetConnection_Sheet1 (2)!$A:$T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2" l="1" a="1"/>
  <c r="T3" i="2" s="1"/>
  <c r="T4" i="2" a="1"/>
  <c r="T4" i="2"/>
  <c r="T5" i="2" a="1"/>
  <c r="T5" i="2"/>
  <c r="T6" i="2" a="1"/>
  <c r="T6" i="2"/>
  <c r="T7" i="2" a="1"/>
  <c r="T7" i="2"/>
  <c r="T8" i="2" a="1"/>
  <c r="T8" i="2" s="1"/>
  <c r="T9" i="2" a="1"/>
  <c r="T9" i="2"/>
  <c r="T10" i="2" a="1"/>
  <c r="T10" i="2"/>
  <c r="T11" i="2" a="1"/>
  <c r="T11" i="2"/>
  <c r="T12" i="2" a="1"/>
  <c r="T12" i="2"/>
  <c r="T13" i="2" a="1"/>
  <c r="T13" i="2"/>
  <c r="T14" i="2" a="1"/>
  <c r="T14" i="2"/>
  <c r="T15" i="2" a="1"/>
  <c r="T15" i="2"/>
  <c r="T16" i="2" a="1"/>
  <c r="T16" i="2"/>
  <c r="T17" i="2" a="1"/>
  <c r="T17" i="2"/>
  <c r="T18" i="2" a="1"/>
  <c r="T18" i="2"/>
  <c r="T19" i="2" a="1"/>
  <c r="T19" i="2"/>
  <c r="T20" i="2" a="1"/>
  <c r="T20" i="2"/>
  <c r="T21" i="2" a="1"/>
  <c r="T21" i="2"/>
  <c r="T22" i="2" a="1"/>
  <c r="T22" i="2"/>
  <c r="T23" i="2" a="1"/>
  <c r="T23" i="2"/>
  <c r="T24" i="2" a="1"/>
  <c r="T24" i="2"/>
  <c r="T25" i="2" a="1"/>
  <c r="T25" i="2" s="1"/>
  <c r="T26" i="2" a="1"/>
  <c r="T26" i="2"/>
  <c r="T27" i="2" a="1"/>
  <c r="T27" i="2" s="1"/>
  <c r="T28" i="2" a="1"/>
  <c r="T28" i="2" s="1"/>
  <c r="T29" i="2" a="1"/>
  <c r="T29" i="2" s="1"/>
  <c r="T30" i="2" a="1"/>
  <c r="T30" i="2" s="1"/>
  <c r="T31" i="2" a="1"/>
  <c r="T31" i="2" s="1"/>
  <c r="T32" i="2" a="1"/>
  <c r="T32" i="2"/>
  <c r="T33" i="2" a="1"/>
  <c r="T33" i="2" s="1"/>
  <c r="T34" i="2" a="1"/>
  <c r="T34" i="2" s="1"/>
  <c r="T35" i="2" a="1"/>
  <c r="T35" i="2" s="1"/>
  <c r="T36" i="2" a="1"/>
  <c r="T36" i="2" s="1"/>
  <c r="T37" i="2" a="1"/>
  <c r="T37" i="2" s="1"/>
  <c r="T38" i="2" a="1"/>
  <c r="T38" i="2"/>
  <c r="T39" i="2" a="1"/>
  <c r="T39" i="2" s="1"/>
  <c r="T40" i="2" a="1"/>
  <c r="T40" i="2"/>
  <c r="T41" i="2" a="1"/>
  <c r="T41" i="2" s="1"/>
  <c r="T42" i="2" a="1"/>
  <c r="T42" i="2" s="1"/>
  <c r="T43" i="2" a="1"/>
  <c r="T43" i="2" s="1"/>
  <c r="T44" i="2" a="1"/>
  <c r="T44" i="2" s="1"/>
  <c r="T45" i="2" a="1"/>
  <c r="T45" i="2" s="1"/>
  <c r="T46" i="2" a="1"/>
  <c r="T46" i="2"/>
  <c r="T47" i="2" a="1"/>
  <c r="T47" i="2" s="1"/>
  <c r="T48" i="2" a="1"/>
  <c r="T48" i="2"/>
  <c r="T49" i="2" a="1"/>
  <c r="T49" i="2" s="1"/>
  <c r="T50" i="2" a="1"/>
  <c r="T50" i="2" s="1"/>
  <c r="T51" i="2" a="1"/>
  <c r="T51" i="2" s="1"/>
  <c r="T52" i="2" a="1"/>
  <c r="T52" i="2" s="1"/>
  <c r="T53" i="2" a="1"/>
  <c r="T53" i="2" s="1"/>
  <c r="T54" i="2" a="1"/>
  <c r="T54" i="2"/>
  <c r="T55" i="2" a="1"/>
  <c r="T55" i="2" s="1"/>
  <c r="T56" i="2" a="1"/>
  <c r="T56" i="2"/>
  <c r="T57" i="2" a="1"/>
  <c r="T57" i="2" s="1"/>
  <c r="T58" i="2" a="1"/>
  <c r="T58" i="2" s="1"/>
  <c r="T59" i="2" a="1"/>
  <c r="T59" i="2" s="1"/>
  <c r="T60" i="2" a="1"/>
  <c r="T60" i="2" s="1"/>
  <c r="T61" i="2" a="1"/>
  <c r="T61" i="2" s="1"/>
  <c r="T62" i="2" a="1"/>
  <c r="T62" i="2"/>
  <c r="T63" i="2" a="1"/>
  <c r="T63" i="2" s="1"/>
  <c r="T64" i="2" a="1"/>
  <c r="T64" i="2"/>
  <c r="T65" i="2" a="1"/>
  <c r="T65" i="2" s="1"/>
  <c r="T66" i="2" a="1"/>
  <c r="T66" i="2" s="1"/>
  <c r="T67" i="2" a="1"/>
  <c r="T67" i="2" s="1"/>
  <c r="T68" i="2" a="1"/>
  <c r="T68" i="2" s="1"/>
  <c r="T69" i="2" a="1"/>
  <c r="T69" i="2" s="1"/>
  <c r="T70" i="2" a="1"/>
  <c r="T70" i="2"/>
  <c r="T71" i="2" a="1"/>
  <c r="T71" i="2" s="1"/>
  <c r="T72" i="2" a="1"/>
  <c r="T72" i="2"/>
  <c r="T73" i="2" a="1"/>
  <c r="T73" i="2" s="1"/>
  <c r="T74" i="2" a="1"/>
  <c r="T74" i="2" s="1"/>
  <c r="T75" i="2" a="1"/>
  <c r="T75" i="2" s="1"/>
  <c r="T76" i="2" a="1"/>
  <c r="T76" i="2" s="1"/>
  <c r="T77" i="2" a="1"/>
  <c r="T77" i="2" s="1"/>
  <c r="T78" i="2" a="1"/>
  <c r="T78" i="2"/>
  <c r="T79" i="2" a="1"/>
  <c r="T79" i="2" s="1"/>
  <c r="T80" i="2" a="1"/>
  <c r="T80" i="2"/>
  <c r="T81" i="2" a="1"/>
  <c r="T81" i="2" s="1"/>
  <c r="T82" i="2" a="1"/>
  <c r="T82" i="2" s="1"/>
  <c r="T83" i="2" a="1"/>
  <c r="T83" i="2" s="1"/>
  <c r="T84" i="2" a="1"/>
  <c r="T84" i="2" s="1"/>
  <c r="T85" i="2" a="1"/>
  <c r="T85" i="2" s="1"/>
  <c r="T86" i="2" a="1"/>
  <c r="T86" i="2"/>
  <c r="T87" i="2" a="1"/>
  <c r="T87" i="2" s="1"/>
  <c r="T88" i="2" a="1"/>
  <c r="T88" i="2"/>
  <c r="T89" i="2" a="1"/>
  <c r="T89" i="2" s="1"/>
  <c r="T90" i="2" a="1"/>
  <c r="T90" i="2" s="1"/>
  <c r="T91" i="2" a="1"/>
  <c r="T91" i="2" s="1"/>
  <c r="T92" i="2" a="1"/>
  <c r="T92" i="2" s="1"/>
  <c r="T93" i="2" a="1"/>
  <c r="T93" i="2" s="1"/>
  <c r="T94" i="2" a="1"/>
  <c r="T94" i="2"/>
  <c r="T95" i="2" a="1"/>
  <c r="T95" i="2" s="1"/>
  <c r="T96" i="2" a="1"/>
  <c r="T96" i="2"/>
  <c r="T97" i="2" a="1"/>
  <c r="T97" i="2" s="1"/>
  <c r="T98" i="2" a="1"/>
  <c r="T98" i="2" s="1"/>
  <c r="T99" i="2" a="1"/>
  <c r="T99" i="2" s="1"/>
  <c r="T100" i="2" a="1"/>
  <c r="T100" i="2" s="1"/>
  <c r="T101" i="2" a="1"/>
  <c r="T101" i="2" s="1"/>
  <c r="T102" i="2" a="1"/>
  <c r="T102" i="2"/>
  <c r="T103" i="2" a="1"/>
  <c r="T103" i="2" s="1"/>
  <c r="T104" i="2" a="1"/>
  <c r="T104" i="2"/>
  <c r="T105" i="2" a="1"/>
  <c r="T105" i="2" s="1"/>
  <c r="T106" i="2" a="1"/>
  <c r="T106" i="2" s="1"/>
  <c r="T107" i="2" a="1"/>
  <c r="T107" i="2" s="1"/>
  <c r="T108" i="2" a="1"/>
  <c r="T108" i="2" s="1"/>
  <c r="T109" i="2" a="1"/>
  <c r="T109" i="2" s="1"/>
  <c r="T110" i="2" a="1"/>
  <c r="T110" i="2"/>
  <c r="T111" i="2" a="1"/>
  <c r="T111" i="2" s="1"/>
  <c r="T112" i="2" a="1"/>
  <c r="T112" i="2"/>
  <c r="T113" i="2" a="1"/>
  <c r="T113" i="2" s="1"/>
  <c r="T114" i="2" a="1"/>
  <c r="T114" i="2" s="1"/>
  <c r="T115" i="2" a="1"/>
  <c r="T115" i="2" s="1"/>
  <c r="T116" i="2" a="1"/>
  <c r="T116" i="2" s="1"/>
  <c r="T117" i="2" a="1"/>
  <c r="T117" i="2" s="1"/>
  <c r="T118" i="2" a="1"/>
  <c r="T118" i="2"/>
  <c r="T119" i="2" a="1"/>
  <c r="T119" i="2" s="1"/>
  <c r="T120" i="2" a="1"/>
  <c r="T120" i="2"/>
  <c r="T121" i="2" a="1"/>
  <c r="T121" i="2" s="1"/>
  <c r="T122" i="2" a="1"/>
  <c r="T122" i="2" s="1"/>
  <c r="T123" i="2" a="1"/>
  <c r="T123" i="2" s="1"/>
  <c r="T124" i="2" a="1"/>
  <c r="T124" i="2" s="1"/>
  <c r="T125" i="2" a="1"/>
  <c r="T125" i="2" s="1"/>
  <c r="T126" i="2" a="1"/>
  <c r="T126" i="2"/>
  <c r="T127" i="2" a="1"/>
  <c r="T127" i="2" s="1"/>
  <c r="T128" i="2" a="1"/>
  <c r="T128" i="2"/>
  <c r="T129" i="2" a="1"/>
  <c r="T129" i="2" s="1"/>
  <c r="T130" i="2" a="1"/>
  <c r="T130" i="2" s="1"/>
  <c r="T131" i="2" a="1"/>
  <c r="T131" i="2" s="1"/>
  <c r="T132" i="2" a="1"/>
  <c r="T132" i="2" s="1"/>
  <c r="T133" i="2" a="1"/>
  <c r="T133" i="2" s="1"/>
  <c r="T134" i="2" a="1"/>
  <c r="T134" i="2"/>
  <c r="T135" i="2" a="1"/>
  <c r="T135" i="2" s="1"/>
  <c r="T136" i="2" a="1"/>
  <c r="T136" i="2"/>
  <c r="T137" i="2" a="1"/>
  <c r="T137" i="2" s="1"/>
  <c r="T138" i="2" a="1"/>
  <c r="T138" i="2" s="1"/>
  <c r="T139" i="2" a="1"/>
  <c r="T139" i="2" s="1"/>
  <c r="T140" i="2" a="1"/>
  <c r="T140" i="2" s="1"/>
  <c r="T141" i="2" a="1"/>
  <c r="T141" i="2" s="1"/>
  <c r="T142" i="2" a="1"/>
  <c r="T142" i="2"/>
  <c r="T143" i="2" a="1"/>
  <c r="T143" i="2" s="1"/>
  <c r="T144" i="2" a="1"/>
  <c r="T144" i="2"/>
  <c r="T145" i="2" a="1"/>
  <c r="T145" i="2" s="1"/>
  <c r="T146" i="2" a="1"/>
  <c r="T146" i="2" s="1"/>
  <c r="T147" i="2" a="1"/>
  <c r="T147" i="2" s="1"/>
  <c r="T148" i="2" a="1"/>
  <c r="T148" i="2" s="1"/>
  <c r="T149" i="2" a="1"/>
  <c r="T149" i="2" s="1"/>
  <c r="T150" i="2" a="1"/>
  <c r="T150" i="2"/>
  <c r="T151" i="2" a="1"/>
  <c r="T151" i="2" s="1"/>
  <c r="T152" i="2" a="1"/>
  <c r="T152" i="2"/>
  <c r="T153" i="2" a="1"/>
  <c r="T153" i="2" s="1"/>
  <c r="T154" i="2" a="1"/>
  <c r="T154" i="2" s="1"/>
  <c r="T155" i="2" a="1"/>
  <c r="T155" i="2" s="1"/>
  <c r="T156" i="2" a="1"/>
  <c r="T156" i="2" s="1"/>
  <c r="T157" i="2" a="1"/>
  <c r="T157" i="2" s="1"/>
  <c r="T158" i="2" a="1"/>
  <c r="T158" i="2"/>
  <c r="T159" i="2" a="1"/>
  <c r="T159" i="2" s="1"/>
  <c r="T160" i="2" a="1"/>
  <c r="T160" i="2"/>
  <c r="T161" i="2" a="1"/>
  <c r="T161" i="2" s="1"/>
  <c r="T162" i="2" a="1"/>
  <c r="T162" i="2" s="1"/>
  <c r="T163" i="2" a="1"/>
  <c r="T163" i="2" s="1"/>
  <c r="T164" i="2" a="1"/>
  <c r="T164" i="2" s="1"/>
  <c r="T165" i="2" a="1"/>
  <c r="T165" i="2" s="1"/>
  <c r="T166" i="2" a="1"/>
  <c r="T166" i="2"/>
  <c r="T167" i="2" a="1"/>
  <c r="T167" i="2" s="1"/>
  <c r="T168" i="2" a="1"/>
  <c r="T168" i="2"/>
  <c r="T169" i="2" a="1"/>
  <c r="T169" i="2" s="1"/>
  <c r="T170" i="2" a="1"/>
  <c r="T170" i="2" s="1"/>
  <c r="T171" i="2" a="1"/>
  <c r="T171" i="2" s="1"/>
  <c r="T172" i="2" a="1"/>
  <c r="T172" i="2" s="1"/>
  <c r="T173" i="2" a="1"/>
  <c r="T173" i="2" s="1"/>
  <c r="T174" i="2" a="1"/>
  <c r="T174" i="2" s="1"/>
  <c r="T175" i="2" a="1"/>
  <c r="T175" i="2" s="1"/>
  <c r="T176" i="2" a="1"/>
  <c r="T176" i="2"/>
  <c r="T177" i="2" a="1"/>
  <c r="T177" i="2" s="1"/>
  <c r="T178" i="2" a="1"/>
  <c r="T178" i="2" s="1"/>
  <c r="T179" i="2" a="1"/>
  <c r="T179" i="2" s="1"/>
  <c r="T180" i="2" a="1"/>
  <c r="T180" i="2" s="1"/>
  <c r="T181" i="2" a="1"/>
  <c r="T181" i="2" s="1"/>
  <c r="T182" i="2" a="1"/>
  <c r="T182" i="2"/>
  <c r="T183" i="2" a="1"/>
  <c r="T183" i="2" s="1"/>
  <c r="T184" i="2" a="1"/>
  <c r="T184" i="2"/>
  <c r="T185" i="2" a="1"/>
  <c r="T185" i="2" s="1"/>
  <c r="T186" i="2" a="1"/>
  <c r="T186" i="2" s="1"/>
  <c r="T187" i="2" a="1"/>
  <c r="T187" i="2" s="1"/>
  <c r="T188" i="2" a="1"/>
  <c r="T188" i="2" s="1"/>
  <c r="T189" i="2" a="1"/>
  <c r="T189" i="2" s="1"/>
  <c r="T190" i="2" a="1"/>
  <c r="T190" i="2" s="1"/>
  <c r="T191" i="2" a="1"/>
  <c r="T191" i="2" s="1"/>
  <c r="T192" i="2" a="1"/>
  <c r="T192" i="2"/>
  <c r="T193" i="2" a="1"/>
  <c r="T193" i="2" s="1"/>
  <c r="T194" i="2" a="1"/>
  <c r="T194" i="2"/>
  <c r="T195" i="2" a="1"/>
  <c r="T195" i="2" s="1"/>
  <c r="T196" i="2" a="1"/>
  <c r="T196" i="2"/>
  <c r="T197" i="2" a="1"/>
  <c r="T197" i="2" s="1"/>
  <c r="T198" i="2" a="1"/>
  <c r="T198" i="2"/>
  <c r="T199" i="2" a="1"/>
  <c r="T199" i="2" s="1"/>
  <c r="T200" i="2" a="1"/>
  <c r="T200" i="2"/>
  <c r="T201" i="2" a="1"/>
  <c r="T201" i="2" s="1"/>
  <c r="T202" i="2" a="1"/>
  <c r="T202" i="2"/>
  <c r="T203" i="2" a="1"/>
  <c r="T203" i="2" s="1"/>
  <c r="T204" i="2" a="1"/>
  <c r="T204" i="2" s="1"/>
  <c r="T205" i="2" a="1"/>
  <c r="T205" i="2" s="1"/>
  <c r="T206" i="2" a="1"/>
  <c r="T206" i="2" s="1"/>
  <c r="T207" i="2" a="1"/>
  <c r="T207" i="2" s="1"/>
  <c r="T208" i="2" a="1"/>
  <c r="T208" i="2" s="1"/>
  <c r="T209" i="2" a="1"/>
  <c r="T209" i="2" s="1"/>
  <c r="T210" i="2" a="1"/>
  <c r="T210" i="2"/>
  <c r="T211" i="2" a="1"/>
  <c r="T211" i="2" s="1"/>
  <c r="T212" i="2" a="1"/>
  <c r="T212" i="2" s="1"/>
  <c r="T213" i="2" a="1"/>
  <c r="T213" i="2" s="1"/>
  <c r="T214" i="2" a="1"/>
  <c r="T214" i="2"/>
  <c r="T215" i="2" a="1"/>
  <c r="T215" i="2" s="1"/>
  <c r="T216" i="2" a="1"/>
  <c r="T216" i="2"/>
  <c r="T217" i="2" a="1"/>
  <c r="T217" i="2" s="1"/>
  <c r="T218" i="2" a="1"/>
  <c r="T218" i="2" s="1"/>
  <c r="T219" i="2" a="1"/>
  <c r="T219" i="2" s="1"/>
  <c r="T220" i="2" a="1"/>
  <c r="T220" i="2" s="1"/>
  <c r="T221" i="2" a="1"/>
  <c r="T221" i="2" s="1"/>
  <c r="T222" i="2" a="1"/>
  <c r="T222" i="2"/>
  <c r="T223" i="2" a="1"/>
  <c r="T223" i="2" s="1"/>
  <c r="T224" i="2" a="1"/>
  <c r="T224" i="2"/>
  <c r="T225" i="2" a="1"/>
  <c r="T225" i="2" s="1"/>
  <c r="T226" i="2" a="1"/>
  <c r="T226" i="2" s="1"/>
  <c r="T227" i="2" a="1"/>
  <c r="T227" i="2" s="1"/>
  <c r="T228" i="2" a="1"/>
  <c r="T228" i="2" s="1"/>
  <c r="T229" i="2" a="1"/>
  <c r="T229" i="2" s="1"/>
  <c r="T230" i="2" a="1"/>
  <c r="T230" i="2"/>
  <c r="T231" i="2" a="1"/>
  <c r="T231" i="2" s="1"/>
  <c r="T232" i="2" a="1"/>
  <c r="T232" i="2"/>
  <c r="T233" i="2" a="1"/>
  <c r="T233" i="2" s="1"/>
  <c r="T234" i="2" a="1"/>
  <c r="T234" i="2" s="1"/>
  <c r="T235" i="2" a="1"/>
  <c r="T235" i="2" s="1"/>
  <c r="T236" i="2" a="1"/>
  <c r="T236" i="2" s="1"/>
  <c r="T237" i="2" a="1"/>
  <c r="T237" i="2" s="1"/>
  <c r="T238" i="2" a="1"/>
  <c r="T238" i="2"/>
  <c r="T239" i="2" a="1"/>
  <c r="T239" i="2" s="1"/>
  <c r="T240" i="2" a="1"/>
  <c r="T240" i="2" s="1"/>
  <c r="T241" i="2" a="1"/>
  <c r="T241" i="2" s="1"/>
  <c r="T242" i="2" a="1"/>
  <c r="T242" i="2" s="1"/>
  <c r="T243" i="2" a="1"/>
  <c r="T243" i="2" s="1"/>
  <c r="T244" i="2" a="1"/>
  <c r="T244" i="2" s="1"/>
  <c r="T245" i="2" a="1"/>
  <c r="T245" i="2" s="1"/>
  <c r="T246" i="2" a="1"/>
  <c r="T246" i="2"/>
  <c r="T247" i="2" a="1"/>
  <c r="T247" i="2" s="1"/>
  <c r="T248" i="2" a="1"/>
  <c r="T248" i="2"/>
  <c r="T249" i="2" a="1"/>
  <c r="T249" i="2" s="1"/>
  <c r="T250" i="2" a="1"/>
  <c r="T250" i="2" s="1"/>
  <c r="T251" i="2" a="1"/>
  <c r="T251" i="2" s="1"/>
  <c r="T252" i="2" a="1"/>
  <c r="T252" i="2" s="1"/>
  <c r="T253" i="2" a="1"/>
  <c r="T253" i="2" s="1"/>
  <c r="T254" i="2" a="1"/>
  <c r="T254" i="2"/>
  <c r="T255" i="2" a="1"/>
  <c r="T255" i="2" s="1"/>
  <c r="T256" i="2" a="1"/>
  <c r="T256" i="2" s="1"/>
  <c r="T257" i="2" a="1"/>
  <c r="T257" i="2" s="1"/>
  <c r="T258" i="2" a="1"/>
  <c r="T258" i="2" s="1"/>
  <c r="T259" i="2" a="1"/>
  <c r="T259" i="2" s="1"/>
  <c r="T260" i="2" a="1"/>
  <c r="T260" i="2" s="1"/>
  <c r="T261" i="2" a="1"/>
  <c r="T261" i="2" s="1"/>
  <c r="T262" i="2" a="1"/>
  <c r="T262" i="2"/>
  <c r="T263" i="2" a="1"/>
  <c r="T263" i="2" s="1"/>
  <c r="T264" i="2" a="1"/>
  <c r="T264" i="2" s="1"/>
  <c r="T265" i="2" a="1"/>
  <c r="T265" i="2" s="1"/>
  <c r="T266" i="2" a="1"/>
  <c r="T266" i="2" s="1"/>
  <c r="T267" i="2" a="1"/>
  <c r="T267" i="2" s="1"/>
  <c r="T268" i="2" a="1"/>
  <c r="T268" i="2" s="1"/>
  <c r="T269" i="2" a="1"/>
  <c r="T269" i="2" s="1"/>
  <c r="T270" i="2" a="1"/>
  <c r="T270" i="2"/>
  <c r="T271" i="2" a="1"/>
  <c r="T271" i="2" s="1"/>
  <c r="T272" i="2" a="1"/>
  <c r="T272" i="2" s="1"/>
  <c r="T273" i="2" a="1"/>
  <c r="T273" i="2" s="1"/>
  <c r="T274" i="2" a="1"/>
  <c r="T274" i="2" s="1"/>
  <c r="T275" i="2" a="1"/>
  <c r="T275" i="2" s="1"/>
  <c r="T276" i="2" a="1"/>
  <c r="T276" i="2" s="1"/>
  <c r="T277" i="2" a="1"/>
  <c r="T277" i="2" s="1"/>
  <c r="T278" i="2" a="1"/>
  <c r="T278" i="2"/>
  <c r="T279" i="2" a="1"/>
  <c r="T279" i="2" s="1"/>
  <c r="T280" i="2" a="1"/>
  <c r="T280" i="2" s="1"/>
  <c r="T281" i="2" a="1"/>
  <c r="T281" i="2" s="1"/>
  <c r="T282" i="2" a="1"/>
  <c r="T282" i="2" s="1"/>
  <c r="T283" i="2" a="1"/>
  <c r="T283" i="2" s="1"/>
  <c r="T284" i="2" a="1"/>
  <c r="T284" i="2" s="1"/>
  <c r="T285" i="2" a="1"/>
  <c r="T285" i="2" s="1"/>
  <c r="T286" i="2" a="1"/>
  <c r="T286" i="2"/>
  <c r="T287" i="2" a="1"/>
  <c r="T287" i="2" s="1"/>
  <c r="T288" i="2" a="1"/>
  <c r="T288" i="2" s="1"/>
  <c r="T289" i="2" a="1"/>
  <c r="T289" i="2" s="1"/>
  <c r="T290" i="2" a="1"/>
  <c r="T290" i="2" s="1"/>
  <c r="T291" i="2" a="1"/>
  <c r="T291" i="2" s="1"/>
  <c r="T292" i="2" a="1"/>
  <c r="T292" i="2" s="1"/>
  <c r="T293" i="2" a="1"/>
  <c r="T293" i="2" s="1"/>
  <c r="T294" i="2" a="1"/>
  <c r="T294" i="2"/>
  <c r="T295" i="2" a="1"/>
  <c r="T295" i="2" s="1"/>
  <c r="T296" i="2" a="1"/>
  <c r="T296" i="2" s="1"/>
  <c r="T297" i="2" a="1"/>
  <c r="T297" i="2" s="1"/>
  <c r="T298" i="2" a="1"/>
  <c r="T298" i="2" s="1"/>
  <c r="T299" i="2" a="1"/>
  <c r="T299" i="2" s="1"/>
  <c r="T300" i="2" a="1"/>
  <c r="T300" i="2" s="1"/>
  <c r="T301" i="2" a="1"/>
  <c r="T301" i="2" s="1"/>
  <c r="T302" i="2" a="1"/>
  <c r="T302" i="2"/>
  <c r="T303" i="2" a="1"/>
  <c r="T303" i="2" s="1"/>
  <c r="T304" i="2" a="1"/>
  <c r="T304" i="2"/>
  <c r="T305" i="2" a="1"/>
  <c r="T305" i="2" s="1"/>
  <c r="T306" i="2" a="1"/>
  <c r="T306" i="2" s="1"/>
  <c r="T307" i="2" a="1"/>
  <c r="T307" i="2" s="1"/>
  <c r="T308" i="2" a="1"/>
  <c r="T308" i="2" s="1"/>
  <c r="T309" i="2" a="1"/>
  <c r="T309" i="2" s="1"/>
  <c r="T310" i="2" a="1"/>
  <c r="T310" i="2"/>
  <c r="T311" i="2" a="1"/>
  <c r="T311" i="2" s="1"/>
  <c r="T312" i="2" a="1"/>
  <c r="T312" i="2"/>
  <c r="T313" i="2" a="1"/>
  <c r="T313" i="2" s="1"/>
  <c r="T314" i="2" a="1"/>
  <c r="T314" i="2" s="1"/>
  <c r="T315" i="2" a="1"/>
  <c r="T315" i="2" s="1"/>
  <c r="T316" i="2" a="1"/>
  <c r="T316" i="2" s="1"/>
  <c r="T317" i="2" a="1"/>
  <c r="T317" i="2" s="1"/>
  <c r="T318" i="2" a="1"/>
  <c r="T318" i="2"/>
  <c r="T319" i="2" a="1"/>
  <c r="T319" i="2" s="1"/>
  <c r="T320" i="2" a="1"/>
  <c r="T320" i="2"/>
  <c r="T321" i="2" a="1"/>
  <c r="T321" i="2" s="1"/>
  <c r="T322" i="2" a="1"/>
  <c r="T322" i="2" s="1"/>
  <c r="T323" i="2" a="1"/>
  <c r="T323" i="2" s="1"/>
  <c r="T324" i="2" a="1"/>
  <c r="T324" i="2" s="1"/>
  <c r="T325" i="2" a="1"/>
  <c r="T325" i="2" s="1"/>
  <c r="T326" i="2" a="1"/>
  <c r="T326" i="2" s="1"/>
  <c r="T327" i="2" a="1"/>
  <c r="T327" i="2" s="1"/>
  <c r="T328" i="2" a="1"/>
  <c r="T328" i="2" s="1"/>
  <c r="T329" i="2" a="1"/>
  <c r="T329" i="2" s="1"/>
  <c r="T330" i="2" a="1"/>
  <c r="T330" i="2" s="1"/>
  <c r="T331" i="2" a="1"/>
  <c r="T331" i="2" s="1"/>
  <c r="T332" i="2" a="1"/>
  <c r="T332" i="2" s="1"/>
  <c r="T333" i="2" a="1"/>
  <c r="T333" i="2" s="1"/>
  <c r="T334" i="2" a="1"/>
  <c r="T334" i="2" s="1"/>
  <c r="T335" i="2" a="1"/>
  <c r="T335" i="2" s="1"/>
  <c r="T336" i="2" a="1"/>
  <c r="T336" i="2" s="1"/>
  <c r="T337" i="2" a="1"/>
  <c r="T337" i="2" s="1"/>
  <c r="T338" i="2" a="1"/>
  <c r="T338" i="2" s="1"/>
  <c r="T339" i="2" a="1"/>
  <c r="T339" i="2" s="1"/>
  <c r="T340" i="2" a="1"/>
  <c r="T340" i="2" s="1"/>
  <c r="T341" i="2" a="1"/>
  <c r="T341" i="2" s="1"/>
  <c r="T342" i="2" a="1"/>
  <c r="T342" i="2" s="1"/>
  <c r="T343" i="2" a="1"/>
  <c r="T343" i="2" s="1"/>
  <c r="T344" i="2" a="1"/>
  <c r="T344" i="2" s="1"/>
  <c r="T345" i="2" a="1"/>
  <c r="T345" i="2" s="1"/>
  <c r="T346" i="2" a="1"/>
  <c r="T346" i="2" s="1"/>
  <c r="T347" i="2" a="1"/>
  <c r="T347" i="2" s="1"/>
  <c r="T348" i="2" a="1"/>
  <c r="T348" i="2" s="1"/>
  <c r="T349" i="2" a="1"/>
  <c r="T349" i="2" s="1"/>
  <c r="T350" i="2" a="1"/>
  <c r="T350" i="2" s="1"/>
  <c r="T351" i="2" a="1"/>
  <c r="T351" i="2" s="1"/>
  <c r="T352" i="2" a="1"/>
  <c r="T352" i="2" s="1"/>
  <c r="T353" i="2" a="1"/>
  <c r="T353" i="2" s="1"/>
  <c r="T354" i="2" a="1"/>
  <c r="T354" i="2" s="1"/>
  <c r="T355" i="2" a="1"/>
  <c r="T355" i="2" s="1"/>
  <c r="T356" i="2" a="1"/>
  <c r="T356" i="2" s="1"/>
  <c r="T357" i="2" a="1"/>
  <c r="T357" i="2" s="1"/>
  <c r="T358" i="2" a="1"/>
  <c r="T358" i="2" s="1"/>
  <c r="T359" i="2" a="1"/>
  <c r="T359" i="2" s="1"/>
  <c r="T360" i="2" a="1"/>
  <c r="T360" i="2" s="1"/>
  <c r="T361" i="2" a="1"/>
  <c r="T361" i="2" s="1"/>
  <c r="T362" i="2" a="1"/>
  <c r="T362" i="2" s="1"/>
  <c r="T363" i="2" a="1"/>
  <c r="T363" i="2" s="1"/>
  <c r="T364" i="2" a="1"/>
  <c r="T364" i="2" s="1"/>
  <c r="T365" i="2" a="1"/>
  <c r="T365" i="2" s="1"/>
  <c r="T366" i="2" a="1"/>
  <c r="T366" i="2" s="1"/>
  <c r="T367" i="2" a="1"/>
  <c r="T367" i="2" s="1"/>
  <c r="T368" i="2" a="1"/>
  <c r="T368" i="2" s="1"/>
  <c r="T369" i="2" a="1"/>
  <c r="T369" i="2" s="1"/>
  <c r="T370" i="2" a="1"/>
  <c r="T370" i="2" s="1"/>
  <c r="T371" i="2" a="1"/>
  <c r="T371" i="2" s="1"/>
  <c r="T372" i="2" a="1"/>
  <c r="T372" i="2" s="1"/>
  <c r="T373" i="2" a="1"/>
  <c r="T373" i="2" s="1"/>
  <c r="T374" i="2" a="1"/>
  <c r="T374" i="2" s="1"/>
  <c r="T375" i="2" a="1"/>
  <c r="T375" i="2" s="1"/>
  <c r="T376" i="2" a="1"/>
  <c r="T376" i="2" s="1"/>
  <c r="T377" i="2" a="1"/>
  <c r="T377" i="2" s="1"/>
  <c r="T378" i="2" a="1"/>
  <c r="T378" i="2" s="1"/>
  <c r="T379" i="2" a="1"/>
  <c r="T379" i="2" s="1"/>
  <c r="T380" i="2" a="1"/>
  <c r="T380" i="2" s="1"/>
  <c r="T381" i="2" a="1"/>
  <c r="T381" i="2" s="1"/>
  <c r="T382" i="2" a="1"/>
  <c r="T382" i="2" s="1"/>
  <c r="T383" i="2" a="1"/>
  <c r="T383" i="2" s="1"/>
  <c r="T384" i="2" a="1"/>
  <c r="T384" i="2" s="1"/>
  <c r="T385" i="2" a="1"/>
  <c r="T385" i="2" s="1"/>
  <c r="T386" i="2" a="1"/>
  <c r="T386" i="2" s="1"/>
  <c r="T387" i="2" a="1"/>
  <c r="T387" i="2" s="1"/>
  <c r="T388" i="2" a="1"/>
  <c r="T388" i="2" s="1"/>
  <c r="T389" i="2" a="1"/>
  <c r="T389" i="2" s="1"/>
  <c r="T390" i="2" a="1"/>
  <c r="T390" i="2" s="1"/>
  <c r="T391" i="2" a="1"/>
  <c r="T391" i="2" s="1"/>
  <c r="T392" i="2" a="1"/>
  <c r="T392" i="2" s="1"/>
  <c r="T393" i="2" a="1"/>
  <c r="T393" i="2" s="1"/>
  <c r="T394" i="2" a="1"/>
  <c r="T394" i="2" s="1"/>
  <c r="T395" i="2" a="1"/>
  <c r="T395" i="2" s="1"/>
  <c r="T396" i="2" a="1"/>
  <c r="T396" i="2" s="1"/>
  <c r="T397" i="2" a="1"/>
  <c r="T397" i="2" s="1"/>
  <c r="T398" i="2" a="1"/>
  <c r="T398" i="2" s="1"/>
  <c r="T399" i="2" a="1"/>
  <c r="T399" i="2" s="1"/>
  <c r="T400" i="2" a="1"/>
  <c r="T400" i="2" s="1"/>
  <c r="T401" i="2" a="1"/>
  <c r="T401" i="2" s="1"/>
  <c r="T402" i="2" a="1"/>
  <c r="T402" i="2" s="1"/>
  <c r="T403" i="2" a="1"/>
  <c r="T403" i="2" s="1"/>
  <c r="T404" i="2" a="1"/>
  <c r="T404" i="2" s="1"/>
  <c r="T405" i="2" a="1"/>
  <c r="T405" i="2" s="1"/>
  <c r="T406" i="2" a="1"/>
  <c r="T406" i="2" s="1"/>
  <c r="T407" i="2" a="1"/>
  <c r="T407" i="2" s="1"/>
  <c r="T408" i="2" a="1"/>
  <c r="T408" i="2" s="1"/>
  <c r="T409" i="2" a="1"/>
  <c r="T409" i="2" s="1"/>
  <c r="T410" i="2" a="1"/>
  <c r="T410" i="2" s="1"/>
  <c r="T411" i="2" a="1"/>
  <c r="T411" i="2" s="1"/>
  <c r="T412" i="2" a="1"/>
  <c r="T412" i="2" s="1"/>
  <c r="T413" i="2" a="1"/>
  <c r="T413" i="2" s="1"/>
  <c r="T414" i="2" a="1"/>
  <c r="T414" i="2" s="1"/>
  <c r="T415" i="2" a="1"/>
  <c r="T415" i="2" s="1"/>
  <c r="T416" i="2" a="1"/>
  <c r="T416" i="2" s="1"/>
  <c r="T417" i="2" a="1"/>
  <c r="T417" i="2" s="1"/>
  <c r="T418" i="2" a="1"/>
  <c r="T418" i="2" s="1"/>
  <c r="T419" i="2" a="1"/>
  <c r="T419" i="2" s="1"/>
  <c r="T420" i="2" a="1"/>
  <c r="T420" i="2" s="1"/>
  <c r="T421" i="2" a="1"/>
  <c r="T421" i="2" s="1"/>
  <c r="T422" i="2" a="1"/>
  <c r="T422" i="2" s="1"/>
  <c r="T423" i="2" a="1"/>
  <c r="T423" i="2" s="1"/>
  <c r="T424" i="2" a="1"/>
  <c r="T424" i="2" s="1"/>
  <c r="T425" i="2" a="1"/>
  <c r="T425" i="2" s="1"/>
  <c r="T426" i="2" a="1"/>
  <c r="T426" i="2" s="1"/>
  <c r="T427" i="2" a="1"/>
  <c r="T427" i="2" s="1"/>
  <c r="T428" i="2" a="1"/>
  <c r="T428" i="2" s="1"/>
  <c r="T429" i="2" a="1"/>
  <c r="T429" i="2" s="1"/>
  <c r="T430" i="2" a="1"/>
  <c r="T430" i="2" s="1"/>
  <c r="T431" i="2" a="1"/>
  <c r="T431" i="2" s="1"/>
  <c r="T432" i="2" a="1"/>
  <c r="T432" i="2" s="1"/>
  <c r="T433" i="2" a="1"/>
  <c r="T433" i="2" s="1"/>
  <c r="T434" i="2" a="1"/>
  <c r="T434" i="2" s="1"/>
  <c r="T435" i="2" a="1"/>
  <c r="T435" i="2" s="1"/>
  <c r="T436" i="2" a="1"/>
  <c r="T436" i="2"/>
  <c r="T437" i="2" a="1"/>
  <c r="T437" i="2" s="1"/>
  <c r="T438" i="2" a="1"/>
  <c r="T438" i="2" s="1"/>
  <c r="T439" i="2" a="1"/>
  <c r="T439" i="2" s="1"/>
  <c r="T440" i="2" a="1"/>
  <c r="T440" i="2"/>
  <c r="T441" i="2" a="1"/>
  <c r="T441" i="2" s="1"/>
  <c r="T442" i="2" a="1"/>
  <c r="T442" i="2" s="1"/>
  <c r="T443" i="2" a="1"/>
  <c r="T443" i="2" s="1"/>
  <c r="T444" i="2" a="1"/>
  <c r="T444" i="2"/>
  <c r="T445" i="2" a="1"/>
  <c r="T445" i="2" s="1"/>
  <c r="T446" i="2" a="1"/>
  <c r="T446" i="2" s="1"/>
  <c r="T447" i="2" a="1"/>
  <c r="T447" i="2" s="1"/>
  <c r="T448" i="2" a="1"/>
  <c r="T448" i="2"/>
  <c r="T449" i="2" a="1"/>
  <c r="T449" i="2" s="1"/>
  <c r="T450" i="2" a="1"/>
  <c r="T450" i="2" s="1"/>
  <c r="T451" i="2" a="1"/>
  <c r="T451" i="2" s="1"/>
  <c r="T452" i="2" a="1"/>
  <c r="T452" i="2"/>
  <c r="T453" i="2" a="1"/>
  <c r="T453" i="2" s="1"/>
  <c r="T454" i="2" a="1"/>
  <c r="T454" i="2" s="1"/>
  <c r="T455" i="2" a="1"/>
  <c r="T455" i="2" s="1"/>
  <c r="T456" i="2" a="1"/>
  <c r="T456" i="2"/>
  <c r="T457" i="2" a="1"/>
  <c r="T457" i="2" s="1"/>
  <c r="T458" i="2" a="1"/>
  <c r="T458" i="2" s="1"/>
  <c r="T459" i="2" a="1"/>
  <c r="T459" i="2" s="1"/>
  <c r="T460" i="2" a="1"/>
  <c r="T460" i="2"/>
  <c r="T461" i="2" a="1"/>
  <c r="T461" i="2" s="1"/>
  <c r="T462" i="2" a="1"/>
  <c r="T462" i="2" s="1"/>
  <c r="T463" i="2" a="1"/>
  <c r="T463" i="2" s="1"/>
  <c r="T464" i="2" a="1"/>
  <c r="T464" i="2"/>
  <c r="T465" i="2" a="1"/>
  <c r="T465" i="2" s="1"/>
  <c r="T466" i="2" a="1"/>
  <c r="T466" i="2" s="1"/>
  <c r="T467" i="2" a="1"/>
  <c r="T467" i="2" s="1"/>
  <c r="T468" i="2" a="1"/>
  <c r="T468" i="2"/>
  <c r="T469" i="2" a="1"/>
  <c r="T469" i="2" s="1"/>
  <c r="T470" i="2" a="1"/>
  <c r="T470" i="2" s="1"/>
  <c r="T471" i="2" a="1"/>
  <c r="T471" i="2" s="1"/>
  <c r="T472" i="2" a="1"/>
  <c r="T472" i="2"/>
  <c r="T473" i="2" a="1"/>
  <c r="T473" i="2" s="1"/>
  <c r="T474" i="2" a="1"/>
  <c r="T474" i="2" s="1"/>
  <c r="T475" i="2" a="1"/>
  <c r="T475" i="2" s="1"/>
  <c r="T476" i="2" a="1"/>
  <c r="T476" i="2"/>
  <c r="T477" i="2" a="1"/>
  <c r="T477" i="2" s="1"/>
  <c r="T478" i="2" a="1"/>
  <c r="T478" i="2" s="1"/>
  <c r="T479" i="2" a="1"/>
  <c r="T479" i="2" s="1"/>
  <c r="T480" i="2" a="1"/>
  <c r="T480" i="2"/>
  <c r="T481" i="2" a="1"/>
  <c r="T481" i="2" s="1"/>
  <c r="T482" i="2" a="1"/>
  <c r="T482" i="2" s="1"/>
  <c r="T483" i="2" a="1"/>
  <c r="T483" i="2" s="1"/>
  <c r="T484" i="2" a="1"/>
  <c r="T484" i="2"/>
  <c r="T485" i="2" a="1"/>
  <c r="T485" i="2" s="1"/>
  <c r="T486" i="2" a="1"/>
  <c r="T486" i="2" s="1"/>
  <c r="T487" i="2" a="1"/>
  <c r="T487" i="2" s="1"/>
  <c r="T488" i="2" a="1"/>
  <c r="T488" i="2"/>
  <c r="T489" i="2" a="1"/>
  <c r="T489" i="2" s="1"/>
  <c r="T490" i="2" a="1"/>
  <c r="T490" i="2" s="1"/>
  <c r="T491" i="2" a="1"/>
  <c r="T491" i="2" s="1"/>
  <c r="T492" i="2" a="1"/>
  <c r="T492" i="2"/>
  <c r="T493" i="2" a="1"/>
  <c r="T493" i="2" s="1"/>
  <c r="T494" i="2" a="1"/>
  <c r="T494" i="2" s="1"/>
  <c r="T495" i="2" a="1"/>
  <c r="T495" i="2" s="1"/>
  <c r="T496" i="2" a="1"/>
  <c r="T496" i="2"/>
  <c r="T497" i="2" a="1"/>
  <c r="T497" i="2" s="1"/>
  <c r="T498" i="2" a="1"/>
  <c r="T498" i="2" s="1"/>
  <c r="T499" i="2" a="1"/>
  <c r="T499" i="2" s="1"/>
  <c r="T500" i="2" a="1"/>
  <c r="T500" i="2"/>
  <c r="T501" i="2" a="1"/>
  <c r="T501" i="2" s="1"/>
  <c r="T502" i="2" a="1"/>
  <c r="T502" i="2" s="1"/>
  <c r="T503" i="2" a="1"/>
  <c r="T503" i="2" s="1"/>
  <c r="T504" i="2" a="1"/>
  <c r="T504" i="2"/>
  <c r="T505" i="2" a="1"/>
  <c r="T505" i="2" s="1"/>
  <c r="T506" i="2" a="1"/>
  <c r="T506" i="2" s="1"/>
  <c r="T507" i="2" a="1"/>
  <c r="T507" i="2" s="1"/>
  <c r="T508" i="2" a="1"/>
  <c r="T508" i="2"/>
  <c r="T509" i="2" a="1"/>
  <c r="T509" i="2" s="1"/>
  <c r="T510" i="2" a="1"/>
  <c r="T510" i="2" s="1"/>
  <c r="T511" i="2" a="1"/>
  <c r="T511" i="2" s="1"/>
  <c r="T512" i="2" a="1"/>
  <c r="T512" i="2"/>
  <c r="T513" i="2" a="1"/>
  <c r="T513" i="2" s="1"/>
  <c r="T514" i="2" a="1"/>
  <c r="T514" i="2" s="1"/>
  <c r="T515" i="2" a="1"/>
  <c r="T515" i="2" s="1"/>
  <c r="T516" i="2" a="1"/>
  <c r="T516" i="2"/>
  <c r="T517" i="2" a="1"/>
  <c r="T517" i="2" s="1"/>
  <c r="T518" i="2" a="1"/>
  <c r="T518" i="2" s="1"/>
  <c r="T519" i="2" a="1"/>
  <c r="T519" i="2" s="1"/>
  <c r="T520" i="2" a="1"/>
  <c r="T520" i="2"/>
  <c r="T521" i="2" a="1"/>
  <c r="T521" i="2" s="1"/>
  <c r="T522" i="2" a="1"/>
  <c r="T522" i="2" s="1"/>
  <c r="T523" i="2" a="1"/>
  <c r="T523" i="2" s="1"/>
  <c r="T524" i="2" a="1"/>
  <c r="T524" i="2"/>
  <c r="T525" i="2" a="1"/>
  <c r="T525" i="2" s="1"/>
  <c r="T526" i="2" a="1"/>
  <c r="T526" i="2" s="1"/>
  <c r="T527" i="2" a="1"/>
  <c r="T527" i="2" s="1"/>
  <c r="T528" i="2" a="1"/>
  <c r="T528" i="2"/>
  <c r="T529" i="2" a="1"/>
  <c r="T529" i="2" s="1"/>
  <c r="T530" i="2" a="1"/>
  <c r="T530" i="2" s="1"/>
  <c r="T531" i="2" a="1"/>
  <c r="T531" i="2" s="1"/>
  <c r="T532" i="2" a="1"/>
  <c r="T532" i="2"/>
  <c r="T533" i="2" a="1"/>
  <c r="T533" i="2" s="1"/>
  <c r="T534" i="2" a="1"/>
  <c r="T534" i="2" s="1"/>
  <c r="T535" i="2" a="1"/>
  <c r="T535" i="2" s="1"/>
  <c r="T536" i="2" a="1"/>
  <c r="T536" i="2"/>
  <c r="T537" i="2" a="1"/>
  <c r="T537" i="2" s="1"/>
  <c r="T538" i="2" a="1"/>
  <c r="T538" i="2" s="1"/>
  <c r="T539" i="2" a="1"/>
  <c r="T539" i="2" s="1"/>
  <c r="T540" i="2" a="1"/>
  <c r="T540" i="2"/>
  <c r="T541" i="2" a="1"/>
  <c r="T541" i="2" s="1"/>
  <c r="T542" i="2" a="1"/>
  <c r="T542" i="2" s="1"/>
  <c r="T543" i="2" a="1"/>
  <c r="T543" i="2" s="1"/>
  <c r="T544" i="2" a="1"/>
  <c r="T544" i="2"/>
  <c r="T545" i="2" a="1"/>
  <c r="T545" i="2" s="1"/>
  <c r="T546" i="2" a="1"/>
  <c r="T546" i="2" s="1"/>
  <c r="T547" i="2" a="1"/>
  <c r="T547" i="2" s="1"/>
  <c r="T548" i="2" a="1"/>
  <c r="T548" i="2"/>
  <c r="T549" i="2" a="1"/>
  <c r="T549" i="2" s="1"/>
  <c r="T550" i="2" a="1"/>
  <c r="T550" i="2" s="1"/>
  <c r="T551" i="2" a="1"/>
  <c r="T551" i="2" s="1"/>
  <c r="T552" i="2" a="1"/>
  <c r="T552" i="2"/>
  <c r="T553" i="2" a="1"/>
  <c r="T553" i="2" s="1"/>
  <c r="T554" i="2" a="1"/>
  <c r="T554" i="2" s="1"/>
  <c r="T555" i="2" a="1"/>
  <c r="T555" i="2" s="1"/>
  <c r="T556" i="2" a="1"/>
  <c r="T556" i="2"/>
  <c r="T557" i="2" a="1"/>
  <c r="T557" i="2" s="1"/>
  <c r="T558" i="2" a="1"/>
  <c r="T558" i="2" s="1"/>
  <c r="T559" i="2" a="1"/>
  <c r="T559" i="2" s="1"/>
  <c r="T560" i="2" a="1"/>
  <c r="T560" i="2"/>
  <c r="T561" i="2" a="1"/>
  <c r="T561" i="2" s="1"/>
  <c r="T562" i="2" a="1"/>
  <c r="T562" i="2"/>
  <c r="T563" i="2" a="1"/>
  <c r="T563" i="2" s="1"/>
  <c r="T564" i="2" a="1"/>
  <c r="T564" i="2"/>
  <c r="T565" i="2" a="1"/>
  <c r="T565" i="2" s="1"/>
  <c r="T566" i="2" a="1"/>
  <c r="T566" i="2" s="1"/>
  <c r="T567" i="2" a="1"/>
  <c r="T567" i="2" s="1"/>
  <c r="T568" i="2" a="1"/>
  <c r="T568" i="2"/>
  <c r="T569" i="2" a="1"/>
  <c r="T569" i="2" s="1"/>
  <c r="T570" i="2" a="1"/>
  <c r="T570" i="2" s="1"/>
  <c r="T571" i="2" a="1"/>
  <c r="T571" i="2" s="1"/>
  <c r="T572" i="2" a="1"/>
  <c r="T572" i="2"/>
  <c r="T573" i="2" a="1"/>
  <c r="T573" i="2" s="1"/>
  <c r="T574" i="2" a="1"/>
  <c r="T574" i="2" s="1"/>
  <c r="T575" i="2" a="1"/>
  <c r="T575" i="2" s="1"/>
  <c r="T576" i="2" a="1"/>
  <c r="T576" i="2" s="1"/>
  <c r="T577" i="2" a="1"/>
  <c r="T577" i="2" s="1"/>
  <c r="T578" i="2" a="1"/>
  <c r="T578" i="2"/>
  <c r="T579" i="2" a="1"/>
  <c r="T579" i="2" s="1"/>
  <c r="T580" i="2" a="1"/>
  <c r="T580" i="2"/>
  <c r="T581" i="2" a="1"/>
  <c r="T581" i="2" s="1"/>
  <c r="T582" i="2" a="1"/>
  <c r="T582" i="2" s="1"/>
  <c r="T583" i="2" a="1"/>
  <c r="T583" i="2" s="1"/>
  <c r="T584" i="2" a="1"/>
  <c r="T584" i="2"/>
  <c r="T585" i="2" a="1"/>
  <c r="T585" i="2" s="1"/>
  <c r="T586" i="2" a="1"/>
  <c r="T586" i="2" s="1"/>
  <c r="T587" i="2" a="1"/>
  <c r="T587" i="2" s="1"/>
  <c r="T588" i="2" a="1"/>
  <c r="T588" i="2"/>
  <c r="T589" i="2" a="1"/>
  <c r="T589" i="2" s="1"/>
  <c r="T590" i="2" a="1"/>
  <c r="T590" i="2" s="1"/>
  <c r="T591" i="2" a="1"/>
  <c r="T591" i="2" s="1"/>
  <c r="T592" i="2" a="1"/>
  <c r="T592" i="2" s="1"/>
  <c r="T593" i="2" a="1"/>
  <c r="T593" i="2" s="1"/>
  <c r="T594" i="2" a="1"/>
  <c r="T594" i="2"/>
  <c r="T595" i="2" a="1"/>
  <c r="T595" i="2" s="1"/>
  <c r="T596" i="2" a="1"/>
  <c r="T596" i="2"/>
  <c r="T597" i="2" a="1"/>
  <c r="T597" i="2" s="1"/>
  <c r="T598" i="2" a="1"/>
  <c r="T598" i="2" s="1"/>
  <c r="T599" i="2" a="1"/>
  <c r="T599" i="2" s="1"/>
  <c r="T600" i="2" a="1"/>
  <c r="T600" i="2"/>
  <c r="T601" i="2" a="1"/>
  <c r="T601" i="2" s="1"/>
  <c r="T602" i="2" a="1"/>
  <c r="T602" i="2" s="1"/>
  <c r="T603" i="2" a="1"/>
  <c r="T603" i="2" s="1"/>
  <c r="T604" i="2" a="1"/>
  <c r="T604" i="2"/>
  <c r="T605" i="2" a="1"/>
  <c r="T605" i="2" s="1"/>
  <c r="T606" i="2" a="1"/>
  <c r="T606" i="2" s="1"/>
  <c r="T607" i="2" a="1"/>
  <c r="T607" i="2" s="1"/>
  <c r="T608" i="2" a="1"/>
  <c r="T608" i="2" s="1"/>
  <c r="T609" i="2" a="1"/>
  <c r="T609" i="2" s="1"/>
  <c r="T610" i="2" a="1"/>
  <c r="T610" i="2"/>
  <c r="T611" i="2" a="1"/>
  <c r="T611" i="2" s="1"/>
  <c r="T612" i="2" a="1"/>
  <c r="T612" i="2"/>
  <c r="T613" i="2" a="1"/>
  <c r="T613" i="2" s="1"/>
  <c r="T614" i="2" a="1"/>
  <c r="T614" i="2" s="1"/>
  <c r="T615" i="2" a="1"/>
  <c r="T615" i="2" s="1"/>
  <c r="T616" i="2" a="1"/>
  <c r="T616" i="2"/>
  <c r="T617" i="2" a="1"/>
  <c r="T617" i="2" s="1"/>
  <c r="T618" i="2" a="1"/>
  <c r="T618" i="2" s="1"/>
  <c r="T619" i="2" a="1"/>
  <c r="T619" i="2" s="1"/>
  <c r="T620" i="2" a="1"/>
  <c r="T620" i="2"/>
  <c r="T621" i="2" a="1"/>
  <c r="T621" i="2" s="1"/>
  <c r="T622" i="2" a="1"/>
  <c r="T622" i="2" s="1"/>
  <c r="T623" i="2" a="1"/>
  <c r="T623" i="2" s="1"/>
  <c r="T624" i="2" a="1"/>
  <c r="T624" i="2" s="1"/>
  <c r="T625" i="2" a="1"/>
  <c r="T625" i="2" s="1"/>
  <c r="T626" i="2" a="1"/>
  <c r="T626" i="2"/>
  <c r="T627" i="2" a="1"/>
  <c r="T627" i="2" s="1"/>
  <c r="T628" i="2" a="1"/>
  <c r="T628" i="2"/>
  <c r="T629" i="2" a="1"/>
  <c r="T629" i="2" s="1"/>
  <c r="T630" i="2" a="1"/>
  <c r="T630" i="2" s="1"/>
  <c r="T631" i="2" a="1"/>
  <c r="T631" i="2" s="1"/>
  <c r="T632" i="2" a="1"/>
  <c r="T632" i="2" s="1"/>
  <c r="T633" i="2" a="1"/>
  <c r="T633" i="2"/>
  <c r="T634" i="2" a="1"/>
  <c r="T634" i="2" s="1"/>
  <c r="T635" i="2" a="1"/>
  <c r="T635" i="2" s="1"/>
  <c r="T636" i="2" a="1"/>
  <c r="T636" i="2" s="1"/>
  <c r="T637" i="2" a="1"/>
  <c r="T637" i="2"/>
  <c r="T638" i="2" a="1"/>
  <c r="T638" i="2" s="1"/>
  <c r="T639" i="2" a="1"/>
  <c r="T639" i="2" s="1"/>
  <c r="T640" i="2" a="1"/>
  <c r="T640" i="2" s="1"/>
  <c r="T641" i="2" a="1"/>
  <c r="T641" i="2"/>
  <c r="T642" i="2" a="1"/>
  <c r="T642" i="2" s="1"/>
  <c r="T643" i="2" a="1"/>
  <c r="T643" i="2" s="1"/>
  <c r="T644" i="2" a="1"/>
  <c r="T644" i="2" s="1"/>
  <c r="T645" i="2" a="1"/>
  <c r="T645" i="2"/>
  <c r="T646" i="2" a="1"/>
  <c r="T646" i="2" s="1"/>
  <c r="T647" i="2" a="1"/>
  <c r="T647" i="2" s="1"/>
  <c r="T648" i="2" a="1"/>
  <c r="T648" i="2" s="1"/>
  <c r="T649" i="2" a="1"/>
  <c r="T649" i="2"/>
  <c r="T650" i="2" a="1"/>
  <c r="T650" i="2" s="1"/>
  <c r="T651" i="2" a="1"/>
  <c r="T651" i="2" s="1"/>
  <c r="T652" i="2" a="1"/>
  <c r="T652" i="2" s="1"/>
  <c r="T653" i="2" a="1"/>
  <c r="T653" i="2"/>
  <c r="T654" i="2" a="1"/>
  <c r="T654" i="2" s="1"/>
  <c r="T655" i="2" a="1"/>
  <c r="T655" i="2" s="1"/>
  <c r="T656" i="2" a="1"/>
  <c r="T656" i="2" s="1"/>
  <c r="T657" i="2" a="1"/>
  <c r="T657" i="2"/>
  <c r="T658" i="2" a="1"/>
  <c r="T658" i="2" s="1"/>
  <c r="T659" i="2" a="1"/>
  <c r="T659" i="2" s="1"/>
  <c r="T660" i="2" a="1"/>
  <c r="T660" i="2" s="1"/>
  <c r="T661" i="2" a="1"/>
  <c r="T661" i="2"/>
  <c r="T662" i="2" a="1"/>
  <c r="T662" i="2" s="1"/>
  <c r="T663" i="2" a="1"/>
  <c r="T663" i="2" s="1"/>
  <c r="T664" i="2" a="1"/>
  <c r="T664" i="2" s="1"/>
  <c r="T665" i="2" a="1"/>
  <c r="T665" i="2"/>
  <c r="T666" i="2" a="1"/>
  <c r="T666" i="2" s="1"/>
  <c r="T667" i="2" a="1"/>
  <c r="T667" i="2" s="1"/>
  <c r="T668" i="2" a="1"/>
  <c r="T668" i="2" s="1"/>
  <c r="T669" i="2" a="1"/>
  <c r="T669" i="2"/>
  <c r="T670" i="2" a="1"/>
  <c r="T670" i="2" s="1"/>
  <c r="T671" i="2" a="1"/>
  <c r="T671" i="2" s="1"/>
  <c r="T672" i="2" a="1"/>
  <c r="T672" i="2" s="1"/>
  <c r="T673" i="2" a="1"/>
  <c r="T673" i="2"/>
  <c r="T674" i="2" a="1"/>
  <c r="T674" i="2" s="1"/>
  <c r="T675" i="2" a="1"/>
  <c r="T675" i="2" s="1"/>
  <c r="T676" i="2" a="1"/>
  <c r="T676" i="2" s="1"/>
  <c r="T677" i="2" a="1"/>
  <c r="T677" i="2"/>
  <c r="T678" i="2" a="1"/>
  <c r="T678" i="2" s="1"/>
  <c r="T679" i="2" a="1"/>
  <c r="T679" i="2" s="1"/>
  <c r="T680" i="2" a="1"/>
  <c r="T680" i="2" s="1"/>
  <c r="T681" i="2" a="1"/>
  <c r="T681" i="2"/>
  <c r="T682" i="2" a="1"/>
  <c r="T682" i="2" s="1"/>
  <c r="T683" i="2" a="1"/>
  <c r="T683" i="2" s="1"/>
  <c r="T684" i="2" a="1"/>
  <c r="T684" i="2" s="1"/>
  <c r="T685" i="2" a="1"/>
  <c r="T685" i="2"/>
  <c r="T686" i="2" a="1"/>
  <c r="T686" i="2" s="1"/>
  <c r="T687" i="2" a="1"/>
  <c r="T687" i="2" s="1"/>
  <c r="T688" i="2" a="1"/>
  <c r="T688" i="2" s="1"/>
  <c r="T689" i="2" a="1"/>
  <c r="T689" i="2"/>
  <c r="T690" i="2" a="1"/>
  <c r="T690" i="2" s="1"/>
  <c r="T691" i="2" a="1"/>
  <c r="T691" i="2" s="1"/>
  <c r="T692" i="2" a="1"/>
  <c r="T692" i="2" s="1"/>
  <c r="T693" i="2" a="1"/>
  <c r="T693" i="2"/>
  <c r="T694" i="2" a="1"/>
  <c r="T694" i="2" s="1"/>
  <c r="T695" i="2" a="1"/>
  <c r="T695" i="2" s="1"/>
  <c r="T696" i="2" a="1"/>
  <c r="T696" i="2" s="1"/>
  <c r="T697" i="2" a="1"/>
  <c r="T697" i="2"/>
  <c r="T698" i="2" a="1"/>
  <c r="T698" i="2" s="1"/>
  <c r="T699" i="2" a="1"/>
  <c r="T699" i="2" s="1"/>
  <c r="T700" i="2" a="1"/>
  <c r="T700" i="2" s="1"/>
  <c r="T701" i="2" a="1"/>
  <c r="T701" i="2"/>
  <c r="T702" i="2" a="1"/>
  <c r="T702" i="2" s="1"/>
  <c r="T703" i="2" a="1"/>
  <c r="T703" i="2" s="1"/>
  <c r="T704" i="2" a="1"/>
  <c r="T704" i="2" s="1"/>
  <c r="T705" i="2" a="1"/>
  <c r="T705" i="2"/>
  <c r="T706" i="2" a="1"/>
  <c r="T706" i="2" s="1"/>
  <c r="T707" i="2" a="1"/>
  <c r="T707" i="2" s="1"/>
  <c r="T708" i="2" a="1"/>
  <c r="T708" i="2" s="1"/>
  <c r="T709" i="2" a="1"/>
  <c r="T709" i="2"/>
  <c r="T710" i="2" a="1"/>
  <c r="T710" i="2" s="1"/>
  <c r="T711" i="2" a="1"/>
  <c r="T711" i="2" s="1"/>
  <c r="T712" i="2" a="1"/>
  <c r="T712" i="2" s="1"/>
  <c r="T713" i="2" a="1"/>
  <c r="T713" i="2"/>
  <c r="T714" i="2" a="1"/>
  <c r="T714" i="2" s="1"/>
  <c r="T715" i="2" a="1"/>
  <c r="T715" i="2" s="1"/>
  <c r="T716" i="2" a="1"/>
  <c r="T716" i="2" s="1"/>
  <c r="T717" i="2" a="1"/>
  <c r="T717" i="2"/>
  <c r="T718" i="2" a="1"/>
  <c r="T718" i="2" s="1"/>
  <c r="T719" i="2" a="1"/>
  <c r="T719" i="2" s="1"/>
  <c r="T720" i="2" a="1"/>
  <c r="T720" i="2" s="1"/>
  <c r="T721" i="2" a="1"/>
  <c r="T721" i="2"/>
  <c r="T722" i="2" a="1"/>
  <c r="T722" i="2" s="1"/>
  <c r="T723" i="2" a="1"/>
  <c r="T723" i="2" s="1"/>
  <c r="T724" i="2" a="1"/>
  <c r="T724" i="2" s="1"/>
  <c r="T725" i="2" a="1"/>
  <c r="T725" i="2"/>
  <c r="T726" i="2" a="1"/>
  <c r="T726" i="2" s="1"/>
  <c r="T727" i="2" a="1"/>
  <c r="T727" i="2" s="1"/>
  <c r="T728" i="2" a="1"/>
  <c r="T728" i="2" s="1"/>
  <c r="T729" i="2" a="1"/>
  <c r="T729" i="2"/>
  <c r="T730" i="2" a="1"/>
  <c r="T730" i="2" s="1"/>
  <c r="T731" i="2" a="1"/>
  <c r="T731" i="2" s="1"/>
  <c r="T732" i="2" a="1"/>
  <c r="T732" i="2" s="1"/>
  <c r="T733" i="2" a="1"/>
  <c r="T733" i="2"/>
  <c r="T734" i="2" a="1"/>
  <c r="T734" i="2" s="1"/>
  <c r="T735" i="2" a="1"/>
  <c r="T735" i="2" s="1"/>
  <c r="T736" i="2" a="1"/>
  <c r="T736" i="2" s="1"/>
  <c r="T737" i="2" a="1"/>
  <c r="T737" i="2"/>
  <c r="T738" i="2" a="1"/>
  <c r="T738" i="2" s="1"/>
  <c r="T739" i="2" a="1"/>
  <c r="T739" i="2" s="1"/>
  <c r="T740" i="2" a="1"/>
  <c r="T740" i="2" s="1"/>
  <c r="T741" i="2" a="1"/>
  <c r="T741" i="2"/>
  <c r="T742" i="2" a="1"/>
  <c r="T742" i="2" s="1"/>
  <c r="T743" i="2" a="1"/>
  <c r="T743" i="2" s="1"/>
  <c r="T744" i="2" a="1"/>
  <c r="T744" i="2" s="1"/>
  <c r="T745" i="2" a="1"/>
  <c r="T745" i="2"/>
  <c r="T746" i="2" a="1"/>
  <c r="T746" i="2" s="1"/>
  <c r="T747" i="2" a="1"/>
  <c r="T747" i="2" s="1"/>
  <c r="T748" i="2" a="1"/>
  <c r="T748" i="2" s="1"/>
  <c r="T749" i="2" a="1"/>
  <c r="T749" i="2"/>
  <c r="T750" i="2" a="1"/>
  <c r="T750" i="2" s="1"/>
  <c r="T751" i="2" a="1"/>
  <c r="T751" i="2" s="1"/>
  <c r="T752" i="2" a="1"/>
  <c r="T752" i="2" s="1"/>
  <c r="T753" i="2" a="1"/>
  <c r="T753" i="2"/>
  <c r="T754" i="2" a="1"/>
  <c r="T754" i="2" s="1"/>
  <c r="T755" i="2" a="1"/>
  <c r="T755" i="2" s="1"/>
  <c r="T756" i="2" a="1"/>
  <c r="T756" i="2" s="1"/>
  <c r="T757" i="2" a="1"/>
  <c r="T757" i="2"/>
  <c r="T758" i="2" a="1"/>
  <c r="T758" i="2" s="1"/>
  <c r="T759" i="2" a="1"/>
  <c r="T759" i="2" s="1"/>
  <c r="T760" i="2" a="1"/>
  <c r="T760" i="2" s="1"/>
  <c r="T761" i="2" a="1"/>
  <c r="T761" i="2"/>
  <c r="T762" i="2" a="1"/>
  <c r="T762" i="2" s="1"/>
  <c r="T763" i="2" a="1"/>
  <c r="T763" i="2" s="1"/>
  <c r="T764" i="2" a="1"/>
  <c r="T764" i="2" s="1"/>
  <c r="T765" i="2" a="1"/>
  <c r="T765" i="2"/>
  <c r="T766" i="2" a="1"/>
  <c r="T766" i="2" s="1"/>
  <c r="T767" i="2" a="1"/>
  <c r="T767" i="2" s="1"/>
  <c r="T768" i="2" a="1"/>
  <c r="T768" i="2" s="1"/>
  <c r="T769" i="2" a="1"/>
  <c r="T769" i="2"/>
  <c r="T770" i="2" a="1"/>
  <c r="T770" i="2" s="1"/>
  <c r="T771" i="2" a="1"/>
  <c r="T771" i="2" s="1"/>
  <c r="T772" i="2" a="1"/>
  <c r="T772" i="2" s="1"/>
  <c r="T773" i="2" a="1"/>
  <c r="T773" i="2"/>
  <c r="T774" i="2" a="1"/>
  <c r="T774" i="2" s="1"/>
  <c r="T775" i="2" a="1"/>
  <c r="T775" i="2" s="1"/>
  <c r="T776" i="2" a="1"/>
  <c r="T776" i="2" s="1"/>
  <c r="T777" i="2" a="1"/>
  <c r="T777" i="2"/>
  <c r="T778" i="2" a="1"/>
  <c r="T778" i="2" s="1"/>
  <c r="T779" i="2" a="1"/>
  <c r="T779" i="2" s="1"/>
  <c r="T780" i="2" a="1"/>
  <c r="T780" i="2" s="1"/>
  <c r="T781" i="2" a="1"/>
  <c r="T781" i="2"/>
  <c r="T782" i="2" a="1"/>
  <c r="T782" i="2" s="1"/>
  <c r="T783" i="2" a="1"/>
  <c r="T783" i="2" s="1"/>
  <c r="T784" i="2" a="1"/>
  <c r="T784" i="2" s="1"/>
  <c r="T785" i="2" a="1"/>
  <c r="T785" i="2"/>
  <c r="T786" i="2" a="1"/>
  <c r="T786" i="2" s="1"/>
  <c r="T787" i="2" a="1"/>
  <c r="T787" i="2" s="1"/>
  <c r="T788" i="2" a="1"/>
  <c r="T788" i="2" s="1"/>
  <c r="T789" i="2" a="1"/>
  <c r="T789" i="2"/>
  <c r="T790" i="2" a="1"/>
  <c r="T790" i="2" s="1"/>
  <c r="T791" i="2" a="1"/>
  <c r="T791" i="2" s="1"/>
  <c r="T792" i="2" a="1"/>
  <c r="T792" i="2" s="1"/>
  <c r="T793" i="2" a="1"/>
  <c r="T793" i="2"/>
  <c r="T794" i="2" a="1"/>
  <c r="T794" i="2" s="1"/>
  <c r="T795" i="2" a="1"/>
  <c r="T795" i="2" s="1"/>
  <c r="T796" i="2" a="1"/>
  <c r="T796" i="2" s="1"/>
  <c r="T797" i="2" a="1"/>
  <c r="T797" i="2"/>
  <c r="T798" i="2" a="1"/>
  <c r="T798" i="2" s="1"/>
  <c r="T799" i="2" a="1"/>
  <c r="T799" i="2" s="1"/>
  <c r="T800" i="2" a="1"/>
  <c r="T800" i="2" s="1"/>
  <c r="T801" i="2" a="1"/>
  <c r="T801" i="2"/>
  <c r="T802" i="2" a="1"/>
  <c r="T802" i="2" s="1"/>
  <c r="T803" i="2" a="1"/>
  <c r="T803" i="2" s="1"/>
  <c r="T804" i="2" a="1"/>
  <c r="T804" i="2" s="1"/>
  <c r="T805" i="2" a="1"/>
  <c r="T805" i="2"/>
  <c r="T806" i="2" a="1"/>
  <c r="T806" i="2" s="1"/>
  <c r="T807" i="2" a="1"/>
  <c r="T807" i="2" s="1"/>
  <c r="T808" i="2" a="1"/>
  <c r="T808" i="2" s="1"/>
  <c r="T809" i="2" a="1"/>
  <c r="T809" i="2"/>
  <c r="T810" i="2" a="1"/>
  <c r="T810" i="2" s="1"/>
  <c r="T811" i="2" a="1"/>
  <c r="T811" i="2" s="1"/>
  <c r="T812" i="2" a="1"/>
  <c r="T812" i="2" s="1"/>
  <c r="T813" i="2" a="1"/>
  <c r="T813" i="2"/>
  <c r="T814" i="2" a="1"/>
  <c r="T814" i="2" s="1"/>
  <c r="T815" i="2" a="1"/>
  <c r="T815" i="2" s="1"/>
  <c r="T816" i="2" a="1"/>
  <c r="T816" i="2" s="1"/>
  <c r="T817" i="2" a="1"/>
  <c r="T817" i="2"/>
  <c r="T818" i="2" a="1"/>
  <c r="T818" i="2" s="1"/>
  <c r="T819" i="2" a="1"/>
  <c r="T819" i="2" s="1"/>
  <c r="T820" i="2" a="1"/>
  <c r="T820" i="2" s="1"/>
  <c r="T821" i="2" a="1"/>
  <c r="T821" i="2"/>
  <c r="T822" i="2" a="1"/>
  <c r="T822" i="2" s="1"/>
  <c r="T823" i="2" a="1"/>
  <c r="T823" i="2" s="1"/>
  <c r="T824" i="2" a="1"/>
  <c r="T824" i="2" s="1"/>
  <c r="T825" i="2" a="1"/>
  <c r="T825" i="2"/>
  <c r="T826" i="2" a="1"/>
  <c r="T826" i="2" s="1"/>
  <c r="T827" i="2" a="1"/>
  <c r="T827" i="2" s="1"/>
  <c r="T828" i="2" a="1"/>
  <c r="T828" i="2" s="1"/>
  <c r="T829" i="2" a="1"/>
  <c r="T829" i="2"/>
  <c r="T830" i="2" a="1"/>
  <c r="T830" i="2" s="1"/>
  <c r="T831" i="2" a="1"/>
  <c r="T831" i="2" s="1"/>
  <c r="T832" i="2" a="1"/>
  <c r="T832" i="2" s="1"/>
  <c r="T833" i="2" a="1"/>
  <c r="T833" i="2"/>
  <c r="T834" i="2" a="1"/>
  <c r="T834" i="2" s="1"/>
  <c r="T835" i="2" a="1"/>
  <c r="T835" i="2" s="1"/>
  <c r="T836" i="2" a="1"/>
  <c r="T836" i="2" s="1"/>
  <c r="T837" i="2" a="1"/>
  <c r="T837" i="2"/>
  <c r="T838" i="2" a="1"/>
  <c r="T838" i="2" s="1"/>
  <c r="T839" i="2" a="1"/>
  <c r="T839" i="2" s="1"/>
  <c r="T840" i="2" a="1"/>
  <c r="T840" i="2" s="1"/>
  <c r="T841" i="2" a="1"/>
  <c r="T841" i="2"/>
  <c r="T842" i="2" a="1"/>
  <c r="T842" i="2" s="1"/>
  <c r="T843" i="2" a="1"/>
  <c r="T843" i="2" s="1"/>
  <c r="T844" i="2" a="1"/>
  <c r="T844" i="2" s="1"/>
  <c r="T845" i="2" a="1"/>
  <c r="T845" i="2"/>
  <c r="T846" i="2" a="1"/>
  <c r="T846" i="2" s="1"/>
  <c r="T847" i="2" a="1"/>
  <c r="T847" i="2" s="1"/>
  <c r="T848" i="2" a="1"/>
  <c r="T848" i="2" s="1"/>
  <c r="T849" i="2" a="1"/>
  <c r="T849" i="2"/>
  <c r="T850" i="2" a="1"/>
  <c r="T850" i="2" s="1"/>
  <c r="T851" i="2" a="1"/>
  <c r="T851" i="2" s="1"/>
  <c r="T852" i="2" a="1"/>
  <c r="T852" i="2" s="1"/>
  <c r="T853" i="2" a="1"/>
  <c r="T853" i="2"/>
  <c r="T854" i="2" a="1"/>
  <c r="T854" i="2" s="1"/>
  <c r="T855" i="2" a="1"/>
  <c r="T855" i="2" s="1"/>
  <c r="T856" i="2" a="1"/>
  <c r="T856" i="2" s="1"/>
  <c r="T857" i="2" a="1"/>
  <c r="T857" i="2"/>
  <c r="T858" i="2" a="1"/>
  <c r="T858" i="2" s="1"/>
  <c r="T859" i="2" a="1"/>
  <c r="T859" i="2" s="1"/>
  <c r="T860" i="2" a="1"/>
  <c r="T860" i="2" s="1"/>
  <c r="T861" i="2" a="1"/>
  <c r="T861" i="2"/>
  <c r="T862" i="2" a="1"/>
  <c r="T862" i="2" s="1"/>
  <c r="T863" i="2" a="1"/>
  <c r="T863" i="2"/>
  <c r="T864" i="2" a="1"/>
  <c r="T864" i="2" s="1"/>
  <c r="T865" i="2" a="1"/>
  <c r="T865" i="2" s="1"/>
  <c r="T866" i="2" a="1"/>
  <c r="T866" i="2" s="1"/>
  <c r="T867" i="2" a="1"/>
  <c r="T867" i="2" s="1"/>
  <c r="T868" i="2" a="1"/>
  <c r="T868" i="2" s="1"/>
  <c r="T869" i="2" a="1"/>
  <c r="T869" i="2"/>
  <c r="T870" i="2" a="1"/>
  <c r="T870" i="2" s="1"/>
  <c r="T871" i="2" a="1"/>
  <c r="T871" i="2" s="1"/>
  <c r="T872" i="2" a="1"/>
  <c r="T872" i="2" s="1"/>
  <c r="T873" i="2" a="1"/>
  <c r="T873" i="2" s="1"/>
  <c r="T874" i="2" a="1"/>
  <c r="T874" i="2" s="1"/>
  <c r="T875" i="2" a="1"/>
  <c r="T875" i="2" s="1"/>
  <c r="T876" i="2" a="1"/>
  <c r="T876" i="2" s="1"/>
  <c r="T877" i="2" a="1"/>
  <c r="T877" i="2"/>
  <c r="T878" i="2" a="1"/>
  <c r="T878" i="2" s="1"/>
  <c r="T879" i="2" a="1"/>
  <c r="T879" i="2" s="1"/>
  <c r="T880" i="2" a="1"/>
  <c r="T880" i="2" s="1"/>
  <c r="T881" i="2" a="1"/>
  <c r="T881" i="2" s="1"/>
  <c r="T882" i="2" a="1"/>
  <c r="T882" i="2" s="1"/>
  <c r="T883" i="2" a="1"/>
  <c r="T883" i="2" s="1"/>
  <c r="T884" i="2" a="1"/>
  <c r="T884" i="2" s="1"/>
  <c r="T885" i="2" a="1"/>
  <c r="T885" i="2"/>
  <c r="T886" i="2" a="1"/>
  <c r="T886" i="2" s="1"/>
  <c r="T887" i="2" a="1"/>
  <c r="T887" i="2" s="1"/>
  <c r="T888" i="2" a="1"/>
  <c r="T888" i="2" s="1"/>
  <c r="T889" i="2" a="1"/>
  <c r="T889" i="2" s="1"/>
  <c r="T890" i="2" a="1"/>
  <c r="T890" i="2" s="1"/>
  <c r="T891" i="2" a="1"/>
  <c r="T891" i="2" s="1"/>
  <c r="T892" i="2" a="1"/>
  <c r="T892" i="2" s="1"/>
  <c r="T893" i="2" a="1"/>
  <c r="T893" i="2"/>
  <c r="T894" i="2" a="1"/>
  <c r="T894" i="2" s="1"/>
  <c r="T895" i="2" a="1"/>
  <c r="T895" i="2" s="1"/>
  <c r="T896" i="2" a="1"/>
  <c r="T896" i="2" s="1"/>
  <c r="T897" i="2" a="1"/>
  <c r="T897" i="2" s="1"/>
  <c r="T898" i="2" a="1"/>
  <c r="T898" i="2" s="1"/>
  <c r="T899" i="2" a="1"/>
  <c r="T899" i="2" s="1"/>
  <c r="T900" i="2" a="1"/>
  <c r="T900" i="2" s="1"/>
  <c r="T901" i="2" a="1"/>
  <c r="T901" i="2"/>
  <c r="T902" i="2" a="1"/>
  <c r="T902" i="2" s="1"/>
  <c r="T903" i="2" a="1"/>
  <c r="T903" i="2" s="1"/>
  <c r="T904" i="2" a="1"/>
  <c r="T904" i="2" s="1"/>
  <c r="T905" i="2" a="1"/>
  <c r="T905" i="2" s="1"/>
  <c r="T906" i="2" a="1"/>
  <c r="T906" i="2" s="1"/>
  <c r="T907" i="2" a="1"/>
  <c r="T907" i="2" s="1"/>
  <c r="T908" i="2" a="1"/>
  <c r="T908" i="2" s="1"/>
  <c r="T909" i="2" a="1"/>
  <c r="T909" i="2"/>
  <c r="T910" i="2" a="1"/>
  <c r="T910" i="2" s="1"/>
  <c r="T911" i="2" a="1"/>
  <c r="T911" i="2" s="1"/>
  <c r="T912" i="2" a="1"/>
  <c r="T912" i="2" s="1"/>
  <c r="T913" i="2" a="1"/>
  <c r="T913" i="2" s="1"/>
  <c r="T914" i="2" a="1"/>
  <c r="T914" i="2" s="1"/>
  <c r="T915" i="2" a="1"/>
  <c r="T915" i="2" s="1"/>
  <c r="T916" i="2" a="1"/>
  <c r="T916" i="2" s="1"/>
  <c r="T917" i="2" a="1"/>
  <c r="T917" i="2"/>
  <c r="T918" i="2" a="1"/>
  <c r="T918" i="2" s="1"/>
  <c r="T919" i="2" a="1"/>
  <c r="T919" i="2" s="1"/>
  <c r="T920" i="2" a="1"/>
  <c r="T920" i="2" s="1"/>
  <c r="T921" i="2" a="1"/>
  <c r="T921" i="2" s="1"/>
  <c r="T922" i="2" a="1"/>
  <c r="T922" i="2"/>
  <c r="T923" i="2" a="1"/>
  <c r="T923" i="2" s="1"/>
  <c r="T924" i="2" a="1"/>
  <c r="T924" i="2"/>
  <c r="T925" i="2" a="1"/>
  <c r="T925" i="2" s="1"/>
  <c r="T926" i="2" a="1"/>
  <c r="T926" i="2"/>
  <c r="T927" i="2" a="1"/>
  <c r="T927" i="2" s="1"/>
  <c r="T928" i="2" a="1"/>
  <c r="T928" i="2"/>
  <c r="T929" i="2" a="1"/>
  <c r="T929" i="2" s="1"/>
  <c r="T930" i="2" a="1"/>
  <c r="T930" i="2"/>
  <c r="T931" i="2" a="1"/>
  <c r="T931" i="2" s="1"/>
  <c r="T932" i="2" a="1"/>
  <c r="T932" i="2"/>
  <c r="T933" i="2" a="1"/>
  <c r="T933" i="2" s="1"/>
  <c r="T934" i="2" a="1"/>
  <c r="T934" i="2"/>
  <c r="T935" i="2" a="1"/>
  <c r="T935" i="2" s="1"/>
  <c r="T936" i="2" a="1"/>
  <c r="T936" i="2"/>
  <c r="T937" i="2" a="1"/>
  <c r="T937" i="2" s="1"/>
  <c r="T938" i="2" a="1"/>
  <c r="T938" i="2"/>
  <c r="T939" i="2" a="1"/>
  <c r="T939" i="2" s="1"/>
  <c r="T940" i="2" a="1"/>
  <c r="T940" i="2"/>
  <c r="T941" i="2" a="1"/>
  <c r="T941" i="2" s="1"/>
  <c r="T942" i="2" a="1"/>
  <c r="T942" i="2"/>
  <c r="T943" i="2" a="1"/>
  <c r="T943" i="2" s="1"/>
  <c r="T944" i="2" a="1"/>
  <c r="T944" i="2"/>
  <c r="T945" i="2" a="1"/>
  <c r="T945" i="2" s="1"/>
  <c r="T946" i="2" a="1"/>
  <c r="T946" i="2"/>
  <c r="T947" i="2" a="1"/>
  <c r="T947" i="2" s="1"/>
  <c r="T948" i="2" a="1"/>
  <c r="T948" i="2"/>
  <c r="T949" i="2" a="1"/>
  <c r="T949" i="2" s="1"/>
  <c r="T950" i="2" a="1"/>
  <c r="T950" i="2"/>
  <c r="T951" i="2" a="1"/>
  <c r="T951" i="2" s="1"/>
  <c r="T952" i="2" a="1"/>
  <c r="T952" i="2"/>
  <c r="T953" i="2" a="1"/>
  <c r="T953" i="2" s="1"/>
  <c r="T954" i="2" a="1"/>
  <c r="T954" i="2"/>
  <c r="T955" i="2" a="1"/>
  <c r="T955" i="2" s="1"/>
  <c r="T956" i="2" a="1"/>
  <c r="T956" i="2"/>
  <c r="T957" i="2" a="1"/>
  <c r="T957" i="2" s="1"/>
  <c r="T958" i="2" a="1"/>
  <c r="T958" i="2"/>
  <c r="T959" i="2" a="1"/>
  <c r="T959" i="2" s="1"/>
  <c r="T960" i="2" a="1"/>
  <c r="T960" i="2"/>
  <c r="T961" i="2" a="1"/>
  <c r="T961" i="2" s="1"/>
  <c r="T962" i="2" a="1"/>
  <c r="T962" i="2"/>
  <c r="T963" i="2" a="1"/>
  <c r="T963" i="2" s="1"/>
  <c r="T964" i="2" a="1"/>
  <c r="T964" i="2"/>
  <c r="T965" i="2" a="1"/>
  <c r="T965" i="2" s="1"/>
  <c r="T966" i="2" a="1"/>
  <c r="T966" i="2"/>
  <c r="T967" i="2" a="1"/>
  <c r="T967" i="2" s="1"/>
  <c r="T968" i="2" a="1"/>
  <c r="T968" i="2"/>
  <c r="T969" i="2" a="1"/>
  <c r="T969" i="2" s="1"/>
  <c r="T970" i="2" a="1"/>
  <c r="T970" i="2"/>
  <c r="T971" i="2" a="1"/>
  <c r="T971" i="2" s="1"/>
  <c r="T972" i="2" a="1"/>
  <c r="T972" i="2"/>
  <c r="T973" i="2" a="1"/>
  <c r="T973" i="2" s="1"/>
  <c r="T974" i="2" a="1"/>
  <c r="T974" i="2"/>
  <c r="T975" i="2" a="1"/>
  <c r="T975" i="2" s="1"/>
  <c r="T976" i="2" a="1"/>
  <c r="T976" i="2"/>
  <c r="T977" i="2" a="1"/>
  <c r="T977" i="2" s="1"/>
  <c r="T978" i="2" a="1"/>
  <c r="T978" i="2"/>
  <c r="T979" i="2" a="1"/>
  <c r="T979" i="2" s="1"/>
  <c r="T980" i="2" a="1"/>
  <c r="T980" i="2"/>
  <c r="T981" i="2" a="1"/>
  <c r="T981" i="2" s="1"/>
  <c r="T982" i="2" a="1"/>
  <c r="T982" i="2"/>
  <c r="T983" i="2" a="1"/>
  <c r="T983" i="2" s="1"/>
  <c r="T984" i="2" a="1"/>
  <c r="T984" i="2"/>
  <c r="T985" i="2" a="1"/>
  <c r="T985" i="2" s="1"/>
  <c r="T986" i="2" a="1"/>
  <c r="T986" i="2"/>
  <c r="T987" i="2" a="1"/>
  <c r="T987" i="2" s="1"/>
  <c r="T988" i="2" a="1"/>
  <c r="T988" i="2"/>
  <c r="T989" i="2" a="1"/>
  <c r="T989" i="2" s="1"/>
  <c r="T990" i="2" a="1"/>
  <c r="T990" i="2"/>
  <c r="T991" i="2" a="1"/>
  <c r="T991" i="2" s="1"/>
  <c r="T992" i="2" a="1"/>
  <c r="T992" i="2"/>
  <c r="T993" i="2" a="1"/>
  <c r="T993" i="2" s="1"/>
  <c r="T994" i="2" a="1"/>
  <c r="T994" i="2"/>
  <c r="T995" i="2" a="1"/>
  <c r="T995" i="2" s="1"/>
  <c r="T996" i="2" a="1"/>
  <c r="T996" i="2"/>
  <c r="T997" i="2" a="1"/>
  <c r="T997" i="2" s="1"/>
  <c r="T998" i="2" a="1"/>
  <c r="T998" i="2"/>
  <c r="T999" i="2" a="1"/>
  <c r="T999" i="2" s="1"/>
  <c r="T1000" i="2" a="1"/>
  <c r="T1000" i="2"/>
  <c r="T1001" i="2" a="1"/>
  <c r="T1001" i="2" s="1"/>
  <c r="T2" i="2" a="1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255FD4-99F3-4D6F-A26D-17ADFCD4876C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21100FB-E4A2-4674-8395-2B7C09982BAB}" name="WorksheetConnection_Sheet1 (2)!$A$1:$R$1001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2A1R10011"/>
        </x15:connection>
      </ext>
    </extLst>
  </connection>
  <connection id="3" xr16:uid="{D7C91BF9-16A6-43E6-95FC-09B062522333}" name="WorksheetConnection_Sheet1 (2)!$A$1:$S$1001" type="102" refreshedVersion="7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Sheet12A1S10011"/>
        </x15:connection>
      </ext>
    </extLst>
  </connection>
  <connection id="4" xr16:uid="{E21B9454-BDA9-4E7F-8323-7290F83CEC7A}" name="WorksheetConnection_Sheet1 (2)!$A$1:$T$1001" type="102" refreshedVersion="7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Sheet12A1T10011"/>
        </x15:connection>
      </ext>
    </extLst>
  </connection>
  <connection id="5" xr16:uid="{14CC05E3-D900-4941-8FCA-42657E640C01}" name="WorksheetConnection_Sheet1 (2)!$A:$T" type="102" refreshedVersion="7" minRefreshableVersion="5">
    <extLst>
      <ext xmlns:x15="http://schemas.microsoft.com/office/spreadsheetml/2010/11/main" uri="{DE250136-89BD-433C-8126-D09CA5730AF9}">
        <x15:connection id="Range 3" autoDelete="1">
          <x15:rangePr sourceName="_xlcn.WorksheetConnection_Sheet12AT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<sst xmlns="http://schemas.openxmlformats.org/spreadsheetml/2006/main" count="4146" uniqueCount="62">
  <si>
    <t>S/N</t>
  </si>
  <si>
    <t>Date</t>
  </si>
  <si>
    <t>Region</t>
  </si>
  <si>
    <t>Product Type</t>
  </si>
  <si>
    <t>Marketing Spend (USD)</t>
  </si>
  <si>
    <t>Competitor Ad Spend (USD)</t>
  </si>
  <si>
    <t>Avg Temperature (C)</t>
  </si>
  <si>
    <t>Promotion Discount (%)</t>
  </si>
  <si>
    <t>Sales Quantity</t>
  </si>
  <si>
    <t>Price per Unit (USD)</t>
  </si>
  <si>
    <t>Sales Revenue (USD)</t>
  </si>
  <si>
    <t>Discount Amount (USD)</t>
  </si>
  <si>
    <t>Adjusted Sales Revenue (USD)</t>
  </si>
  <si>
    <t>Cost (USD)</t>
  </si>
  <si>
    <t>Profit (USD)</t>
  </si>
  <si>
    <t>Day</t>
  </si>
  <si>
    <t>Month</t>
  </si>
  <si>
    <t>South America</t>
  </si>
  <si>
    <t>North America</t>
  </si>
  <si>
    <t>Asia</t>
  </si>
  <si>
    <t>Europe</t>
  </si>
  <si>
    <t>Middle East</t>
  </si>
  <si>
    <t>Africa</t>
  </si>
  <si>
    <t>Coca-Cola Classic</t>
  </si>
  <si>
    <t>Cherry Coke</t>
  </si>
  <si>
    <t>Coke Zero</t>
  </si>
  <si>
    <t>Diet Coke</t>
  </si>
  <si>
    <t>Profit Margin(%)</t>
  </si>
  <si>
    <t>Sum of Marketing Spend (USD)</t>
  </si>
  <si>
    <t>Sum of Sales Quantity</t>
  </si>
  <si>
    <t>Sum of Sales Revenue (USD)</t>
  </si>
  <si>
    <t>Row Labels</t>
  </si>
  <si>
    <t>Grand Total</t>
  </si>
  <si>
    <t>Sum of Profit (USD)</t>
  </si>
  <si>
    <t>Column Labels</t>
  </si>
  <si>
    <t>2022</t>
  </si>
  <si>
    <t>2023</t>
  </si>
  <si>
    <t>2024</t>
  </si>
  <si>
    <t>May</t>
  </si>
  <si>
    <t>Marketing ROI</t>
  </si>
  <si>
    <t>April</t>
  </si>
  <si>
    <t>August</t>
  </si>
  <si>
    <t>December</t>
  </si>
  <si>
    <t>February</t>
  </si>
  <si>
    <t>January</t>
  </si>
  <si>
    <t>July</t>
  </si>
  <si>
    <t>June</t>
  </si>
  <si>
    <t>March</t>
  </si>
  <si>
    <t>November</t>
  </si>
  <si>
    <t>October</t>
  </si>
  <si>
    <t>September</t>
  </si>
  <si>
    <t>Friday</t>
  </si>
  <si>
    <t>Monday</t>
  </si>
  <si>
    <t>Saturday</t>
  </si>
  <si>
    <t>Sunday</t>
  </si>
  <si>
    <t>Thursday</t>
  </si>
  <si>
    <t>Tuesday</t>
  </si>
  <si>
    <t>Wednesday</t>
  </si>
  <si>
    <t xml:space="preserve">TEMP </t>
  </si>
  <si>
    <t>High Temp</t>
  </si>
  <si>
    <t>Low Temp.</t>
  </si>
  <si>
    <t>Moderate Temp.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</si>
</sst>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5" formatCode="[$-409]d\-mmm\-yyyy;@"/>
    <numFmt numFmtId="171" formatCode="&quot;$&quot;#,##0"/>
    <numFmt numFmtId="173" formatCode="&quot;$&quot;#,##0.00"/>
    <numFmt numFmtId="17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71" fontId="1" fillId="0" borderId="0" xfId="0" applyNumberFormat="1" applyFont="1" applyAlignment="1">
      <alignment horizontal="center"/>
    </xf>
    <xf numFmtId="171" fontId="0" fillId="0" borderId="0" xfId="0" applyNumberFormat="1"/>
    <xf numFmtId="173" fontId="1" fillId="0" borderId="0" xfId="0" applyNumberFormat="1" applyFont="1" applyAlignment="1">
      <alignment horizontal="center"/>
    </xf>
    <xf numFmtId="173" fontId="0" fillId="0" borderId="0" xfId="0" applyNumberFormat="1"/>
    <xf numFmtId="175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/>
  </cellXfs>
  <cellStyles count="2">
    <cellStyle name="Comma" xfId="1" builtinId="3"/>
    <cellStyle name="Normal" xfId="0" builtinId="0"/>
  </cellStyles>
  <dxfs count="23">
    <dxf>
      <numFmt numFmtId="171" formatCode="&quot;$&quot;#,##0"/>
    </dxf>
    <dxf>
      <numFmt numFmtId="176" formatCode="&quot;$&quot;#,##0.0"/>
    </dxf>
    <dxf>
      <numFmt numFmtId="171" formatCode="&quot;$&quot;#,##0"/>
    </dxf>
    <dxf>
      <numFmt numFmtId="176" formatCode="&quot;$&quot;#,##0.0"/>
    </dxf>
    <dxf>
      <numFmt numFmtId="173" formatCode="&quot;$&quot;#,##0.00"/>
    </dxf>
    <dxf>
      <numFmt numFmtId="173" formatCode="&quot;$&quot;#,##0.00"/>
    </dxf>
    <dxf>
      <numFmt numFmtId="171" formatCode="&quot;$&quot;#,##0"/>
    </dxf>
    <dxf>
      <numFmt numFmtId="171" formatCode="&quot;$&quot;#,##0"/>
    </dxf>
    <dxf>
      <numFmt numFmtId="171" formatCode="&quot;$&quot;#,##0"/>
    </dxf>
    <dxf>
      <numFmt numFmtId="171" formatCode="&quot;$&quot;#,##0"/>
    </dxf>
    <dxf>
      <numFmt numFmtId="171" formatCode="&quot;$&quot;#,##0"/>
    </dxf>
    <dxf>
      <numFmt numFmtId="171" formatCode="&quot;$&quot;#,##0"/>
    </dxf>
    <dxf>
      <numFmt numFmtId="171" formatCode="&quot;$&quot;#,##0"/>
    </dxf>
    <dxf>
      <numFmt numFmtId="171" formatCode="&quot;$&quot;#,##0"/>
    </dxf>
    <dxf>
      <numFmt numFmtId="171" formatCode="&quot;$&quot;#,##0"/>
    </dxf>
    <dxf>
      <numFmt numFmtId="171" formatCode="&quot;$&quot;#,##0"/>
    </dxf>
    <dxf>
      <numFmt numFmtId="171" formatCode="&quot;$&quot;#,##0"/>
    </dxf>
    <dxf>
      <numFmt numFmtId="171" formatCode="&quot;$&quot;#,##0"/>
    </dxf>
    <dxf>
      <numFmt numFmtId="171" formatCode="&quot;$&quot;#,##0"/>
    </dxf>
    <dxf>
      <numFmt numFmtId="171" formatCode="&quot;$&quot;#,##0"/>
    </dxf>
    <dxf>
      <numFmt numFmtId="171" formatCode="&quot;$&quot;#,##0"/>
    </dxf>
    <dxf>
      <numFmt numFmtId="171" formatCode="&quot;$&quot;#,##0"/>
    </dxf>
    <dxf>
      <numFmt numFmtId="171" formatCode="&quot;$&quot;#,##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pivotCacheDefinition" Target="pivotCache/pivotCacheDefinition9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8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6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1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[coca_cola_sales (1).xlsx]Pivot Table 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RELATIONSHIP BETWEEN SALES REVENUE AND PRODUCT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9.4887576552930883E-2"/>
              <c:y val="-7.7702682997958586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3178040244969406E-2"/>
              <c:y val="-3.6883931175269842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4.3774278215223124E-2"/>
              <c:y val="-1.4732793817439528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13346719160104986"/>
              <c:y val="5.0713035870516184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 Chart'!$B$3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FC0D-4C3C-A8AA-936984B8F0D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C0D-4C3C-A8AA-936984B8F0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FC0D-4C3C-A8AA-936984B8F0D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C0D-4C3C-A8AA-936984B8F0DF}"/>
              </c:ext>
            </c:extLst>
          </c:dPt>
          <c:dLbls>
            <c:dLbl>
              <c:idx val="0"/>
              <c:layout>
                <c:manualLayout>
                  <c:x val="0.13346719160104986"/>
                  <c:y val="5.0713035870516184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C0D-4C3C-A8AA-936984B8F0DF}"/>
                </c:ext>
              </c:extLst>
            </c:dLbl>
            <c:dLbl>
              <c:idx val="1"/>
              <c:layout>
                <c:manualLayout>
                  <c:x val="9.4887576552930883E-2"/>
                  <c:y val="-7.7702682997958586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0D-4C3C-A8AA-936984B8F0DF}"/>
                </c:ext>
              </c:extLst>
            </c:dLbl>
            <c:dLbl>
              <c:idx val="2"/>
              <c:layout>
                <c:manualLayout>
                  <c:x val="-7.3178040244969406E-2"/>
                  <c:y val="-3.6883931175269842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C0D-4C3C-A8AA-936984B8F0DF}"/>
                </c:ext>
              </c:extLst>
            </c:dLbl>
            <c:dLbl>
              <c:idx val="3"/>
              <c:layout>
                <c:manualLayout>
                  <c:x val="-4.3774278215223124E-2"/>
                  <c:y val="-1.4732793817439528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C0D-4C3C-A8AA-936984B8F0DF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 Chart'!$A$4:$A$8</c:f>
              <c:strCache>
                <c:ptCount val="4"/>
                <c:pt idx="0">
                  <c:v>Cherry Coke</c:v>
                </c:pt>
                <c:pt idx="1">
                  <c:v>Coca-Cola Classic</c:v>
                </c:pt>
                <c:pt idx="2">
                  <c:v>Coke Zero</c:v>
                </c:pt>
                <c:pt idx="3">
                  <c:v>Diet Coke</c:v>
                </c:pt>
              </c:strCache>
            </c:strRef>
          </c:cat>
          <c:val>
            <c:numRef>
              <c:f>'Pivot Table Chart'!$B$4:$B$8</c:f>
              <c:numCache>
                <c:formatCode>"$"#,##0</c:formatCode>
                <c:ptCount val="4"/>
                <c:pt idx="0">
                  <c:v>2436717.86</c:v>
                </c:pt>
                <c:pt idx="1">
                  <c:v>9278112.7100000009</c:v>
                </c:pt>
                <c:pt idx="2">
                  <c:v>2928589.19</c:v>
                </c:pt>
                <c:pt idx="3">
                  <c:v>3684731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0D-4C3C-A8AA-936984B8F0D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82169728783902"/>
          <c:y val="0.44659594634004085"/>
          <c:w val="8.3429351895276407E-2"/>
          <c:h val="0.37976851851851851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[coca_cola_sales (1).xlsx]Pivot Table Chart!PivotTable4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RELATIONSHIP BETWEEN</a:t>
            </a:r>
            <a:r>
              <a:rPr lang="en-US" sz="1400" baseline="0"/>
              <a:t> REGION AND PROFIT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Chart'!$B$11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Chart'!$A$12:$A$18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'Pivot Table Chart'!$B$12:$B$18</c:f>
              <c:numCache>
                <c:formatCode>"$"#,##0</c:formatCode>
                <c:ptCount val="6"/>
                <c:pt idx="0">
                  <c:v>752589.02</c:v>
                </c:pt>
                <c:pt idx="1">
                  <c:v>794836.09</c:v>
                </c:pt>
                <c:pt idx="2">
                  <c:v>697989.93</c:v>
                </c:pt>
                <c:pt idx="3">
                  <c:v>783975.84</c:v>
                </c:pt>
                <c:pt idx="4">
                  <c:v>709725.24</c:v>
                </c:pt>
                <c:pt idx="5">
                  <c:v>810805.72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0B-46CD-B32F-5A2AC99373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69174943"/>
        <c:axId val="2069177439"/>
      </c:barChart>
      <c:catAx>
        <c:axId val="206917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177439"/>
        <c:crosses val="autoZero"/>
        <c:auto val="1"/>
        <c:lblAlgn val="ctr"/>
        <c:lblOffset val="100"/>
        <c:noMultiLvlLbl val="0"/>
      </c:catAx>
      <c:valAx>
        <c:axId val="206917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17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[coca_cola_sales (1).xlsx]Pivot Table Chart!PivotTable5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RELATIONSHIP</a:t>
            </a:r>
            <a:r>
              <a:rPr lang="en-US" sz="1400" baseline="0"/>
              <a:t> BETWEEN PRODUCT TYPE AND PROFIT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Chart'!$B$28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Chart'!$A$29:$A$33</c:f>
              <c:strCache>
                <c:ptCount val="4"/>
                <c:pt idx="0">
                  <c:v>Cherry Coke</c:v>
                </c:pt>
                <c:pt idx="1">
                  <c:v>Coca-Cola Classic</c:v>
                </c:pt>
                <c:pt idx="2">
                  <c:v>Coke Zero</c:v>
                </c:pt>
                <c:pt idx="3">
                  <c:v>Diet Coke</c:v>
                </c:pt>
              </c:strCache>
            </c:strRef>
          </c:cat>
          <c:val>
            <c:numRef>
              <c:f>'Pivot Table Chart'!$B$29:$B$33</c:f>
              <c:numCache>
                <c:formatCode>"$"#,##0</c:formatCode>
                <c:ptCount val="4"/>
                <c:pt idx="0">
                  <c:v>571631.84</c:v>
                </c:pt>
                <c:pt idx="1">
                  <c:v>2333683.17</c:v>
                </c:pt>
                <c:pt idx="2">
                  <c:v>727919.07</c:v>
                </c:pt>
                <c:pt idx="3">
                  <c:v>916687.76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DC-4393-A636-E59EDB48D5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63271215"/>
        <c:axId val="963271631"/>
      </c:barChart>
      <c:catAx>
        <c:axId val="96327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271631"/>
        <c:crosses val="autoZero"/>
        <c:auto val="1"/>
        <c:lblAlgn val="ctr"/>
        <c:lblOffset val="100"/>
        <c:noMultiLvlLbl val="0"/>
      </c:catAx>
      <c:valAx>
        <c:axId val="96327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27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[coca_cola_sales (1).xlsx]Pivot Table Chart!PivotTable6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RELATIONSHIP BETWEEN PROFIT AND DISCOUNT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8.2539682539682524E-2"/>
              <c:y val="-0.245044998690974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2.5396825396825397E-2"/>
              <c:y val="-0.2882882337540878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2.1164021164021942E-3"/>
              <c:y val="-0.3027026454417922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1.9047619047619049E-2"/>
              <c:y val="-0.312312253233595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2.9629629629629631E-2"/>
              <c:y val="-0.2882882337540879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2.5396825396825553E-2"/>
              <c:y val="-0.2930930376499893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'Pivot Table Chart'!$B$39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dLbls>
            <c:dLbl>
              <c:idx val="0"/>
              <c:layout>
                <c:manualLayout>
                  <c:x val="8.2539682539682524E-2"/>
                  <c:y val="-0.2450449986909746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2FA-4130-B6B3-9B94D1807858}"/>
                </c:ext>
              </c:extLst>
            </c:dLbl>
            <c:dLbl>
              <c:idx val="2"/>
              <c:layout>
                <c:manualLayout>
                  <c:x val="2.5396825396825397E-2"/>
                  <c:y val="-0.2882882337540878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2FA-4130-B6B3-9B94D1807858}"/>
                </c:ext>
              </c:extLst>
            </c:dLbl>
            <c:dLbl>
              <c:idx val="4"/>
              <c:layout>
                <c:manualLayout>
                  <c:x val="-2.1164021164021942E-3"/>
                  <c:y val="-0.302702645441792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2FA-4130-B6B3-9B94D1807858}"/>
                </c:ext>
              </c:extLst>
            </c:dLbl>
            <c:dLbl>
              <c:idx val="6"/>
              <c:layout>
                <c:manualLayout>
                  <c:x val="-1.9047619047619049E-2"/>
                  <c:y val="-0.3123122532335951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2FA-4130-B6B3-9B94D1807858}"/>
                </c:ext>
              </c:extLst>
            </c:dLbl>
            <c:dLbl>
              <c:idx val="8"/>
              <c:layout>
                <c:manualLayout>
                  <c:x val="-2.9629629629629631E-2"/>
                  <c:y val="-0.2882882337540879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2FA-4130-B6B3-9B94D1807858}"/>
                </c:ext>
              </c:extLst>
            </c:dLbl>
            <c:dLbl>
              <c:idx val="10"/>
              <c:layout>
                <c:manualLayout>
                  <c:x val="-2.5396825396825553E-2"/>
                  <c:y val="-0.293093037649989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2FA-4130-B6B3-9B94D18078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Chart'!$A$40:$A$51</c:f>
              <c:strCache>
                <c:ptCount val="11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</c:strCache>
            </c:strRef>
          </c:cat>
          <c:val>
            <c:numRef>
              <c:f>'Pivot Table Chart'!$B$40:$B$51</c:f>
              <c:numCache>
                <c:formatCode>"$"#,##0</c:formatCode>
                <c:ptCount val="11"/>
                <c:pt idx="0">
                  <c:v>560337.94999999995</c:v>
                </c:pt>
                <c:pt idx="1">
                  <c:v>391299.92</c:v>
                </c:pt>
                <c:pt idx="2">
                  <c:v>430279.1</c:v>
                </c:pt>
                <c:pt idx="3">
                  <c:v>432347.02</c:v>
                </c:pt>
                <c:pt idx="4">
                  <c:v>375533.52</c:v>
                </c:pt>
                <c:pt idx="5">
                  <c:v>451873.54</c:v>
                </c:pt>
                <c:pt idx="6">
                  <c:v>465136.78</c:v>
                </c:pt>
                <c:pt idx="7">
                  <c:v>413617.1</c:v>
                </c:pt>
                <c:pt idx="8">
                  <c:v>412533.23</c:v>
                </c:pt>
                <c:pt idx="9">
                  <c:v>307279.84000000003</c:v>
                </c:pt>
                <c:pt idx="10">
                  <c:v>309683.84000000003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A-4130-B6B3-9B94D180785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841598287"/>
        <c:axId val="841584559"/>
      </c:areaChart>
      <c:catAx>
        <c:axId val="84159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84559"/>
        <c:crosses val="autoZero"/>
        <c:auto val="1"/>
        <c:lblAlgn val="ctr"/>
        <c:lblOffset val="100"/>
        <c:noMultiLvlLbl val="0"/>
      </c:catAx>
      <c:valAx>
        <c:axId val="84158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98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[coca_cola_sales (1).xlsx]Pivot Table Chart!PivotTable7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RELATIONSHIP BETWEEN MARKETING SPEND AND SALES QUANTITY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 Chart'!$B$65</c:f>
              <c:strCache>
                <c:ptCount val="1"/>
                <c:pt idx="0">
                  <c:v>Sum of Marketing Spend (USD)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Chart'!$A$66:$A$69</c:f>
              <c:strCach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strCache>
            </c:strRef>
          </c:cat>
          <c:val>
            <c:numRef>
              <c:f>'Pivot Table Chart'!$B$66:$B$69</c:f>
              <c:numCache>
                <c:formatCode>"$"#,##0</c:formatCode>
                <c:ptCount val="3"/>
                <c:pt idx="0">
                  <c:v>1646580</c:v>
                </c:pt>
                <c:pt idx="1">
                  <c:v>1637304</c:v>
                </c:pt>
                <c:pt idx="2">
                  <c:v>1236378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F9-4D4E-B9E3-5A73CC03AFA9}"/>
            </c:ext>
          </c:extLst>
        </c:ser>
        <c:ser>
          <c:idx val="1"/>
          <c:order val="1"/>
          <c:tx>
            <c:strRef>
              <c:f>'Pivot Table Chart'!$C$65</c:f>
              <c:strCache>
                <c:ptCount val="1"/>
                <c:pt idx="0">
                  <c:v>Sum of Sales Quantity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Chart'!$A$66:$A$69</c:f>
              <c:strCach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strCache>
            </c:strRef>
          </c:cat>
          <c:val>
            <c:numRef>
              <c:f>'Pivot Table Chart'!$C$66:$C$69</c:f>
              <c:numCache>
                <c:formatCode>"$"#,##0</c:formatCode>
                <c:ptCount val="3"/>
                <c:pt idx="0">
                  <c:v>4269257</c:v>
                </c:pt>
                <c:pt idx="1">
                  <c:v>4110901</c:v>
                </c:pt>
                <c:pt idx="2">
                  <c:v>3056436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F9-4D4E-B9E3-5A73CC03AF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940503567"/>
        <c:axId val="940510639"/>
      </c:barChart>
      <c:catAx>
        <c:axId val="940503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510639"/>
        <c:crosses val="autoZero"/>
        <c:auto val="1"/>
        <c:lblAlgn val="ctr"/>
        <c:lblOffset val="100"/>
        <c:noMultiLvlLbl val="0"/>
      </c:catAx>
      <c:valAx>
        <c:axId val="940510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50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[coca_cola_sales (1).xlsx]Pivot Table Chart!PivotTable8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RELATIONSHIP BETWEEN DISCOUNT AND SALES QUANTITY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Chart'!$B$75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 Chart'!$A$76:$A$87</c:f>
              <c:strCache>
                <c:ptCount val="11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</c:strCache>
            </c:strRef>
          </c:cat>
          <c:val>
            <c:numRef>
              <c:f>'Pivot Table Chart'!$B$76:$B$87</c:f>
              <c:numCache>
                <c:formatCode>General</c:formatCode>
                <c:ptCount val="11"/>
                <c:pt idx="0">
                  <c:v>1175326</c:v>
                </c:pt>
                <c:pt idx="1">
                  <c:v>818901</c:v>
                </c:pt>
                <c:pt idx="2">
                  <c:v>1036214</c:v>
                </c:pt>
                <c:pt idx="3">
                  <c:v>1013867</c:v>
                </c:pt>
                <c:pt idx="4">
                  <c:v>873512</c:v>
                </c:pt>
                <c:pt idx="5">
                  <c:v>1129314</c:v>
                </c:pt>
                <c:pt idx="6">
                  <c:v>1136961</c:v>
                </c:pt>
                <c:pt idx="7">
                  <c:v>1137395</c:v>
                </c:pt>
                <c:pt idx="8">
                  <c:v>1159130</c:v>
                </c:pt>
                <c:pt idx="9">
                  <c:v>1018888</c:v>
                </c:pt>
                <c:pt idx="10">
                  <c:v>937086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85-40BF-A89C-C62FB3FFF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1562463"/>
        <c:axId val="31568287"/>
      </c:barChart>
      <c:catAx>
        <c:axId val="3156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8287"/>
        <c:crosses val="autoZero"/>
        <c:auto val="1"/>
        <c:lblAlgn val="ctr"/>
        <c:lblOffset val="100"/>
        <c:noMultiLvlLbl val="0"/>
      </c:catAx>
      <c:valAx>
        <c:axId val="3156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[coca_cola_sales (1).xlsx]Pivot Table Chart!PivotTable10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RELATIONSHIP BETWEEN SALES REVENUE, PRODUCT TYPE AND DAYS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Chart'!$I$124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multiLvlStrRef>
              <c:f>'Pivot Table Chart'!$H$125:$H$157</c:f>
              <c:multiLvlStrCache>
                <c:ptCount val="28"/>
                <c:lvl>
                  <c:pt idx="0">
                    <c:v>Sunday</c:v>
                  </c:pt>
                  <c:pt idx="1">
                    <c:v>Monday</c:v>
                  </c:pt>
                  <c:pt idx="2">
                    <c:v>Tuesday</c:v>
                  </c:pt>
                  <c:pt idx="3">
                    <c:v>Wednesday</c:v>
                  </c:pt>
                  <c:pt idx="4">
                    <c:v>Thursday</c:v>
                  </c:pt>
                  <c:pt idx="5">
                    <c:v>Friday</c:v>
                  </c:pt>
                  <c:pt idx="6">
                    <c:v>Saturday</c:v>
                  </c:pt>
                  <c:pt idx="7">
                    <c:v>Sunday</c:v>
                  </c:pt>
                  <c:pt idx="8">
                    <c:v>Monday</c:v>
                  </c:pt>
                  <c:pt idx="9">
                    <c:v>Tuesday</c:v>
                  </c:pt>
                  <c:pt idx="10">
                    <c:v>Wednesday</c:v>
                  </c:pt>
                  <c:pt idx="11">
                    <c:v>Thursday</c:v>
                  </c:pt>
                  <c:pt idx="12">
                    <c:v>Friday</c:v>
                  </c:pt>
                  <c:pt idx="13">
                    <c:v>Saturday</c:v>
                  </c:pt>
                  <c:pt idx="14">
                    <c:v>Sunday</c:v>
                  </c:pt>
                  <c:pt idx="15">
                    <c:v>Monday</c:v>
                  </c:pt>
                  <c:pt idx="16">
                    <c:v>Tuesday</c:v>
                  </c:pt>
                  <c:pt idx="17">
                    <c:v>Wednesday</c:v>
                  </c:pt>
                  <c:pt idx="18">
                    <c:v>Thursday</c:v>
                  </c:pt>
                  <c:pt idx="19">
                    <c:v>Friday</c:v>
                  </c:pt>
                  <c:pt idx="20">
                    <c:v>Saturday</c:v>
                  </c:pt>
                  <c:pt idx="21">
                    <c:v>Sunday</c:v>
                  </c:pt>
                  <c:pt idx="22">
                    <c:v>Monday</c:v>
                  </c:pt>
                  <c:pt idx="23">
                    <c:v>Tuesday</c:v>
                  </c:pt>
                  <c:pt idx="24">
                    <c:v>Wednesday</c:v>
                  </c:pt>
                  <c:pt idx="25">
                    <c:v>Thursday</c:v>
                  </c:pt>
                  <c:pt idx="26">
                    <c:v>Friday</c:v>
                  </c:pt>
                  <c:pt idx="27">
                    <c:v>Saturday</c:v>
                  </c:pt>
                </c:lvl>
                <c:lvl>
                  <c:pt idx="0">
                    <c:v>Cherry Coke</c:v>
                  </c:pt>
                  <c:pt idx="7">
                    <c:v>Coca-Cola Classic</c:v>
                  </c:pt>
                  <c:pt idx="14">
                    <c:v>Coke Zero</c:v>
                  </c:pt>
                  <c:pt idx="21">
                    <c:v>Diet Coke</c:v>
                  </c:pt>
                </c:lvl>
              </c:multiLvlStrCache>
            </c:multiLvlStrRef>
          </c:cat>
          <c:val>
            <c:numRef>
              <c:f>'Pivot Table Chart'!$I$125:$I$157</c:f>
              <c:numCache>
                <c:formatCode>"$"#,##0</c:formatCode>
                <c:ptCount val="28"/>
                <c:pt idx="0">
                  <c:v>343655.91</c:v>
                </c:pt>
                <c:pt idx="1">
                  <c:v>373697.38</c:v>
                </c:pt>
                <c:pt idx="2">
                  <c:v>287038.42</c:v>
                </c:pt>
                <c:pt idx="3">
                  <c:v>349653.72</c:v>
                </c:pt>
                <c:pt idx="4">
                  <c:v>295110.28000000003</c:v>
                </c:pt>
                <c:pt idx="5">
                  <c:v>391068.35</c:v>
                </c:pt>
                <c:pt idx="6">
                  <c:v>396493.8</c:v>
                </c:pt>
                <c:pt idx="7">
                  <c:v>1397289.95</c:v>
                </c:pt>
                <c:pt idx="8">
                  <c:v>1147523.77</c:v>
                </c:pt>
                <c:pt idx="9">
                  <c:v>1397169.73</c:v>
                </c:pt>
                <c:pt idx="10">
                  <c:v>1328069.47</c:v>
                </c:pt>
                <c:pt idx="11">
                  <c:v>1349378.89</c:v>
                </c:pt>
                <c:pt idx="12">
                  <c:v>1294669.3999999999</c:v>
                </c:pt>
                <c:pt idx="13">
                  <c:v>1364011.5</c:v>
                </c:pt>
                <c:pt idx="14">
                  <c:v>434945.97</c:v>
                </c:pt>
                <c:pt idx="15">
                  <c:v>480323.88</c:v>
                </c:pt>
                <c:pt idx="16">
                  <c:v>332202.86</c:v>
                </c:pt>
                <c:pt idx="17">
                  <c:v>392952.18</c:v>
                </c:pt>
                <c:pt idx="18">
                  <c:v>465809.12</c:v>
                </c:pt>
                <c:pt idx="19">
                  <c:v>389659.14</c:v>
                </c:pt>
                <c:pt idx="20">
                  <c:v>432696.04</c:v>
                </c:pt>
                <c:pt idx="21">
                  <c:v>490131.13</c:v>
                </c:pt>
                <c:pt idx="22">
                  <c:v>595005.94999999995</c:v>
                </c:pt>
                <c:pt idx="23">
                  <c:v>569995.16</c:v>
                </c:pt>
                <c:pt idx="24">
                  <c:v>637403.36</c:v>
                </c:pt>
                <c:pt idx="25">
                  <c:v>446577.76</c:v>
                </c:pt>
                <c:pt idx="26">
                  <c:v>519944.66</c:v>
                </c:pt>
                <c:pt idx="27">
                  <c:v>425672.98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14-4377-81B8-AE705CC35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05178431"/>
        <c:axId val="905176351"/>
      </c:barChart>
      <c:catAx>
        <c:axId val="90517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176351"/>
        <c:crosses val="autoZero"/>
        <c:auto val="1"/>
        <c:lblAlgn val="ctr"/>
        <c:lblOffset val="100"/>
        <c:noMultiLvlLbl val="0"/>
      </c:catAx>
      <c:valAx>
        <c:axId val="90517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17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[coca_cola_sales (1).xlsx]Pivot Table Chart!PivotTable11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hade val="51000"/>
                    <a:satMod val="130000"/>
                  </a:schemeClr>
                </a:gs>
                <a:gs pos="80000">
                  <a:schemeClr val="accent1">
                    <a:lumMod val="60000"/>
                    <a:shade val="93000"/>
                    <a:satMod val="130000"/>
                  </a:schemeClr>
                </a:gs>
                <a:gs pos="100000">
                  <a:schemeClr val="accent1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hade val="51000"/>
                    <a:satMod val="130000"/>
                  </a:schemeClr>
                </a:gs>
                <a:gs pos="80000">
                  <a:schemeClr val="accent2">
                    <a:lumMod val="60000"/>
                    <a:shade val="93000"/>
                    <a:satMod val="130000"/>
                  </a:schemeClr>
                </a:gs>
                <a:gs pos="100000">
                  <a:schemeClr val="accent2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hade val="51000"/>
                    <a:satMod val="130000"/>
                  </a:schemeClr>
                </a:gs>
                <a:gs pos="80000">
                  <a:schemeClr val="accent3">
                    <a:lumMod val="60000"/>
                    <a:shade val="93000"/>
                    <a:satMod val="130000"/>
                  </a:schemeClr>
                </a:gs>
                <a:gs pos="100000">
                  <a:schemeClr val="accent3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hade val="51000"/>
                    <a:satMod val="130000"/>
                  </a:schemeClr>
                </a:gs>
                <a:gs pos="80000">
                  <a:schemeClr val="accent4">
                    <a:lumMod val="60000"/>
                    <a:shade val="93000"/>
                    <a:satMod val="130000"/>
                  </a:schemeClr>
                </a:gs>
                <a:gs pos="100000">
                  <a:schemeClr val="accent4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hade val="51000"/>
                    <a:satMod val="130000"/>
                  </a:schemeClr>
                </a:gs>
                <a:gs pos="80000">
                  <a:schemeClr val="accent5">
                    <a:lumMod val="60000"/>
                    <a:shade val="93000"/>
                    <a:satMod val="130000"/>
                  </a:schemeClr>
                </a:gs>
                <a:gs pos="100000">
                  <a:schemeClr val="accent5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hade val="51000"/>
                    <a:satMod val="130000"/>
                  </a:schemeClr>
                </a:gs>
                <a:gs pos="80000">
                  <a:schemeClr val="accent6">
                    <a:lumMod val="60000"/>
                    <a:shade val="93000"/>
                    <a:satMod val="130000"/>
                  </a:schemeClr>
                </a:gs>
                <a:gs pos="100000">
                  <a:schemeClr val="accent6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Chart'!$R$125:$R$126</c:f>
              <c:strCache>
                <c:ptCount val="1"/>
                <c:pt idx="0">
                  <c:v>January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 Chart'!$Q$127:$Q$133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'Pivot Table Chart'!$R$127:$R$133</c:f>
              <c:numCache>
                <c:formatCode>"$"#,##0</c:formatCode>
                <c:ptCount val="6"/>
                <c:pt idx="0">
                  <c:v>225701.76000000001</c:v>
                </c:pt>
                <c:pt idx="1">
                  <c:v>337162.42</c:v>
                </c:pt>
                <c:pt idx="2">
                  <c:v>288728.99</c:v>
                </c:pt>
                <c:pt idx="3">
                  <c:v>324712.63</c:v>
                </c:pt>
                <c:pt idx="4">
                  <c:v>220708.7</c:v>
                </c:pt>
                <c:pt idx="5">
                  <c:v>344365.79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D1-45B7-B5A7-B6148438526C}"/>
            </c:ext>
          </c:extLst>
        </c:ser>
        <c:ser>
          <c:idx val="1"/>
          <c:order val="1"/>
          <c:tx>
            <c:strRef>
              <c:f>'Pivot Table Chart'!$S$125:$S$126</c:f>
              <c:strCache>
                <c:ptCount val="1"/>
                <c:pt idx="0">
                  <c:v>February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 Chart'!$Q$127:$Q$133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'Pivot Table Chart'!$S$127:$S$133</c:f>
              <c:numCache>
                <c:formatCode>"$"#,##0</c:formatCode>
                <c:ptCount val="6"/>
                <c:pt idx="0">
                  <c:v>222913.7</c:v>
                </c:pt>
                <c:pt idx="1">
                  <c:v>223536.93</c:v>
                </c:pt>
                <c:pt idx="2">
                  <c:v>143736.28</c:v>
                </c:pt>
                <c:pt idx="3">
                  <c:v>328420.93</c:v>
                </c:pt>
                <c:pt idx="4">
                  <c:v>338844.84</c:v>
                </c:pt>
                <c:pt idx="5">
                  <c:v>257400.58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0D1-45B7-B5A7-B6148438526C}"/>
            </c:ext>
          </c:extLst>
        </c:ser>
        <c:ser>
          <c:idx val="2"/>
          <c:order val="2"/>
          <c:tx>
            <c:strRef>
              <c:f>'Pivot Table Chart'!$T$125:$T$126</c:f>
              <c:strCache>
                <c:ptCount val="1"/>
                <c:pt idx="0">
                  <c:v>March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 Chart'!$Q$127:$Q$133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'Pivot Table Chart'!$T$127:$T$133</c:f>
              <c:numCache>
                <c:formatCode>"$"#,##0</c:formatCode>
                <c:ptCount val="6"/>
                <c:pt idx="0">
                  <c:v>198673.76</c:v>
                </c:pt>
                <c:pt idx="1">
                  <c:v>288796.42</c:v>
                </c:pt>
                <c:pt idx="2">
                  <c:v>205437.02</c:v>
                </c:pt>
                <c:pt idx="3">
                  <c:v>402109.17</c:v>
                </c:pt>
                <c:pt idx="4">
                  <c:v>299075.48</c:v>
                </c:pt>
                <c:pt idx="5">
                  <c:v>273631.57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0D1-45B7-B5A7-B6148438526C}"/>
            </c:ext>
          </c:extLst>
        </c:ser>
        <c:ser>
          <c:idx val="3"/>
          <c:order val="3"/>
          <c:tx>
            <c:strRef>
              <c:f>'Pivot Table Chart'!$U$125:$U$126</c:f>
              <c:strCache>
                <c:ptCount val="1"/>
                <c:pt idx="0">
                  <c:v>April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 Chart'!$Q$127:$Q$133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'Pivot Table Chart'!$U$127:$U$133</c:f>
              <c:numCache>
                <c:formatCode>"$"#,##0</c:formatCode>
                <c:ptCount val="6"/>
                <c:pt idx="0">
                  <c:v>425182.77</c:v>
                </c:pt>
                <c:pt idx="1">
                  <c:v>280551.56</c:v>
                </c:pt>
                <c:pt idx="2">
                  <c:v>269423.64</c:v>
                </c:pt>
                <c:pt idx="3">
                  <c:v>200884.42</c:v>
                </c:pt>
                <c:pt idx="4">
                  <c:v>291590.21000000002</c:v>
                </c:pt>
                <c:pt idx="5">
                  <c:v>231069.22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0D1-45B7-B5A7-B6148438526C}"/>
            </c:ext>
          </c:extLst>
        </c:ser>
        <c:ser>
          <c:idx val="4"/>
          <c:order val="4"/>
          <c:tx>
            <c:strRef>
              <c:f>'Pivot Table Chart'!$V$125:$V$126</c:f>
              <c:strCache>
                <c:ptCount val="1"/>
                <c:pt idx="0">
                  <c:v>May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 Chart'!$Q$127:$Q$133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'Pivot Table Chart'!$V$127:$V$133</c:f>
              <c:numCache>
                <c:formatCode>"$"#,##0</c:formatCode>
                <c:ptCount val="6"/>
                <c:pt idx="0">
                  <c:v>300661.15000000002</c:v>
                </c:pt>
                <c:pt idx="1">
                  <c:v>354673.86</c:v>
                </c:pt>
                <c:pt idx="2">
                  <c:v>296566.24</c:v>
                </c:pt>
                <c:pt idx="3">
                  <c:v>328885.84000000003</c:v>
                </c:pt>
                <c:pt idx="4">
                  <c:v>191424.6</c:v>
                </c:pt>
                <c:pt idx="5">
                  <c:v>208853.23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0D1-45B7-B5A7-B6148438526C}"/>
            </c:ext>
          </c:extLst>
        </c:ser>
        <c:ser>
          <c:idx val="5"/>
          <c:order val="5"/>
          <c:tx>
            <c:strRef>
              <c:f>'Pivot Table Chart'!$W$125:$W$126</c:f>
              <c:strCache>
                <c:ptCount val="1"/>
                <c:pt idx="0">
                  <c:v>June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 Chart'!$Q$127:$Q$133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'Pivot Table Chart'!$W$127:$W$133</c:f>
              <c:numCache>
                <c:formatCode>"$"#,##0</c:formatCode>
                <c:ptCount val="6"/>
                <c:pt idx="0">
                  <c:v>194690.79</c:v>
                </c:pt>
                <c:pt idx="1">
                  <c:v>283241.01</c:v>
                </c:pt>
                <c:pt idx="2">
                  <c:v>260029.11</c:v>
                </c:pt>
                <c:pt idx="3">
                  <c:v>295022.62</c:v>
                </c:pt>
                <c:pt idx="4">
                  <c:v>271676.46999999997</c:v>
                </c:pt>
                <c:pt idx="5">
                  <c:v>386471.21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0D1-45B7-B5A7-B6148438526C}"/>
            </c:ext>
          </c:extLst>
        </c:ser>
        <c:ser>
          <c:idx val="6"/>
          <c:order val="6"/>
          <c:tx>
            <c:strRef>
              <c:f>'Pivot Table Chart'!$X$125:$X$126</c:f>
              <c:strCache>
                <c:ptCount val="1"/>
                <c:pt idx="0">
                  <c:v>July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hade val="51000"/>
                    <a:satMod val="130000"/>
                  </a:schemeClr>
                </a:gs>
                <a:gs pos="80000">
                  <a:schemeClr val="accent1">
                    <a:lumMod val="60000"/>
                    <a:shade val="93000"/>
                    <a:satMod val="130000"/>
                  </a:schemeClr>
                </a:gs>
                <a:gs pos="100000">
                  <a:schemeClr val="accent1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 Chart'!$Q$127:$Q$133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'Pivot Table Chart'!$X$127:$X$133</c:f>
              <c:numCache>
                <c:formatCode>"$"#,##0</c:formatCode>
                <c:ptCount val="6"/>
                <c:pt idx="0">
                  <c:v>230899.63</c:v>
                </c:pt>
                <c:pt idx="1">
                  <c:v>253534.48</c:v>
                </c:pt>
                <c:pt idx="2">
                  <c:v>192139.08</c:v>
                </c:pt>
                <c:pt idx="3">
                  <c:v>332056.92</c:v>
                </c:pt>
                <c:pt idx="4">
                  <c:v>329585.31</c:v>
                </c:pt>
                <c:pt idx="5">
                  <c:v>361467.58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0D1-45B7-B5A7-B6148438526C}"/>
            </c:ext>
          </c:extLst>
        </c:ser>
        <c:ser>
          <c:idx val="7"/>
          <c:order val="7"/>
          <c:tx>
            <c:strRef>
              <c:f>'Pivot Table Chart'!$Y$125:$Y$126</c:f>
              <c:strCache>
                <c:ptCount val="1"/>
                <c:pt idx="0">
                  <c:v>August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hade val="51000"/>
                    <a:satMod val="130000"/>
                  </a:schemeClr>
                </a:gs>
                <a:gs pos="80000">
                  <a:schemeClr val="accent2">
                    <a:lumMod val="60000"/>
                    <a:shade val="93000"/>
                    <a:satMod val="130000"/>
                  </a:schemeClr>
                </a:gs>
                <a:gs pos="100000">
                  <a:schemeClr val="accent2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 Chart'!$Q$127:$Q$133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'Pivot Table Chart'!$Y$127:$Y$133</c:f>
              <c:numCache>
                <c:formatCode>"$"#,##0</c:formatCode>
                <c:ptCount val="6"/>
                <c:pt idx="0">
                  <c:v>232381.75</c:v>
                </c:pt>
                <c:pt idx="1">
                  <c:v>398359.49</c:v>
                </c:pt>
                <c:pt idx="2">
                  <c:v>210752.18</c:v>
                </c:pt>
                <c:pt idx="3">
                  <c:v>250909.22</c:v>
                </c:pt>
                <c:pt idx="4">
                  <c:v>295021.31</c:v>
                </c:pt>
                <c:pt idx="5">
                  <c:v>303485.63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0D1-45B7-B5A7-B6148438526C}"/>
            </c:ext>
          </c:extLst>
        </c:ser>
        <c:ser>
          <c:idx val="8"/>
          <c:order val="8"/>
          <c:tx>
            <c:strRef>
              <c:f>'Pivot Table Chart'!$Z$125:$Z$126</c:f>
              <c:strCache>
                <c:ptCount val="1"/>
                <c:pt idx="0">
                  <c:v>September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hade val="51000"/>
                    <a:satMod val="130000"/>
                  </a:schemeClr>
                </a:gs>
                <a:gs pos="80000">
                  <a:schemeClr val="accent3">
                    <a:lumMod val="60000"/>
                    <a:shade val="93000"/>
                    <a:satMod val="130000"/>
                  </a:schemeClr>
                </a:gs>
                <a:gs pos="100000">
                  <a:schemeClr val="accent3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 Chart'!$Q$127:$Q$133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'Pivot Table Chart'!$Z$127:$Z$133</c:f>
              <c:numCache>
                <c:formatCode>"$"#,##0</c:formatCode>
                <c:ptCount val="6"/>
                <c:pt idx="0">
                  <c:v>348648.85</c:v>
                </c:pt>
                <c:pt idx="1">
                  <c:v>311175.86</c:v>
                </c:pt>
                <c:pt idx="2">
                  <c:v>300995.51</c:v>
                </c:pt>
                <c:pt idx="3">
                  <c:v>180989.59</c:v>
                </c:pt>
                <c:pt idx="4">
                  <c:v>135113.92000000001</c:v>
                </c:pt>
                <c:pt idx="5">
                  <c:v>308988.13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0D1-45B7-B5A7-B6148438526C}"/>
            </c:ext>
          </c:extLst>
        </c:ser>
        <c:ser>
          <c:idx val="9"/>
          <c:order val="9"/>
          <c:tx>
            <c:strRef>
              <c:f>'Pivot Table Chart'!$AA$125:$AA$126</c:f>
              <c:strCache>
                <c:ptCount val="1"/>
                <c:pt idx="0">
                  <c:v>October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hade val="51000"/>
                    <a:satMod val="130000"/>
                  </a:schemeClr>
                </a:gs>
                <a:gs pos="80000">
                  <a:schemeClr val="accent4">
                    <a:lumMod val="60000"/>
                    <a:shade val="93000"/>
                    <a:satMod val="130000"/>
                  </a:schemeClr>
                </a:gs>
                <a:gs pos="100000">
                  <a:schemeClr val="accent4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 Chart'!$Q$127:$Q$133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'Pivot Table Chart'!$AA$127:$AA$133</c:f>
              <c:numCache>
                <c:formatCode>"$"#,##0</c:formatCode>
                <c:ptCount val="6"/>
                <c:pt idx="0">
                  <c:v>170737.31</c:v>
                </c:pt>
                <c:pt idx="1">
                  <c:v>170012.75</c:v>
                </c:pt>
                <c:pt idx="2">
                  <c:v>137718.57</c:v>
                </c:pt>
                <c:pt idx="3">
                  <c:v>279224.98</c:v>
                </c:pt>
                <c:pt idx="4">
                  <c:v>184182.44</c:v>
                </c:pt>
                <c:pt idx="5">
                  <c:v>199192.58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0D1-45B7-B5A7-B6148438526C}"/>
            </c:ext>
          </c:extLst>
        </c:ser>
        <c:ser>
          <c:idx val="10"/>
          <c:order val="10"/>
          <c:tx>
            <c:strRef>
              <c:f>'Pivot Table Chart'!$AB$125:$AB$126</c:f>
              <c:strCache>
                <c:ptCount val="1"/>
                <c:pt idx="0">
                  <c:v>November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hade val="51000"/>
                    <a:satMod val="130000"/>
                  </a:schemeClr>
                </a:gs>
                <a:gs pos="80000">
                  <a:schemeClr val="accent5">
                    <a:lumMod val="60000"/>
                    <a:shade val="93000"/>
                    <a:satMod val="130000"/>
                  </a:schemeClr>
                </a:gs>
                <a:gs pos="100000">
                  <a:schemeClr val="accent5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 Chart'!$Q$127:$Q$133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'Pivot Table Chart'!$AB$127:$AB$133</c:f>
              <c:numCache>
                <c:formatCode>"$"#,##0</c:formatCode>
                <c:ptCount val="6"/>
                <c:pt idx="0">
                  <c:v>262831.03999999998</c:v>
                </c:pt>
                <c:pt idx="1">
                  <c:v>173832.27</c:v>
                </c:pt>
                <c:pt idx="2">
                  <c:v>123751.43</c:v>
                </c:pt>
                <c:pt idx="3">
                  <c:v>140154.53</c:v>
                </c:pt>
                <c:pt idx="4">
                  <c:v>222903.36</c:v>
                </c:pt>
                <c:pt idx="5">
                  <c:v>166045.57999999999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0D1-45B7-B5A7-B6148438526C}"/>
            </c:ext>
          </c:extLst>
        </c:ser>
        <c:ser>
          <c:idx val="11"/>
          <c:order val="11"/>
          <c:tx>
            <c:strRef>
              <c:f>'Pivot Table Chart'!$AC$125:$AC$126</c:f>
              <c:strCache>
                <c:ptCount val="1"/>
                <c:pt idx="0">
                  <c:v>December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hade val="51000"/>
                    <a:satMod val="130000"/>
                  </a:schemeClr>
                </a:gs>
                <a:gs pos="80000">
                  <a:schemeClr val="accent6">
                    <a:lumMod val="60000"/>
                    <a:shade val="93000"/>
                    <a:satMod val="130000"/>
                  </a:schemeClr>
                </a:gs>
                <a:gs pos="100000">
                  <a:schemeClr val="accent6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 Chart'!$Q$127:$Q$133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'Pivot Table Chart'!$AC$127:$AC$133</c:f>
              <c:numCache>
                <c:formatCode>"$"#,##0</c:formatCode>
                <c:ptCount val="6"/>
                <c:pt idx="0">
                  <c:v>209348.99</c:v>
                </c:pt>
                <c:pt idx="1">
                  <c:v>117072.27</c:v>
                </c:pt>
                <c:pt idx="2">
                  <c:v>341867.4</c:v>
                </c:pt>
                <c:pt idx="3">
                  <c:v>98485.67</c:v>
                </c:pt>
                <c:pt idx="4">
                  <c:v>139346.23000000001</c:v>
                </c:pt>
                <c:pt idx="5">
                  <c:v>220084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0D1-45B7-B5A7-B61484385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48671791"/>
        <c:axId val="1248668879"/>
      </c:barChart>
      <c:catAx>
        <c:axId val="124867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668879"/>
        <c:crosses val="autoZero"/>
        <c:auto val="1"/>
        <c:lblAlgn val="ctr"/>
        <c:lblOffset val="100"/>
        <c:noMultiLvlLbl val="0"/>
      </c:catAx>
      <c:valAx>
        <c:axId val="124866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67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[coca_cola_sales (1).xlsx]Pivot Table Chart!PivotTable12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RELATIONSHIP</a:t>
            </a:r>
            <a:r>
              <a:rPr lang="en-US" sz="1600" baseline="0"/>
              <a:t> BETWEEN SALES REVENUE AND TEMP.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452884224278979E-2"/>
              <c:y val="-0.22222222222222221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1751563841557576"/>
              <c:y val="-9.7222222222222224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22520106534311682"/>
              <c:y val="1.3888888888888888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Table Chart'!$I$49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FB3-491E-A437-5904A607813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AFB3-491E-A437-5904A607813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AFB3-491E-A437-5904A607813C}"/>
              </c:ext>
            </c:extLst>
          </c:dPt>
          <c:dLbls>
            <c:dLbl>
              <c:idx val="0"/>
              <c:layout>
                <c:manualLayout>
                  <c:x val="0.1751563841557576"/>
                  <c:y val="-9.722222222222222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FB3-491E-A437-5904A607813C}"/>
                </c:ext>
              </c:extLst>
            </c:dLbl>
            <c:dLbl>
              <c:idx val="1"/>
              <c:layout>
                <c:manualLayout>
                  <c:x val="0.22520106534311682"/>
                  <c:y val="1.388888888888888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FB3-491E-A437-5904A607813C}"/>
                </c:ext>
              </c:extLst>
            </c:dLbl>
            <c:dLbl>
              <c:idx val="2"/>
              <c:layout>
                <c:manualLayout>
                  <c:x val="-9.452884224278979E-2"/>
                  <c:y val="-0.22222222222222221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FB3-491E-A437-5904A607813C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 Chart'!$H$50:$H$53</c:f>
              <c:strCache>
                <c:ptCount val="3"/>
                <c:pt idx="0">
                  <c:v>High Temp</c:v>
                </c:pt>
                <c:pt idx="1">
                  <c:v>Low Temp.</c:v>
                </c:pt>
                <c:pt idx="2">
                  <c:v>Moderate Temp.</c:v>
                </c:pt>
              </c:strCache>
            </c:strRef>
          </c:cat>
          <c:val>
            <c:numRef>
              <c:f>'Pivot Table Chart'!$I$50:$I$53</c:f>
              <c:numCache>
                <c:formatCode>"$"#,##0</c:formatCode>
                <c:ptCount val="3"/>
                <c:pt idx="0">
                  <c:v>6595690.7999999998</c:v>
                </c:pt>
                <c:pt idx="1">
                  <c:v>5080857.5599999996</c:v>
                </c:pt>
                <c:pt idx="2">
                  <c:v>6651602.4000000004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B3-491E-A437-5904A607813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[coca_cola_sales (1).xlsx]Pivot Table Chart!PivotTable13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RELATIONSHIP BETWEEN SALES REVENUE AND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Chart'!$L$8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Chart'!$K$9:$K$15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'Pivot Table Chart'!$L$9:$L$15</c:f>
              <c:numCache>
                <c:formatCode>"$"#,##0</c:formatCode>
                <c:ptCount val="6"/>
                <c:pt idx="0">
                  <c:v>3022671.5000000019</c:v>
                </c:pt>
                <c:pt idx="1">
                  <c:v>3191949.3200000003</c:v>
                </c:pt>
                <c:pt idx="2">
                  <c:v>2771145.4500000007</c:v>
                </c:pt>
                <c:pt idx="3">
                  <c:v>3161856.5200000014</c:v>
                </c:pt>
                <c:pt idx="4">
                  <c:v>2919472.87</c:v>
                </c:pt>
                <c:pt idx="5">
                  <c:v>3261055.1000000006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FF-40EE-A2F1-1EF80CB2396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89023359"/>
        <c:axId val="1389024191"/>
      </c:barChart>
      <c:catAx>
        <c:axId val="138902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024191"/>
        <c:crosses val="autoZero"/>
        <c:auto val="1"/>
        <c:lblAlgn val="ctr"/>
        <c:lblOffset val="100"/>
        <c:noMultiLvlLbl val="0"/>
      </c:catAx>
      <c:valAx>
        <c:axId val="138902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02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1</xdr:row>
      <xdr:rowOff>52387</xdr:rowOff>
    </xdr:from>
    <xdr:to>
      <xdr:col>9</xdr:col>
      <xdr:colOff>514350</xdr:colOff>
      <xdr:row>15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368AF0-2FEA-4271-912A-0EC2355AF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66675</xdr:colOff>
      <xdr:row>17</xdr:row>
      <xdr:rowOff>42862</xdr:rowOff>
    </xdr:from>
    <xdr:to>
      <xdr:col>9</xdr:col>
      <xdr:colOff>371475</xdr:colOff>
      <xdr:row>31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7D5ED2-923B-4788-AF2C-4C70687CD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90487</xdr:colOff>
      <xdr:row>32</xdr:row>
      <xdr:rowOff>147637</xdr:rowOff>
    </xdr:from>
    <xdr:to>
      <xdr:col>7</xdr:col>
      <xdr:colOff>0</xdr:colOff>
      <xdr:row>47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4E3F33-1087-439F-AF82-CA3964EF4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304801</xdr:colOff>
      <xdr:row>48</xdr:row>
      <xdr:rowOff>128587</xdr:rowOff>
    </xdr:from>
    <xdr:to>
      <xdr:col>6</xdr:col>
      <xdr:colOff>108858</xdr:colOff>
      <xdr:row>67</xdr:row>
      <xdr:rowOff>108857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4FBD83-E707-4416-B3AA-04A469118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487815</xdr:colOff>
      <xdr:row>70</xdr:row>
      <xdr:rowOff>98650</xdr:rowOff>
    </xdr:from>
    <xdr:to>
      <xdr:col>6</xdr:col>
      <xdr:colOff>1102179</xdr:colOff>
      <xdr:row>96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75B60FE-3D49-4E43-A5B9-442B7B335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714374</xdr:colOff>
      <xdr:row>90</xdr:row>
      <xdr:rowOff>97972</xdr:rowOff>
    </xdr:from>
    <xdr:to>
      <xdr:col>3</xdr:col>
      <xdr:colOff>1088571</xdr:colOff>
      <xdr:row>104</xdr:row>
      <xdr:rowOff>136072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ACE17F2-2BB1-45A4-AC8A-C444AA262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629106</xdr:colOff>
      <xdr:row>125</xdr:row>
      <xdr:rowOff>70292</xdr:rowOff>
    </xdr:from>
    <xdr:to>
      <xdr:col>15</xdr:col>
      <xdr:colOff>1125681</xdr:colOff>
      <xdr:row>156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9227BFC-A52A-4A27-894B-A72C6F435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1606879</xdr:colOff>
      <xdr:row>141</xdr:row>
      <xdr:rowOff>10144</xdr:rowOff>
    </xdr:from>
    <xdr:to>
      <xdr:col>25</xdr:col>
      <xdr:colOff>61849</xdr:colOff>
      <xdr:row>166</xdr:row>
      <xdr:rowOff>106384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F6C46F-C9C6-4666-B917-5A61213B4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319767</xdr:colOff>
      <xdr:row>39</xdr:row>
      <xdr:rowOff>111579</xdr:rowOff>
    </xdr:from>
    <xdr:to>
      <xdr:col>12</xdr:col>
      <xdr:colOff>591910</xdr:colOff>
      <xdr:row>53</xdr:row>
      <xdr:rowOff>187779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5486522-EA9A-41B9-8DE0-62216D12E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564695</xdr:colOff>
      <xdr:row>15</xdr:row>
      <xdr:rowOff>70756</xdr:rowOff>
    </xdr:from>
    <xdr:to>
      <xdr:col>13</xdr:col>
      <xdr:colOff>1768929</xdr:colOff>
      <xdr:row>33</xdr:row>
      <xdr:rowOff>136071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CC673A8-1C78-4928-8EF8-2A07ED7C8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114299</xdr:colOff>
      <xdr:row>5</xdr:row>
      <xdr:rowOff>66675</xdr:rowOff>
    </xdr:from>
    <xdr:to>
      <xdr:col>29</xdr:col>
      <xdr:colOff>0</xdr:colOff>
      <xdr:row>68</xdr:row>
      <xdr:rowOff>47625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A9CCA1A-E387-4FA3-8E27-2DDF28DD32E6}"/>
            </a:ext>
          </a:extLst>
        </xdr:cNvPr>
        <xdr:cNvSpPr/>
      </xdr:nvSpPr>
      <xdr:spPr>
        <a:xfrm>
          <a:off x="733424" y="1019175"/>
          <a:ext cx="17221201" cy="1198245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108858</xdr:colOff>
      <xdr:row>5</xdr:row>
      <xdr:rowOff>81642</xdr:rowOff>
    </xdr:from>
    <xdr:to>
      <xdr:col>5</xdr:col>
      <xdr:colOff>95249</xdr:colOff>
      <xdr:row>68</xdr:row>
      <xdr:rowOff>23812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45EA63DC-114D-4DE9-92C7-969CD26C5446}"/>
            </a:ext>
          </a:extLst>
        </xdr:cNvPr>
        <xdr:cNvSpPr/>
      </xdr:nvSpPr>
      <xdr:spPr>
        <a:xfrm>
          <a:off x="727983" y="1034142"/>
          <a:ext cx="2462891" cy="11943670"/>
        </a:xfrm>
        <a:prstGeom prst="roundRect">
          <a:avLst>
            <a:gd name="adj" fmla="val 2164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138545</xdr:colOff>
      <xdr:row>5</xdr:row>
      <xdr:rowOff>121227</xdr:rowOff>
    </xdr:from>
    <xdr:to>
      <xdr:col>28</xdr:col>
      <xdr:colOff>484909</xdr:colOff>
      <xdr:row>10</xdr:row>
      <xdr:rowOff>34636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DC5F797-A228-4FAE-87EB-C8784CA04732}"/>
            </a:ext>
          </a:extLst>
        </xdr:cNvPr>
        <xdr:cNvSpPr txBox="1"/>
      </xdr:nvSpPr>
      <xdr:spPr>
        <a:xfrm>
          <a:off x="3169227" y="1073727"/>
          <a:ext cx="14287500" cy="865909"/>
        </a:xfrm>
        <a:prstGeom prst="rect">
          <a:avLst/>
        </a:prstGeom>
        <a:solidFill>
          <a:schemeClr val="tx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600">
              <a:solidFill>
                <a:schemeClr val="accent2"/>
              </a:solidFill>
            </a:rPr>
            <a:t>COCA-COLA SALES ANALYSIS</a:t>
          </a:r>
        </a:p>
        <a:p>
          <a:pPr algn="ctr"/>
          <a:endParaRPr lang="en-US" sz="3600">
            <a:solidFill>
              <a:schemeClr val="accent2"/>
            </a:solidFill>
          </a:endParaRPr>
        </a:p>
      </xdr:txBody>
    </xdr:sp>
    <xdr:clientData/>
  </xdr:twoCellAnchor>
  <xdr:twoCellAnchor>
    <xdr:from>
      <xdr:col>5</xdr:col>
      <xdr:colOff>428625</xdr:colOff>
      <xdr:row>10</xdr:row>
      <xdr:rowOff>71437</xdr:rowOff>
    </xdr:from>
    <xdr:to>
      <xdr:col>10</xdr:col>
      <xdr:colOff>238125</xdr:colOff>
      <xdr:row>21</xdr:row>
      <xdr:rowOff>95250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280ABEFA-D5C1-452B-900A-930FCC92B575}"/>
            </a:ext>
          </a:extLst>
        </xdr:cNvPr>
        <xdr:cNvSpPr/>
      </xdr:nvSpPr>
      <xdr:spPr>
        <a:xfrm>
          <a:off x="3524250" y="1976437"/>
          <a:ext cx="2905125" cy="21193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720.712426157406" backgroundQuery="1" createdVersion="7" refreshedVersion="7" minRefreshableVersion="3" recordCount="0" supportSubquery="1" supportAdvancedDrill="1" xr:uid="{2CD3B0B3-F6E1-4B41-94FF-B22599AE55A8}">
  <cacheSource type="external" connectionId="1"/>
  <cacheFields count="2">
    <cacheField name="[Range 2].[TEMP].[TEMP]" caption="TEMP" numFmtId="0" hierarchy="59" level="1">
      <sharedItems count="3">
        <s v="High Temp"/>
        <s v="Low Temp."/>
        <s v="Moderate Temp."/>
      </sharedItems>
    </cacheField>
    <cacheField name="[Measures].[Sum of Sales Revenue (USD) 3]" caption="Sum of Sales Revenue (USD) 3" numFmtId="0" hierarchy="95" level="32767"/>
  </cacheFields>
  <cacheHierarchies count="97">
    <cacheHierarchy uniqueName="[Range].[S/N]" caption="S/N" attribute="1" defaultMemberUniqueName="[Range].[S/N].[All]" allUniqueName="[Range].[S/N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Type]" caption="Product Type" attribute="1" defaultMemberUniqueName="[Range].[Product Type].[All]" allUniqueName="[Range].[Product Type].[All]" dimensionUniqueName="[Range]" displayFolder="" count="0" memberValueDatatype="130" unbalanced="0"/>
    <cacheHierarchy uniqueName="[Range].[Marketing Spend (USD)]" caption="Marketing Spend (USD)" attribute="1" defaultMemberUniqueName="[Range].[Marketing Spend (USD)].[All]" allUniqueName="[Range].[Marketing Spend (USD)].[All]" dimensionUniqueName="[Range]" displayFolder="" count="0" memberValueDatatype="20" unbalanced="0"/>
    <cacheHierarchy uniqueName="[Range].[Competitor Ad Spend (USD)]" caption="Competitor Ad Spend (USD)" attribute="1" defaultMemberUniqueName="[Range].[Competitor Ad Spend (USD)].[All]" allUniqueName="[Range].[Competitor Ad Spend (USD)].[All]" dimensionUniqueName="[Range]" displayFolder="" count="0" memberValueDatatype="20" unbalanced="0"/>
    <cacheHierarchy uniqueName="[Range].[Avg Temperature (C)]" caption="Avg Temperature (C)" attribute="1" defaultMemberUniqueName="[Range].[Avg Temperature (C)].[All]" allUniqueName="[Range].[Avg Temperature (C)].[All]" dimensionUniqueName="[Range]" displayFolder="" count="0" memberValueDatatype="20" unbalanced="0"/>
    <cacheHierarchy uniqueName="[Range].[Promotion Discount (%)]" caption="Promotion Discount (%)" attribute="1" defaultMemberUniqueName="[Range].[Promotion Discount (%)].[All]" allUniqueName="[Range].[Promotion Discount (%)].[All]" dimensionUniqueName="[Range]" displayFolder="" count="0" memberValueDatatype="20" unbalanced="0"/>
    <cacheHierarchy uniqueName="[Range].[Sales Quantity]" caption="Sales Quantity" attribute="1" defaultMemberUniqueName="[Range].[Sales Quantity].[All]" allUniqueName="[Range].[Sales Quantity].[All]" dimensionUniqueName="[Range]" displayFolder="" count="0" memberValueDatatype="20" unbalanced="0"/>
    <cacheHierarchy uniqueName="[Range].[Price per Unit (USD)]" caption="Price per Unit (USD)" attribute="1" defaultMemberUniqueName="[Range].[Price per Unit (USD)].[All]" allUniqueName="[Range].[Price per Unit (USD)].[All]" dimensionUniqueName="[Range]" displayFolder="" count="0" memberValueDatatype="5" unbalanced="0"/>
    <cacheHierarchy uniqueName="[Range].[Sales Revenue (USD)]" caption="Sales Revenue (USD)" attribute="1" defaultMemberUniqueName="[Range].[Sales Revenue (USD)].[All]" allUniqueName="[Range].[Sales Revenue (USD)].[All]" dimensionUniqueName="[Range]" displayFolder="" count="0" memberValueDatatype="5" unbalanced="0"/>
    <cacheHierarchy uniqueName="[Range].[Discount Amount (USD)]" caption="Discount Amount (USD)" attribute="1" defaultMemberUniqueName="[Range].[Discount Amount (USD)].[All]" allUniqueName="[Range].[Discount Amount (USD)].[All]" dimensionUniqueName="[Range]" displayFolder="" count="0" memberValueDatatype="5" unbalanced="0"/>
    <cacheHierarchy uniqueName="[Range].[Adjusted Sales Revenue (USD)]" caption="Adjusted Sales Revenue (USD)" attribute="1" defaultMemberUniqueName="[Range].[Adjusted Sales Revenue (USD)].[All]" allUniqueName="[Range].[Adjusted Sales Revenue (USD)].[All]" dimensionUniqueName="[Range]" displayFolder="" count="0" memberValueDatatype="5" unbalanced="0"/>
    <cacheHierarchy uniqueName="[Range].[Cost (USD)]" caption="Cost (USD)" attribute="1" defaultMemberUniqueName="[Range].[Cost (USD)].[All]" allUniqueName="[Range].[Cost (USD)].[All]" dimensionUniqueName="[Range]" displayFolder="" count="0" memberValueDatatype="5" unbalanced="0"/>
    <cacheHierarchy uniqueName="[Range].[Profit (USD)]" caption="Profit (USD)" attribute="1" defaultMemberUniqueName="[Range].[Profit (USD)].[All]" allUniqueName="[Range].[Profit (USD)].[All]" dimensionUniqueName="[Range]" displayFolder="" count="0" memberValueDatatype="5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Profit Margin(%)]" caption="Profit Margin(%)" attribute="1" defaultMemberUniqueName="[Range].[Profit Margin(%)].[All]" allUniqueName="[Range].[Profit Margin(%)].[All]" dimensionUniqueName="[Range]" displayFolder="" count="0" memberValueDatatype="5" unbalanced="0"/>
    <cacheHierarchy uniqueName="[Range].[Date (Year)]" caption="Date (Year)" attribute="1" defaultMemberUniqueName="[Range].[Date (Year)].[All]" allUniqueName="[Range].[Date (Year)].[All]" dimensionUniqueName="[Range]" displayFolder="" count="0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S/N]" caption="S/N" attribute="1" defaultMemberUniqueName="[Range 1].[S/N].[All]" allUniqueName="[Range 1].[S/N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Product Type]" caption="Product Type" attribute="1" defaultMemberUniqueName="[Range 1].[Product Type].[All]" allUniqueName="[Range 1].[Product Type].[All]" dimensionUniqueName="[Range 1]" displayFolder="" count="0" memberValueDatatype="130" unbalanced="0"/>
    <cacheHierarchy uniqueName="[Range 1].[Marketing Spend (USD)]" caption="Marketing Spend (USD)" attribute="1" defaultMemberUniqueName="[Range 1].[Marketing Spend (USD)].[All]" allUniqueName="[Range 1].[Marketing Spend (USD)].[All]" dimensionUniqueName="[Range 1]" displayFolder="" count="0" memberValueDatatype="20" unbalanced="0"/>
    <cacheHierarchy uniqueName="[Range 1].[Competitor Ad Spend (USD)]" caption="Competitor Ad Spend (USD)" attribute="1" defaultMemberUniqueName="[Range 1].[Competitor Ad Spend (USD)].[All]" allUniqueName="[Range 1].[Competitor Ad Spend (USD)].[All]" dimensionUniqueName="[Range 1]" displayFolder="" count="0" memberValueDatatype="20" unbalanced="0"/>
    <cacheHierarchy uniqueName="[Range 1].[Avg Temperature (C)]" caption="Avg Temperature (C)" attribute="1" defaultMemberUniqueName="[Range 1].[Avg Temperature (C)].[All]" allUniqueName="[Range 1].[Avg Temperature (C)].[All]" dimensionUniqueName="[Range 1]" displayFolder="" count="0" memberValueDatatype="20" unbalanced="0"/>
    <cacheHierarchy uniqueName="[Range 1].[Promotion Discount (%)]" caption="Promotion Discount (%)" attribute="1" defaultMemberUniqueName="[Range 1].[Promotion Discount (%)].[All]" allUniqueName="[Range 1].[Promotion Discount (%)].[All]" dimensionUniqueName="[Range 1]" displayFolder="" count="0" memberValueDatatype="20" unbalanced="0"/>
    <cacheHierarchy uniqueName="[Range 1].[Sales Quantity]" caption="Sales Quantity" attribute="1" defaultMemberUniqueName="[Range 1].[Sales Quantity].[All]" allUniqueName="[Range 1].[Sales Quantity].[All]" dimensionUniqueName="[Range 1]" displayFolder="" count="0" memberValueDatatype="20" unbalanced="0"/>
    <cacheHierarchy uniqueName="[Range 1].[Price per Unit (USD)]" caption="Price per Unit (USD)" attribute="1" defaultMemberUniqueName="[Range 1].[Price per Unit (USD)].[All]" allUniqueName="[Range 1].[Price per Unit (USD)].[All]" dimensionUniqueName="[Range 1]" displayFolder="" count="0" memberValueDatatype="5" unbalanced="0"/>
    <cacheHierarchy uniqueName="[Range 1].[Sales Revenue (USD)]" caption="Sales Revenue (USD)" attribute="1" defaultMemberUniqueName="[Range 1].[Sales Revenue (USD)].[All]" allUniqueName="[Range 1].[Sales Revenue (USD)].[All]" dimensionUniqueName="[Range 1]" displayFolder="" count="0" memberValueDatatype="5" unbalanced="0"/>
    <cacheHierarchy uniqueName="[Range 1].[Discount Amount (USD)]" caption="Discount Amount (USD)" attribute="1" defaultMemberUniqueName="[Range 1].[Discount Amount (USD)].[All]" allUniqueName="[Range 1].[Discount Amount (USD)].[All]" dimensionUniqueName="[Range 1]" displayFolder="" count="0" memberValueDatatype="5" unbalanced="0"/>
    <cacheHierarchy uniqueName="[Range 1].[Adjusted Sales Revenue (USD)]" caption="Adjusted Sales Revenue (USD)" attribute="1" defaultMemberUniqueName="[Range 1].[Adjusted Sales Revenue (USD)].[All]" allUniqueName="[Range 1].[Adjusted Sales Revenue (USD)].[All]" dimensionUniqueName="[Range 1]" displayFolder="" count="0" memberValueDatatype="5" unbalanced="0"/>
    <cacheHierarchy uniqueName="[Range 1].[Cost (USD)]" caption="Cost (USD)" attribute="1" defaultMemberUniqueName="[Range 1].[Cost (USD)].[All]" allUniqueName="[Range 1].[Cost (USD)].[All]" dimensionUniqueName="[Range 1]" displayFolder="" count="0" memberValueDatatype="5" unbalanced="0"/>
    <cacheHierarchy uniqueName="[Range 1].[Profit (USD)]" caption="Profit (USD)" attribute="1" defaultMemberUniqueName="[Range 1].[Profit (USD)].[All]" allUniqueName="[Range 1].[Profit (USD)].[All]" dimensionUniqueName="[Range 1]" displayFolder="" count="0" memberValueDatatype="5" unbalanced="0"/>
    <cacheHierarchy uniqueName="[Range 1].[Day]" caption="Day" attribute="1" defaultMemberUniqueName="[Range 1].[Day].[All]" allUniqueName="[Range 1].[Day].[All]" dimensionUniqueName="[Range 1]" displayFolder="" count="0" memberValueDatatype="130" unbalanced="0"/>
    <cacheHierarchy uniqueName="[Range 1].[Month]" caption="Month" attribute="1" defaultMemberUniqueName="[Range 1].[Month].[All]" allUniqueName="[Range 1].[Month].[All]" dimensionUniqueName="[Range 1]" displayFolder="" count="0" memberValueDatatype="130" unbalanced="0"/>
    <cacheHierarchy uniqueName="[Range 1].[Profit Margin(%)]" caption="Profit Margin(%)" attribute="1" defaultMemberUniqueName="[Range 1].[Profit Margin(%)].[All]" allUniqueName="[Range 1].[Profit Margin(%)].[All]" dimensionUniqueName="[Range 1]" displayFolder="" count="0" memberValueDatatype="5" unbalanced="0"/>
    <cacheHierarchy uniqueName="[Range 1].[Marketing ROI]" caption="Marketing ROI" attribute="1" defaultMemberUniqueName="[Range 1].[Marketing ROI].[All]" allUniqueName="[Range 1].[Marketing ROI].[All]" dimensionUniqueName="[Range 1]" displayFolder="" count="0" memberValueDatatype="5" unbalanced="0"/>
    <cacheHierarchy uniqueName="[Range 2].[S/N]" caption="S/N" attribute="1" defaultMemberUniqueName="[Range 2].[S/N].[All]" allUniqueName="[Range 2].[S/N].[All]" dimensionUniqueName="[Range 2]" displayFolder="" count="0" memberValueDatatype="20" unbalanced="0"/>
    <cacheHierarchy uniqueName="[Range 2].[Date]" caption="Date" attribute="1" time="1" defaultMemberUniqueName="[Range 2].[Date].[All]" allUniqueName="[Range 2].[Date].[All]" dimensionUniqueName="[Range 2]" displayFolder="" count="0" memberValueDatatype="7" unbalanced="0"/>
    <cacheHierarchy uniqueName="[Range 2].[Region]" caption="Region" attribute="1" defaultMemberUniqueName="[Range 2].[Region].[All]" allUniqueName="[Range 2].[Region].[All]" dimensionUniqueName="[Range 2]" displayFolder="" count="0" memberValueDatatype="130" unbalanced="0"/>
    <cacheHierarchy uniqueName="[Range 2].[Product Type]" caption="Product Type" attribute="1" defaultMemberUniqueName="[Range 2].[Product Type].[All]" allUniqueName="[Range 2].[Product Type].[All]" dimensionUniqueName="[Range 2]" displayFolder="" count="0" memberValueDatatype="130" unbalanced="0"/>
    <cacheHierarchy uniqueName="[Range 2].[Marketing Spend (USD)]" caption="Marketing Spend (USD)" attribute="1" defaultMemberUniqueName="[Range 2].[Marketing Spend (USD)].[All]" allUniqueName="[Range 2].[Marketing Spend (USD)].[All]" dimensionUniqueName="[Range 2]" displayFolder="" count="0" memberValueDatatype="20" unbalanced="0"/>
    <cacheHierarchy uniqueName="[Range 2].[Competitor Ad Spend (USD)]" caption="Competitor Ad Spend (USD)" attribute="1" defaultMemberUniqueName="[Range 2].[Competitor Ad Spend (USD)].[All]" allUniqueName="[Range 2].[Competitor Ad Spend (USD)].[All]" dimensionUniqueName="[Range 2]" displayFolder="" count="0" memberValueDatatype="20" unbalanced="0"/>
    <cacheHierarchy uniqueName="[Range 2].[Avg Temperature (C)]" caption="Avg Temperature (C)" attribute="1" defaultMemberUniqueName="[Range 2].[Avg Temperature (C)].[All]" allUniqueName="[Range 2].[Avg Temperature (C)].[All]" dimensionUniqueName="[Range 2]" displayFolder="" count="0" memberValueDatatype="20" unbalanced="0"/>
    <cacheHierarchy uniqueName="[Range 2].[Promotion Discount (%)]" caption="Promotion Discount (%)" attribute="1" defaultMemberUniqueName="[Range 2].[Promotion Discount (%)].[All]" allUniqueName="[Range 2].[Promotion Discount (%)].[All]" dimensionUniqueName="[Range 2]" displayFolder="" count="0" memberValueDatatype="20" unbalanced="0"/>
    <cacheHierarchy uniqueName="[Range 2].[Sales Quantity]" caption="Sales Quantity" attribute="1" defaultMemberUniqueName="[Range 2].[Sales Quantity].[All]" allUniqueName="[Range 2].[Sales Quantity].[All]" dimensionUniqueName="[Range 2]" displayFolder="" count="0" memberValueDatatype="20" unbalanced="0"/>
    <cacheHierarchy uniqueName="[Range 2].[Price per Unit (USD)]" caption="Price per Unit (USD)" attribute="1" defaultMemberUniqueName="[Range 2].[Price per Unit (USD)].[All]" allUniqueName="[Range 2].[Price per Unit (USD)].[All]" dimensionUniqueName="[Range 2]" displayFolder="" count="0" memberValueDatatype="5" unbalanced="0"/>
    <cacheHierarchy uniqueName="[Range 2].[Sales Revenue (USD)]" caption="Sales Revenue (USD)" attribute="1" defaultMemberUniqueName="[Range 2].[Sales Revenue (USD)].[All]" allUniqueName="[Range 2].[Sales Revenue (USD)].[All]" dimensionUniqueName="[Range 2]" displayFolder="" count="0" memberValueDatatype="5" unbalanced="0"/>
    <cacheHierarchy uniqueName="[Range 2].[Discount Amount (USD)]" caption="Discount Amount (USD)" attribute="1" defaultMemberUniqueName="[Range 2].[Discount Amount (USD)].[All]" allUniqueName="[Range 2].[Discount Amount (USD)].[All]" dimensionUniqueName="[Range 2]" displayFolder="" count="0" memberValueDatatype="5" unbalanced="0"/>
    <cacheHierarchy uniqueName="[Range 2].[Adjusted Sales Revenue (USD)]" caption="Adjusted Sales Revenue (USD)" attribute="1" defaultMemberUniqueName="[Range 2].[Adjusted Sales Revenue (USD)].[All]" allUniqueName="[Range 2].[Adjusted Sales Revenue (USD)].[All]" dimensionUniqueName="[Range 2]" displayFolder="" count="0" memberValueDatatype="5" unbalanced="0"/>
    <cacheHierarchy uniqueName="[Range 2].[Cost (USD)]" caption="Cost (USD)" attribute="1" defaultMemberUniqueName="[Range 2].[Cost (USD)].[All]" allUniqueName="[Range 2].[Cost (USD)].[All]" dimensionUniqueName="[Range 2]" displayFolder="" count="0" memberValueDatatype="5" unbalanced="0"/>
    <cacheHierarchy uniqueName="[Range 2].[Profit (USD)]" caption="Profit (USD)" attribute="1" defaultMemberUniqueName="[Range 2].[Profit (USD)].[All]" allUniqueName="[Range 2].[Profit (USD)].[All]" dimensionUniqueName="[Range 2]" displayFolder="" count="0" memberValueDatatype="5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Month]" caption="Month" attribute="1" defaultMemberUniqueName="[Range 2].[Month].[All]" allUniqueName="[Range 2].[Month].[All]" dimensionUniqueName="[Range 2]" displayFolder="" count="0" memberValueDatatype="130" unbalanced="0"/>
    <cacheHierarchy uniqueName="[Range 2].[Profit Margin(%)]" caption="Profit Margin(%)" attribute="1" defaultMemberUniqueName="[Range 2].[Profit Margin(%)].[All]" allUniqueName="[Range 2].[Profit Margin(%)].[All]" dimensionUniqueName="[Range 2]" displayFolder="" count="0" memberValueDatatype="5" unbalanced="0"/>
    <cacheHierarchy uniqueName="[Range 2].[Marketing ROI]" caption="Marketing ROI" attribute="1" defaultMemberUniqueName="[Range 2].[Marketing ROI].[All]" allUniqueName="[Range 2].[Marketing ROI].[All]" dimensionUniqueName="[Range 2]" displayFolder="" count="0" memberValueDatatype="5" unbalanced="0"/>
    <cacheHierarchy uniqueName="[Range 2].[TEMP]" caption="TEMP" attribute="1" defaultMemberUniqueName="[Range 2].[TEMP].[All]" allUniqueName="[Range 2].[TEMP].[All]" dimensionUniqueName="[Range 2]" displayFolder="" count="2" memberValueDatatype="130" unbalanced="0">
      <fieldsUsage count="2">
        <fieldUsage x="-1"/>
        <fieldUsage x="0"/>
      </fieldsUsage>
    </cacheHierarchy>
    <cacheHierarchy uniqueName="[Range 3].[S/N]" caption="S/N" attribute="1" defaultMemberUniqueName="[Range 3].[S/N].[All]" allUniqueName="[Range 3].[S/N].[All]" dimensionUniqueName="[Range 3]" displayFolder="" count="0" memberValueDatatype="20" unbalanced="0"/>
    <cacheHierarchy uniqueName="[Range 3].[Date]" caption="Date" attribute="1" time="1" defaultMemberUniqueName="[Range 3].[Date].[All]" allUniqueName="[Range 3].[Date].[All]" dimensionUniqueName="[Range 3]" displayFolder="" count="0" memberValueDatatype="7" unbalanced="0"/>
    <cacheHierarchy uniqueName="[Range 3].[Region]" caption="Region" attribute="1" defaultMemberUniqueName="[Range 3].[Region].[All]" allUniqueName="[Range 3].[Region].[All]" dimensionUniqueName="[Range 3]" displayFolder="" count="0" memberValueDatatype="130" unbalanced="0"/>
    <cacheHierarchy uniqueName="[Range 3].[Product Type]" caption="Product Type" attribute="1" defaultMemberUniqueName="[Range 3].[Product Type].[All]" allUniqueName="[Range 3].[Product Type].[All]" dimensionUniqueName="[Range 3]" displayFolder="" count="0" memberValueDatatype="130" unbalanced="0"/>
    <cacheHierarchy uniqueName="[Range 3].[Marketing Spend (USD)]" caption="Marketing Spend (USD)" attribute="1" defaultMemberUniqueName="[Range 3].[Marketing Spend (USD)].[All]" allUniqueName="[Range 3].[Marketing Spend (USD)].[All]" dimensionUniqueName="[Range 3]" displayFolder="" count="0" memberValueDatatype="20" unbalanced="0"/>
    <cacheHierarchy uniqueName="[Range 3].[Competitor Ad Spend (USD)]" caption="Competitor Ad Spend (USD)" attribute="1" defaultMemberUniqueName="[Range 3].[Competitor Ad Spend (USD)].[All]" allUniqueName="[Range 3].[Competitor Ad Spend (USD)].[All]" dimensionUniqueName="[Range 3]" displayFolder="" count="0" memberValueDatatype="20" unbalanced="0"/>
    <cacheHierarchy uniqueName="[Range 3].[Avg Temperature (C)]" caption="Avg Temperature (C)" attribute="1" defaultMemberUniqueName="[Range 3].[Avg Temperature (C)].[All]" allUniqueName="[Range 3].[Avg Temperature (C)].[All]" dimensionUniqueName="[Range 3]" displayFolder="" count="0" memberValueDatatype="20" unbalanced="0"/>
    <cacheHierarchy uniqueName="[Range 3].[Promotion Discount (%)]" caption="Promotion Discount (%)" attribute="1" defaultMemberUniqueName="[Range 3].[Promotion Discount (%)].[All]" allUniqueName="[Range 3].[Promotion Discount (%)].[All]" dimensionUniqueName="[Range 3]" displayFolder="" count="0" memberValueDatatype="20" unbalanced="0"/>
    <cacheHierarchy uniqueName="[Range 3].[Sales Quantity]" caption="Sales Quantity" attribute="1" defaultMemberUniqueName="[Range 3].[Sales Quantity].[All]" allUniqueName="[Range 3].[Sales Quantity].[All]" dimensionUniqueName="[Range 3]" displayFolder="" count="0" memberValueDatatype="20" unbalanced="0"/>
    <cacheHierarchy uniqueName="[Range 3].[Price per Unit (USD)]" caption="Price per Unit (USD)" attribute="1" defaultMemberUniqueName="[Range 3].[Price per Unit (USD)].[All]" allUniqueName="[Range 3].[Price per Unit (USD)].[All]" dimensionUniqueName="[Range 3]" displayFolder="" count="0" memberValueDatatype="5" unbalanced="0"/>
    <cacheHierarchy uniqueName="[Range 3].[Sales Revenue (USD)]" caption="Sales Revenue (USD)" attribute="1" defaultMemberUniqueName="[Range 3].[Sales Revenue (USD)].[All]" allUniqueName="[Range 3].[Sales Revenue (USD)].[All]" dimensionUniqueName="[Range 3]" displayFolder="" count="0" memberValueDatatype="5" unbalanced="0"/>
    <cacheHierarchy uniqueName="[Range 3].[Discount Amount (USD)]" caption="Discount Amount (USD)" attribute="1" defaultMemberUniqueName="[Range 3].[Discount Amount (USD)].[All]" allUniqueName="[Range 3].[Discount Amount (USD)].[All]" dimensionUniqueName="[Range 3]" displayFolder="" count="0" memberValueDatatype="5" unbalanced="0"/>
    <cacheHierarchy uniqueName="[Range 3].[Adjusted Sales Revenue (USD)]" caption="Adjusted Sales Revenue (USD)" attribute="1" defaultMemberUniqueName="[Range 3].[Adjusted Sales Revenue (USD)].[All]" allUniqueName="[Range 3].[Adjusted Sales Revenue (USD)].[All]" dimensionUniqueName="[Range 3]" displayFolder="" count="0" memberValueDatatype="5" unbalanced="0"/>
    <cacheHierarchy uniqueName="[Range 3].[Cost (USD)]" caption="Cost (USD)" attribute="1" defaultMemberUniqueName="[Range 3].[Cost (USD)].[All]" allUniqueName="[Range 3].[Cost (USD)].[All]" dimensionUniqueName="[Range 3]" displayFolder="" count="0" memberValueDatatype="5" unbalanced="0"/>
    <cacheHierarchy uniqueName="[Range 3].[Profit (USD)]" caption="Profit (USD)" attribute="1" defaultMemberUniqueName="[Range 3].[Profit (USD)].[All]" allUniqueName="[Range 3].[Profit (USD)].[All]" dimensionUniqueName="[Range 3]" displayFolder="" count="0" memberValueDatatype="5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Month]" caption="Month" attribute="1" defaultMemberUniqueName="[Range 3].[Month].[All]" allUniqueName="[Range 3].[Month].[All]" dimensionUniqueName="[Range 3]" displayFolder="" count="0" memberValueDatatype="130" unbalanced="0"/>
    <cacheHierarchy uniqueName="[Range 3].[Profit Margin(%)]" caption="Profit Margin(%)" attribute="1" defaultMemberUniqueName="[Range 3].[Profit Margin(%)].[All]" allUniqueName="[Range 3].[Profit Margin(%)].[All]" dimensionUniqueName="[Range 3]" displayFolder="" count="0" memberValueDatatype="5" unbalanced="0"/>
    <cacheHierarchy uniqueName="[Range 3].[Marketing ROI]" caption="Marketing ROI" attribute="1" defaultMemberUniqueName="[Range 3].[Marketing ROI].[All]" allUniqueName="[Range 3].[Marketing ROI].[All]" dimensionUniqueName="[Range 3]" displayFolder="" count="0" memberValueDatatype="5" unbalanced="0"/>
    <cacheHierarchy uniqueName="[Range 3].[TEMP]" caption="TEMP" attribute="1" defaultMemberUniqueName="[Range 3].[TEMP].[All]" allUniqueName="[Range 3].[TEMP].[All]" dimensionUniqueName="[Range 3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No measures defined]" caption="__No measures defined" measure="1" displayFolder="" count="0" hidden="1"/>
    <cacheHierarchy uniqueName="[Measures].[Sum of Marketing Spend (USD)]" caption="Sum of Marketing Spend (USD)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 Quantity]" caption="Sum of Sales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ales Revenue (USD)]" caption="Sum of Sales Revenue (USD)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 (USD)]" caption="Sum of Profit (USD)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Discount Amount (USD)]" caption="Sum of Discount Amount (USD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motion Discount (%)]" caption="Sum of Promotion Discount (%)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Avg Temperature (C)]" caption="Sum of Avg Temperature (C)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Avg Temperature (C)]" caption="Average of Avg Temperature (C)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 Revenue (USD) 2]" caption="Sum of Sales Revenue (USD)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Sales Revenue (USD) 3]" caption="Sum of Sales Revenue (USD) 3" measure="1" displayFolder="" measureGroup="Range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ales Revenue (USD) 4]" caption="Sum of Sales Revenue (USD) 4" measure="1" displayFolder="" measureGroup="Range 3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</cacheHierarchies>
  <kpis count="0"/>
  <dimensions count="5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</dimensions>
  <measureGroups count="4">
    <measureGroup name="Range" caption="Range"/>
    <measureGroup name="Range 1" caption="Range 1"/>
    <measureGroup name="Range 2" caption="Range 2"/>
    <measureGroup name="Range 3" caption="Range 3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720.70914201389" backgroundQuery="1" createdVersion="7" refreshedVersion="7" minRefreshableVersion="3" recordCount="0" supportSubquery="1" supportAdvancedDrill="1" xr:uid="{B1CD9DB2-AD76-4843-8F4F-21D7250270FA}">
  <cacheSource type="external" connectionId="1"/>
  <cacheFields count="3">
    <cacheField name="[Range].[Region].[Region]" caption="Region" numFmtId="0" hierarchy="2" level="1">
      <sharedItems count="6">
        <s v="Africa"/>
        <s v="Asia"/>
        <s v="Europe"/>
        <s v="Middle East"/>
        <s v="North America"/>
        <s v="South America"/>
      </sharedItems>
    </cacheField>
    <cacheField name="[Measures].[Sum of Sales Revenue (USD)]" caption="Sum of Sales Revenue (USD)" numFmtId="0" hierarchy="88" level="32767"/>
    <cacheField name="[Range].[Month].[Month]" caption="Month" numFmtId="0" hierarchy="16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</cacheFields>
  <cacheHierarchies count="97">
    <cacheHierarchy uniqueName="[Range].[S/N]" caption="S/N" attribute="1" defaultMemberUniqueName="[Range].[S/N].[All]" allUniqueName="[Range].[S/N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oduct Type]" caption="Product Type" attribute="1" defaultMemberUniqueName="[Range].[Product Type].[All]" allUniqueName="[Range].[Product Type].[All]" dimensionUniqueName="[Range]" displayFolder="" count="0" memberValueDatatype="130" unbalanced="0"/>
    <cacheHierarchy uniqueName="[Range].[Marketing Spend (USD)]" caption="Marketing Spend (USD)" attribute="1" defaultMemberUniqueName="[Range].[Marketing Spend (USD)].[All]" allUniqueName="[Range].[Marketing Spend (USD)].[All]" dimensionUniqueName="[Range]" displayFolder="" count="0" memberValueDatatype="20" unbalanced="0"/>
    <cacheHierarchy uniqueName="[Range].[Competitor Ad Spend (USD)]" caption="Competitor Ad Spend (USD)" attribute="1" defaultMemberUniqueName="[Range].[Competitor Ad Spend (USD)].[All]" allUniqueName="[Range].[Competitor Ad Spend (USD)].[All]" dimensionUniqueName="[Range]" displayFolder="" count="0" memberValueDatatype="20" unbalanced="0"/>
    <cacheHierarchy uniqueName="[Range].[Avg Temperature (C)]" caption="Avg Temperature (C)" attribute="1" defaultMemberUniqueName="[Range].[Avg Temperature (C)].[All]" allUniqueName="[Range].[Avg Temperature (C)].[All]" dimensionUniqueName="[Range]" displayFolder="" count="0" memberValueDatatype="20" unbalanced="0"/>
    <cacheHierarchy uniqueName="[Range].[Promotion Discount (%)]" caption="Promotion Discount (%)" attribute="1" defaultMemberUniqueName="[Range].[Promotion Discount (%)].[All]" allUniqueName="[Range].[Promotion Discount (%)].[All]" dimensionUniqueName="[Range]" displayFolder="" count="0" memberValueDatatype="20" unbalanced="0"/>
    <cacheHierarchy uniqueName="[Range].[Sales Quantity]" caption="Sales Quantity" attribute="1" defaultMemberUniqueName="[Range].[Sales Quantity].[All]" allUniqueName="[Range].[Sales Quantity].[All]" dimensionUniqueName="[Range]" displayFolder="" count="0" memberValueDatatype="20" unbalanced="0"/>
    <cacheHierarchy uniqueName="[Range].[Price per Unit (USD)]" caption="Price per Unit (USD)" attribute="1" defaultMemberUniqueName="[Range].[Price per Unit (USD)].[All]" allUniqueName="[Range].[Price per Unit (USD)].[All]" dimensionUniqueName="[Range]" displayFolder="" count="0" memberValueDatatype="5" unbalanced="0"/>
    <cacheHierarchy uniqueName="[Range].[Sales Revenue (USD)]" caption="Sales Revenue (USD)" attribute="1" defaultMemberUniqueName="[Range].[Sales Revenue (USD)].[All]" allUniqueName="[Range].[Sales Revenue (USD)].[All]" dimensionUniqueName="[Range]" displayFolder="" count="0" memberValueDatatype="5" unbalanced="0"/>
    <cacheHierarchy uniqueName="[Range].[Discount Amount (USD)]" caption="Discount Amount (USD)" attribute="1" defaultMemberUniqueName="[Range].[Discount Amount (USD)].[All]" allUniqueName="[Range].[Discount Amount (USD)].[All]" dimensionUniqueName="[Range]" displayFolder="" count="0" memberValueDatatype="5" unbalanced="0"/>
    <cacheHierarchy uniqueName="[Range].[Adjusted Sales Revenue (USD)]" caption="Adjusted Sales Revenue (USD)" attribute="1" defaultMemberUniqueName="[Range].[Adjusted Sales Revenue (USD)].[All]" allUniqueName="[Range].[Adjusted Sales Revenue (USD)].[All]" dimensionUniqueName="[Range]" displayFolder="" count="0" memberValueDatatype="5" unbalanced="0"/>
    <cacheHierarchy uniqueName="[Range].[Cost (USD)]" caption="Cost (USD)" attribute="1" defaultMemberUniqueName="[Range].[Cost (USD)].[All]" allUniqueName="[Range].[Cost (USD)].[All]" dimensionUniqueName="[Range]" displayFolder="" count="0" memberValueDatatype="5" unbalanced="0"/>
    <cacheHierarchy uniqueName="[Range].[Profit (USD)]" caption="Profit (USD)" attribute="1" defaultMemberUniqueName="[Range].[Profit (USD)].[All]" allUniqueName="[Range].[Profit (USD)].[All]" dimensionUniqueName="[Range]" displayFolder="" count="0" memberValueDatatype="5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Month]" caption="Month" attribute="1" defaultMemberUniqueName="[Range].[Month].[All]" allUniqueName="[Range].[Month].[All]" dimensionUniqueName="[Range]" displayFolder="" count="2" memberValueDatatype="130" unbalanced="0">
      <fieldsUsage count="2">
        <fieldUsage x="-1"/>
        <fieldUsage x="2"/>
      </fieldsUsage>
    </cacheHierarchy>
    <cacheHierarchy uniqueName="[Range].[Profit Margin(%)]" caption="Profit Margin(%)" attribute="1" defaultMemberUniqueName="[Range].[Profit Margin(%)].[All]" allUniqueName="[Range].[Profit Margin(%)].[All]" dimensionUniqueName="[Range]" displayFolder="" count="0" memberValueDatatype="5" unbalanced="0"/>
    <cacheHierarchy uniqueName="[Range].[Date (Year)]" caption="Date (Year)" attribute="1" defaultMemberUniqueName="[Range].[Date (Year)].[All]" allUniqueName="[Range].[Date (Year)].[All]" dimensionUniqueName="[Range]" displayFolder="" count="0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S/N]" caption="S/N" attribute="1" defaultMemberUniqueName="[Range 1].[S/N].[All]" allUniqueName="[Range 1].[S/N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Product Type]" caption="Product Type" attribute="1" defaultMemberUniqueName="[Range 1].[Product Type].[All]" allUniqueName="[Range 1].[Product Type].[All]" dimensionUniqueName="[Range 1]" displayFolder="" count="0" memberValueDatatype="130" unbalanced="0"/>
    <cacheHierarchy uniqueName="[Range 1].[Marketing Spend (USD)]" caption="Marketing Spend (USD)" attribute="1" defaultMemberUniqueName="[Range 1].[Marketing Spend (USD)].[All]" allUniqueName="[Range 1].[Marketing Spend (USD)].[All]" dimensionUniqueName="[Range 1]" displayFolder="" count="0" memberValueDatatype="20" unbalanced="0"/>
    <cacheHierarchy uniqueName="[Range 1].[Competitor Ad Spend (USD)]" caption="Competitor Ad Spend (USD)" attribute="1" defaultMemberUniqueName="[Range 1].[Competitor Ad Spend (USD)].[All]" allUniqueName="[Range 1].[Competitor Ad Spend (USD)].[All]" dimensionUniqueName="[Range 1]" displayFolder="" count="0" memberValueDatatype="20" unbalanced="0"/>
    <cacheHierarchy uniqueName="[Range 1].[Avg Temperature (C)]" caption="Avg Temperature (C)" attribute="1" defaultMemberUniqueName="[Range 1].[Avg Temperature (C)].[All]" allUniqueName="[Range 1].[Avg Temperature (C)].[All]" dimensionUniqueName="[Range 1]" displayFolder="" count="0" memberValueDatatype="20" unbalanced="0"/>
    <cacheHierarchy uniqueName="[Range 1].[Promotion Discount (%)]" caption="Promotion Discount (%)" attribute="1" defaultMemberUniqueName="[Range 1].[Promotion Discount (%)].[All]" allUniqueName="[Range 1].[Promotion Discount (%)].[All]" dimensionUniqueName="[Range 1]" displayFolder="" count="0" memberValueDatatype="20" unbalanced="0"/>
    <cacheHierarchy uniqueName="[Range 1].[Sales Quantity]" caption="Sales Quantity" attribute="1" defaultMemberUniqueName="[Range 1].[Sales Quantity].[All]" allUniqueName="[Range 1].[Sales Quantity].[All]" dimensionUniqueName="[Range 1]" displayFolder="" count="0" memberValueDatatype="20" unbalanced="0"/>
    <cacheHierarchy uniqueName="[Range 1].[Price per Unit (USD)]" caption="Price per Unit (USD)" attribute="1" defaultMemberUniqueName="[Range 1].[Price per Unit (USD)].[All]" allUniqueName="[Range 1].[Price per Unit (USD)].[All]" dimensionUniqueName="[Range 1]" displayFolder="" count="0" memberValueDatatype="5" unbalanced="0"/>
    <cacheHierarchy uniqueName="[Range 1].[Sales Revenue (USD)]" caption="Sales Revenue (USD)" attribute="1" defaultMemberUniqueName="[Range 1].[Sales Revenue (USD)].[All]" allUniqueName="[Range 1].[Sales Revenue (USD)].[All]" dimensionUniqueName="[Range 1]" displayFolder="" count="0" memberValueDatatype="5" unbalanced="0"/>
    <cacheHierarchy uniqueName="[Range 1].[Discount Amount (USD)]" caption="Discount Amount (USD)" attribute="1" defaultMemberUniqueName="[Range 1].[Discount Amount (USD)].[All]" allUniqueName="[Range 1].[Discount Amount (USD)].[All]" dimensionUniqueName="[Range 1]" displayFolder="" count="0" memberValueDatatype="5" unbalanced="0"/>
    <cacheHierarchy uniqueName="[Range 1].[Adjusted Sales Revenue (USD)]" caption="Adjusted Sales Revenue (USD)" attribute="1" defaultMemberUniqueName="[Range 1].[Adjusted Sales Revenue (USD)].[All]" allUniqueName="[Range 1].[Adjusted Sales Revenue (USD)].[All]" dimensionUniqueName="[Range 1]" displayFolder="" count="0" memberValueDatatype="5" unbalanced="0"/>
    <cacheHierarchy uniqueName="[Range 1].[Cost (USD)]" caption="Cost (USD)" attribute="1" defaultMemberUniqueName="[Range 1].[Cost (USD)].[All]" allUniqueName="[Range 1].[Cost (USD)].[All]" dimensionUniqueName="[Range 1]" displayFolder="" count="0" memberValueDatatype="5" unbalanced="0"/>
    <cacheHierarchy uniqueName="[Range 1].[Profit (USD)]" caption="Profit (USD)" attribute="1" defaultMemberUniqueName="[Range 1].[Profit (USD)].[All]" allUniqueName="[Range 1].[Profit (USD)].[All]" dimensionUniqueName="[Range 1]" displayFolder="" count="0" memberValueDatatype="5" unbalanced="0"/>
    <cacheHierarchy uniqueName="[Range 1].[Day]" caption="Day" attribute="1" defaultMemberUniqueName="[Range 1].[Day].[All]" allUniqueName="[Range 1].[Day].[All]" dimensionUniqueName="[Range 1]" displayFolder="" count="0" memberValueDatatype="130" unbalanced="0"/>
    <cacheHierarchy uniqueName="[Range 1].[Month]" caption="Month" attribute="1" defaultMemberUniqueName="[Range 1].[Month].[All]" allUniqueName="[Range 1].[Month].[All]" dimensionUniqueName="[Range 1]" displayFolder="" count="0" memberValueDatatype="130" unbalanced="0"/>
    <cacheHierarchy uniqueName="[Range 1].[Profit Margin(%)]" caption="Profit Margin(%)" attribute="1" defaultMemberUniqueName="[Range 1].[Profit Margin(%)].[All]" allUniqueName="[Range 1].[Profit Margin(%)].[All]" dimensionUniqueName="[Range 1]" displayFolder="" count="0" memberValueDatatype="5" unbalanced="0"/>
    <cacheHierarchy uniqueName="[Range 1].[Marketing ROI]" caption="Marketing ROI" attribute="1" defaultMemberUniqueName="[Range 1].[Marketing ROI].[All]" allUniqueName="[Range 1].[Marketing ROI].[All]" dimensionUniqueName="[Range 1]" displayFolder="" count="0" memberValueDatatype="5" unbalanced="0"/>
    <cacheHierarchy uniqueName="[Range 2].[S/N]" caption="S/N" attribute="1" defaultMemberUniqueName="[Range 2].[S/N].[All]" allUniqueName="[Range 2].[S/N].[All]" dimensionUniqueName="[Range 2]" displayFolder="" count="0" memberValueDatatype="20" unbalanced="0"/>
    <cacheHierarchy uniqueName="[Range 2].[Date]" caption="Date" attribute="1" time="1" defaultMemberUniqueName="[Range 2].[Date].[All]" allUniqueName="[Range 2].[Date].[All]" dimensionUniqueName="[Range 2]" displayFolder="" count="0" memberValueDatatype="7" unbalanced="0"/>
    <cacheHierarchy uniqueName="[Range 2].[Region]" caption="Region" attribute="1" defaultMemberUniqueName="[Range 2].[Region].[All]" allUniqueName="[Range 2].[Region].[All]" dimensionUniqueName="[Range 2]" displayFolder="" count="0" memberValueDatatype="130" unbalanced="0"/>
    <cacheHierarchy uniqueName="[Range 2].[Product Type]" caption="Product Type" attribute="1" defaultMemberUniqueName="[Range 2].[Product Type].[All]" allUniqueName="[Range 2].[Product Type].[All]" dimensionUniqueName="[Range 2]" displayFolder="" count="0" memberValueDatatype="130" unbalanced="0"/>
    <cacheHierarchy uniqueName="[Range 2].[Marketing Spend (USD)]" caption="Marketing Spend (USD)" attribute="1" defaultMemberUniqueName="[Range 2].[Marketing Spend (USD)].[All]" allUniqueName="[Range 2].[Marketing Spend (USD)].[All]" dimensionUniqueName="[Range 2]" displayFolder="" count="0" memberValueDatatype="20" unbalanced="0"/>
    <cacheHierarchy uniqueName="[Range 2].[Competitor Ad Spend (USD)]" caption="Competitor Ad Spend (USD)" attribute="1" defaultMemberUniqueName="[Range 2].[Competitor Ad Spend (USD)].[All]" allUniqueName="[Range 2].[Competitor Ad Spend (USD)].[All]" dimensionUniqueName="[Range 2]" displayFolder="" count="0" memberValueDatatype="20" unbalanced="0"/>
    <cacheHierarchy uniqueName="[Range 2].[Avg Temperature (C)]" caption="Avg Temperature (C)" attribute="1" defaultMemberUniqueName="[Range 2].[Avg Temperature (C)].[All]" allUniqueName="[Range 2].[Avg Temperature (C)].[All]" dimensionUniqueName="[Range 2]" displayFolder="" count="0" memberValueDatatype="20" unbalanced="0"/>
    <cacheHierarchy uniqueName="[Range 2].[Promotion Discount (%)]" caption="Promotion Discount (%)" attribute="1" defaultMemberUniqueName="[Range 2].[Promotion Discount (%)].[All]" allUniqueName="[Range 2].[Promotion Discount (%)].[All]" dimensionUniqueName="[Range 2]" displayFolder="" count="0" memberValueDatatype="20" unbalanced="0"/>
    <cacheHierarchy uniqueName="[Range 2].[Sales Quantity]" caption="Sales Quantity" attribute="1" defaultMemberUniqueName="[Range 2].[Sales Quantity].[All]" allUniqueName="[Range 2].[Sales Quantity].[All]" dimensionUniqueName="[Range 2]" displayFolder="" count="0" memberValueDatatype="20" unbalanced="0"/>
    <cacheHierarchy uniqueName="[Range 2].[Price per Unit (USD)]" caption="Price per Unit (USD)" attribute="1" defaultMemberUniqueName="[Range 2].[Price per Unit (USD)].[All]" allUniqueName="[Range 2].[Price per Unit (USD)].[All]" dimensionUniqueName="[Range 2]" displayFolder="" count="0" memberValueDatatype="5" unbalanced="0"/>
    <cacheHierarchy uniqueName="[Range 2].[Sales Revenue (USD)]" caption="Sales Revenue (USD)" attribute="1" defaultMemberUniqueName="[Range 2].[Sales Revenue (USD)].[All]" allUniqueName="[Range 2].[Sales Revenue (USD)].[All]" dimensionUniqueName="[Range 2]" displayFolder="" count="0" memberValueDatatype="5" unbalanced="0"/>
    <cacheHierarchy uniqueName="[Range 2].[Discount Amount (USD)]" caption="Discount Amount (USD)" attribute="1" defaultMemberUniqueName="[Range 2].[Discount Amount (USD)].[All]" allUniqueName="[Range 2].[Discount Amount (USD)].[All]" dimensionUniqueName="[Range 2]" displayFolder="" count="0" memberValueDatatype="5" unbalanced="0"/>
    <cacheHierarchy uniqueName="[Range 2].[Adjusted Sales Revenue (USD)]" caption="Adjusted Sales Revenue (USD)" attribute="1" defaultMemberUniqueName="[Range 2].[Adjusted Sales Revenue (USD)].[All]" allUniqueName="[Range 2].[Adjusted Sales Revenue (USD)].[All]" dimensionUniqueName="[Range 2]" displayFolder="" count="0" memberValueDatatype="5" unbalanced="0"/>
    <cacheHierarchy uniqueName="[Range 2].[Cost (USD)]" caption="Cost (USD)" attribute="1" defaultMemberUniqueName="[Range 2].[Cost (USD)].[All]" allUniqueName="[Range 2].[Cost (USD)].[All]" dimensionUniqueName="[Range 2]" displayFolder="" count="0" memberValueDatatype="5" unbalanced="0"/>
    <cacheHierarchy uniqueName="[Range 2].[Profit (USD)]" caption="Profit (USD)" attribute="1" defaultMemberUniqueName="[Range 2].[Profit (USD)].[All]" allUniqueName="[Range 2].[Profit (USD)].[All]" dimensionUniqueName="[Range 2]" displayFolder="" count="0" memberValueDatatype="5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Month]" caption="Month" attribute="1" defaultMemberUniqueName="[Range 2].[Month].[All]" allUniqueName="[Range 2].[Month].[All]" dimensionUniqueName="[Range 2]" displayFolder="" count="0" memberValueDatatype="130" unbalanced="0"/>
    <cacheHierarchy uniqueName="[Range 2].[Profit Margin(%)]" caption="Profit Margin(%)" attribute="1" defaultMemberUniqueName="[Range 2].[Profit Margin(%)].[All]" allUniqueName="[Range 2].[Profit Margin(%)].[All]" dimensionUniqueName="[Range 2]" displayFolder="" count="0" memberValueDatatype="5" unbalanced="0"/>
    <cacheHierarchy uniqueName="[Range 2].[Marketing ROI]" caption="Marketing ROI" attribute="1" defaultMemberUniqueName="[Range 2].[Marketing ROI].[All]" allUniqueName="[Range 2].[Marketing ROI].[All]" dimensionUniqueName="[Range 2]" displayFolder="" count="0" memberValueDatatype="5" unbalanced="0"/>
    <cacheHierarchy uniqueName="[Range 2].[TEMP]" caption="TEMP" attribute="1" defaultMemberUniqueName="[Range 2].[TEMP].[All]" allUniqueName="[Range 2].[TEMP].[All]" dimensionUniqueName="[Range 2]" displayFolder="" count="0" memberValueDatatype="130" unbalanced="0"/>
    <cacheHierarchy uniqueName="[Range 3].[S/N]" caption="S/N" attribute="1" defaultMemberUniqueName="[Range 3].[S/N].[All]" allUniqueName="[Range 3].[S/N].[All]" dimensionUniqueName="[Range 3]" displayFolder="" count="0" memberValueDatatype="20" unbalanced="0"/>
    <cacheHierarchy uniqueName="[Range 3].[Date]" caption="Date" attribute="1" time="1" defaultMemberUniqueName="[Range 3].[Date].[All]" allUniqueName="[Range 3].[Date].[All]" dimensionUniqueName="[Range 3]" displayFolder="" count="0" memberValueDatatype="7" unbalanced="0"/>
    <cacheHierarchy uniqueName="[Range 3].[Region]" caption="Region" attribute="1" defaultMemberUniqueName="[Range 3].[Region].[All]" allUniqueName="[Range 3].[Region].[All]" dimensionUniqueName="[Range 3]" displayFolder="" count="0" memberValueDatatype="130" unbalanced="0"/>
    <cacheHierarchy uniqueName="[Range 3].[Product Type]" caption="Product Type" attribute="1" defaultMemberUniqueName="[Range 3].[Product Type].[All]" allUniqueName="[Range 3].[Product Type].[All]" dimensionUniqueName="[Range 3]" displayFolder="" count="0" memberValueDatatype="130" unbalanced="0"/>
    <cacheHierarchy uniqueName="[Range 3].[Marketing Spend (USD)]" caption="Marketing Spend (USD)" attribute="1" defaultMemberUniqueName="[Range 3].[Marketing Spend (USD)].[All]" allUniqueName="[Range 3].[Marketing Spend (USD)].[All]" dimensionUniqueName="[Range 3]" displayFolder="" count="0" memberValueDatatype="20" unbalanced="0"/>
    <cacheHierarchy uniqueName="[Range 3].[Competitor Ad Spend (USD)]" caption="Competitor Ad Spend (USD)" attribute="1" defaultMemberUniqueName="[Range 3].[Competitor Ad Spend (USD)].[All]" allUniqueName="[Range 3].[Competitor Ad Spend (USD)].[All]" dimensionUniqueName="[Range 3]" displayFolder="" count="0" memberValueDatatype="20" unbalanced="0"/>
    <cacheHierarchy uniqueName="[Range 3].[Avg Temperature (C)]" caption="Avg Temperature (C)" attribute="1" defaultMemberUniqueName="[Range 3].[Avg Temperature (C)].[All]" allUniqueName="[Range 3].[Avg Temperature (C)].[All]" dimensionUniqueName="[Range 3]" displayFolder="" count="0" memberValueDatatype="20" unbalanced="0"/>
    <cacheHierarchy uniqueName="[Range 3].[Promotion Discount (%)]" caption="Promotion Discount (%)" attribute="1" defaultMemberUniqueName="[Range 3].[Promotion Discount (%)].[All]" allUniqueName="[Range 3].[Promotion Discount (%)].[All]" dimensionUniqueName="[Range 3]" displayFolder="" count="0" memberValueDatatype="20" unbalanced="0"/>
    <cacheHierarchy uniqueName="[Range 3].[Sales Quantity]" caption="Sales Quantity" attribute="1" defaultMemberUniqueName="[Range 3].[Sales Quantity].[All]" allUniqueName="[Range 3].[Sales Quantity].[All]" dimensionUniqueName="[Range 3]" displayFolder="" count="0" memberValueDatatype="20" unbalanced="0"/>
    <cacheHierarchy uniqueName="[Range 3].[Price per Unit (USD)]" caption="Price per Unit (USD)" attribute="1" defaultMemberUniqueName="[Range 3].[Price per Unit (USD)].[All]" allUniqueName="[Range 3].[Price per Unit (USD)].[All]" dimensionUniqueName="[Range 3]" displayFolder="" count="0" memberValueDatatype="5" unbalanced="0"/>
    <cacheHierarchy uniqueName="[Range 3].[Sales Revenue (USD)]" caption="Sales Revenue (USD)" attribute="1" defaultMemberUniqueName="[Range 3].[Sales Revenue (USD)].[All]" allUniqueName="[Range 3].[Sales Revenue (USD)].[All]" dimensionUniqueName="[Range 3]" displayFolder="" count="0" memberValueDatatype="5" unbalanced="0"/>
    <cacheHierarchy uniqueName="[Range 3].[Discount Amount (USD)]" caption="Discount Amount (USD)" attribute="1" defaultMemberUniqueName="[Range 3].[Discount Amount (USD)].[All]" allUniqueName="[Range 3].[Discount Amount (USD)].[All]" dimensionUniqueName="[Range 3]" displayFolder="" count="0" memberValueDatatype="5" unbalanced="0"/>
    <cacheHierarchy uniqueName="[Range 3].[Adjusted Sales Revenue (USD)]" caption="Adjusted Sales Revenue (USD)" attribute="1" defaultMemberUniqueName="[Range 3].[Adjusted Sales Revenue (USD)].[All]" allUniqueName="[Range 3].[Adjusted Sales Revenue (USD)].[All]" dimensionUniqueName="[Range 3]" displayFolder="" count="0" memberValueDatatype="5" unbalanced="0"/>
    <cacheHierarchy uniqueName="[Range 3].[Cost (USD)]" caption="Cost (USD)" attribute="1" defaultMemberUniqueName="[Range 3].[Cost (USD)].[All]" allUniqueName="[Range 3].[Cost (USD)].[All]" dimensionUniqueName="[Range 3]" displayFolder="" count="0" memberValueDatatype="5" unbalanced="0"/>
    <cacheHierarchy uniqueName="[Range 3].[Profit (USD)]" caption="Profit (USD)" attribute="1" defaultMemberUniqueName="[Range 3].[Profit (USD)].[All]" allUniqueName="[Range 3].[Profit (USD)].[All]" dimensionUniqueName="[Range 3]" displayFolder="" count="0" memberValueDatatype="5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Month]" caption="Month" attribute="1" defaultMemberUniqueName="[Range 3].[Month].[All]" allUniqueName="[Range 3].[Month].[All]" dimensionUniqueName="[Range 3]" displayFolder="" count="0" memberValueDatatype="130" unbalanced="0"/>
    <cacheHierarchy uniqueName="[Range 3].[Profit Margin(%)]" caption="Profit Margin(%)" attribute="1" defaultMemberUniqueName="[Range 3].[Profit Margin(%)].[All]" allUniqueName="[Range 3].[Profit Margin(%)].[All]" dimensionUniqueName="[Range 3]" displayFolder="" count="0" memberValueDatatype="5" unbalanced="0"/>
    <cacheHierarchy uniqueName="[Range 3].[Marketing ROI]" caption="Marketing ROI" attribute="1" defaultMemberUniqueName="[Range 3].[Marketing ROI].[All]" allUniqueName="[Range 3].[Marketing ROI].[All]" dimensionUniqueName="[Range 3]" displayFolder="" count="0" memberValueDatatype="5" unbalanced="0"/>
    <cacheHierarchy uniqueName="[Range 3].[TEMP]" caption="TEMP" attribute="1" defaultMemberUniqueName="[Range 3].[TEMP].[All]" allUniqueName="[Range 3].[TEMP].[All]" dimensionUniqueName="[Range 3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No measures defined]" caption="__No measures defined" measure="1" displayFolder="" count="0" hidden="1"/>
    <cacheHierarchy uniqueName="[Measures].[Sum of Marketing Spend (USD)]" caption="Sum of Marketing Spend (USD)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 Quantity]" caption="Sum of Sales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ales Revenue (USD)]" caption="Sum of Sales Revenue (USD)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 (USD)]" caption="Sum of Profit (USD)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Discount Amount (USD)]" caption="Sum of Discount Amount (USD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motion Discount (%)]" caption="Sum of Promotion Discount (%)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Avg Temperature (C)]" caption="Sum of Avg Temperature (C)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Avg Temperature (C)]" caption="Average of Avg Temperature (C)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 Revenue (USD) 2]" caption="Sum of Sales Revenue (USD)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Sales Revenue (USD) 3]" caption="Sum of Sales Revenue (USD) 3" measure="1" displayFolder="" measureGroup="Range 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ales Revenue (USD) 4]" caption="Sum of Sales Revenue (USD) 4" measure="1" displayFolder="" measureGroup="Range 3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</cacheHierarchies>
  <kpis count="0"/>
  <dimensions count="5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</dimensions>
  <measureGroups count="4">
    <measureGroup name="Range" caption="Range"/>
    <measureGroup name="Range 1" caption="Range 1"/>
    <measureGroup name="Range 2" caption="Range 2"/>
    <measureGroup name="Range 3" caption="Range 3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720.668008333334" backgroundQuery="1" createdVersion="7" refreshedVersion="7" minRefreshableVersion="3" recordCount="0" supportSubquery="1" supportAdvancedDrill="1" xr:uid="{121DE31D-804C-4396-BDCC-A2BCB4C4C627}">
  <cacheSource type="external" connectionId="1"/>
  <cacheFields count="5">
    <cacheField name="[Range 1].[Month].[Month]" caption="Month" numFmtId="0" hierarchy="37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Range 1].[Day].[Day]" caption="Day" numFmtId="0" hierarchy="36" level="1">
      <sharedItems count="7">
        <s v="Friday"/>
        <s v="Monday"/>
        <s v="Saturday"/>
        <s v="Sunday"/>
        <s v="Thursday"/>
        <s v="Tuesday"/>
        <s v="Wednesday"/>
      </sharedItems>
    </cacheField>
    <cacheField name="[Range].[Product Type].[Product Type]" caption="Product Type" numFmtId="0" hierarchy="3" level="1">
      <sharedItems count="4">
        <s v="Cherry Coke"/>
        <s v="Coca-Cola Classic"/>
        <s v="Coke Zero"/>
        <s v="Diet Coke"/>
      </sharedItems>
    </cacheField>
    <cacheField name="[Measures].[Sum of Sales Revenue (USD)]" caption="Sum of Sales Revenue (USD)" numFmtId="0" hierarchy="88" level="32767"/>
    <cacheField name="[Range].[Day].[Day]" caption="Day" numFmtId="0" hierarchy="15" level="1">
      <sharedItems count="7">
        <s v="Friday"/>
        <s v="Monday"/>
        <s v="Saturday"/>
        <s v="Sunday"/>
        <s v="Thursday"/>
        <s v="Tuesday"/>
        <s v="Wednesday"/>
      </sharedItems>
    </cacheField>
  </cacheFields>
  <cacheHierarchies count="97">
    <cacheHierarchy uniqueName="[Range].[S/N]" caption="S/N" attribute="1" defaultMemberUniqueName="[Range].[S/N].[All]" allUniqueName="[Range].[S/N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Type]" caption="Product Type" attribute="1" defaultMemberUniqueName="[Range].[Product Type].[All]" allUniqueName="[Range].[Product Typ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Marketing Spend (USD)]" caption="Marketing Spend (USD)" attribute="1" defaultMemberUniqueName="[Range].[Marketing Spend (USD)].[All]" allUniqueName="[Range].[Marketing Spend (USD)].[All]" dimensionUniqueName="[Range]" displayFolder="" count="0" memberValueDatatype="20" unbalanced="0"/>
    <cacheHierarchy uniqueName="[Range].[Competitor Ad Spend (USD)]" caption="Competitor Ad Spend (USD)" attribute="1" defaultMemberUniqueName="[Range].[Competitor Ad Spend (USD)].[All]" allUniqueName="[Range].[Competitor Ad Spend (USD)].[All]" dimensionUniqueName="[Range]" displayFolder="" count="0" memberValueDatatype="20" unbalanced="0"/>
    <cacheHierarchy uniqueName="[Range].[Avg Temperature (C)]" caption="Avg Temperature (C)" attribute="1" defaultMemberUniqueName="[Range].[Avg Temperature (C)].[All]" allUniqueName="[Range].[Avg Temperature (C)].[All]" dimensionUniqueName="[Range]" displayFolder="" count="0" memberValueDatatype="20" unbalanced="0"/>
    <cacheHierarchy uniqueName="[Range].[Promotion Discount (%)]" caption="Promotion Discount (%)" attribute="1" defaultMemberUniqueName="[Range].[Promotion Discount (%)].[All]" allUniqueName="[Range].[Promotion Discount (%)].[All]" dimensionUniqueName="[Range]" displayFolder="" count="0" memberValueDatatype="20" unbalanced="0"/>
    <cacheHierarchy uniqueName="[Range].[Sales Quantity]" caption="Sales Quantity" attribute="1" defaultMemberUniqueName="[Range].[Sales Quantity].[All]" allUniqueName="[Range].[Sales Quantity].[All]" dimensionUniqueName="[Range]" displayFolder="" count="0" memberValueDatatype="20" unbalanced="0"/>
    <cacheHierarchy uniqueName="[Range].[Price per Unit (USD)]" caption="Price per Unit (USD)" attribute="1" defaultMemberUniqueName="[Range].[Price per Unit (USD)].[All]" allUniqueName="[Range].[Price per Unit (USD)].[All]" dimensionUniqueName="[Range]" displayFolder="" count="0" memberValueDatatype="5" unbalanced="0"/>
    <cacheHierarchy uniqueName="[Range].[Sales Revenue (USD)]" caption="Sales Revenue (USD)" attribute="1" defaultMemberUniqueName="[Range].[Sales Revenue (USD)].[All]" allUniqueName="[Range].[Sales Revenue (USD)].[All]" dimensionUniqueName="[Range]" displayFolder="" count="0" memberValueDatatype="5" unbalanced="0"/>
    <cacheHierarchy uniqueName="[Range].[Discount Amount (USD)]" caption="Discount Amount (USD)" attribute="1" defaultMemberUniqueName="[Range].[Discount Amount (USD)].[All]" allUniqueName="[Range].[Discount Amount (USD)].[All]" dimensionUniqueName="[Range]" displayFolder="" count="0" memberValueDatatype="5" unbalanced="0"/>
    <cacheHierarchy uniqueName="[Range].[Adjusted Sales Revenue (USD)]" caption="Adjusted Sales Revenue (USD)" attribute="1" defaultMemberUniqueName="[Range].[Adjusted Sales Revenue (USD)].[All]" allUniqueName="[Range].[Adjusted Sales Revenue (USD)].[All]" dimensionUniqueName="[Range]" displayFolder="" count="0" memberValueDatatype="5" unbalanced="0"/>
    <cacheHierarchy uniqueName="[Range].[Cost (USD)]" caption="Cost (USD)" attribute="1" defaultMemberUniqueName="[Range].[Cost (USD)].[All]" allUniqueName="[Range].[Cost (USD)].[All]" dimensionUniqueName="[Range]" displayFolder="" count="0" memberValueDatatype="5" unbalanced="0"/>
    <cacheHierarchy uniqueName="[Range].[Profit (USD)]" caption="Profit (USD)" attribute="1" defaultMemberUniqueName="[Range].[Profit (USD)].[All]" allUniqueName="[Range].[Profit (USD)].[All]" dimensionUniqueName="[Range]" displayFolder="" count="0" memberValueDatatype="5" unbalanced="0"/>
    <cacheHierarchy uniqueName="[Range].[Day]" caption="Day" attribute="1" defaultMemberUniqueName="[Range].[Day].[All]" allUniqueName="[Range].[Da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Profit Margin(%)]" caption="Profit Margin(%)" attribute="1" defaultMemberUniqueName="[Range].[Profit Margin(%)].[All]" allUniqueName="[Range].[Profit Margin(%)].[All]" dimensionUniqueName="[Range]" displayFolder="" count="0" memberValueDatatype="5" unbalanced="0"/>
    <cacheHierarchy uniqueName="[Range].[Date (Year)]" caption="Date (Year)" attribute="1" defaultMemberUniqueName="[Range].[Date (Year)].[All]" allUniqueName="[Range].[Date (Year)].[All]" dimensionUniqueName="[Range]" displayFolder="" count="0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S/N]" caption="S/N" attribute="1" defaultMemberUniqueName="[Range 1].[S/N].[All]" allUniqueName="[Range 1].[S/N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Product Type]" caption="Product Type" attribute="1" defaultMemberUniqueName="[Range 1].[Product Type].[All]" allUniqueName="[Range 1].[Product Type].[All]" dimensionUniqueName="[Range 1]" displayFolder="" count="0" memberValueDatatype="130" unbalanced="0"/>
    <cacheHierarchy uniqueName="[Range 1].[Marketing Spend (USD)]" caption="Marketing Spend (USD)" attribute="1" defaultMemberUniqueName="[Range 1].[Marketing Spend (USD)].[All]" allUniqueName="[Range 1].[Marketing Spend (USD)].[All]" dimensionUniqueName="[Range 1]" displayFolder="" count="0" memberValueDatatype="20" unbalanced="0"/>
    <cacheHierarchy uniqueName="[Range 1].[Competitor Ad Spend (USD)]" caption="Competitor Ad Spend (USD)" attribute="1" defaultMemberUniqueName="[Range 1].[Competitor Ad Spend (USD)].[All]" allUniqueName="[Range 1].[Competitor Ad Spend (USD)].[All]" dimensionUniqueName="[Range 1]" displayFolder="" count="0" memberValueDatatype="20" unbalanced="0"/>
    <cacheHierarchy uniqueName="[Range 1].[Avg Temperature (C)]" caption="Avg Temperature (C)" attribute="1" defaultMemberUniqueName="[Range 1].[Avg Temperature (C)].[All]" allUniqueName="[Range 1].[Avg Temperature (C)].[All]" dimensionUniqueName="[Range 1]" displayFolder="" count="0" memberValueDatatype="20" unbalanced="0"/>
    <cacheHierarchy uniqueName="[Range 1].[Promotion Discount (%)]" caption="Promotion Discount (%)" attribute="1" defaultMemberUniqueName="[Range 1].[Promotion Discount (%)].[All]" allUniqueName="[Range 1].[Promotion Discount (%)].[All]" dimensionUniqueName="[Range 1]" displayFolder="" count="0" memberValueDatatype="20" unbalanced="0"/>
    <cacheHierarchy uniqueName="[Range 1].[Sales Quantity]" caption="Sales Quantity" attribute="1" defaultMemberUniqueName="[Range 1].[Sales Quantity].[All]" allUniqueName="[Range 1].[Sales Quantity].[All]" dimensionUniqueName="[Range 1]" displayFolder="" count="0" memberValueDatatype="20" unbalanced="0"/>
    <cacheHierarchy uniqueName="[Range 1].[Price per Unit (USD)]" caption="Price per Unit (USD)" attribute="1" defaultMemberUniqueName="[Range 1].[Price per Unit (USD)].[All]" allUniqueName="[Range 1].[Price per Unit (USD)].[All]" dimensionUniqueName="[Range 1]" displayFolder="" count="0" memberValueDatatype="5" unbalanced="0"/>
    <cacheHierarchy uniqueName="[Range 1].[Sales Revenue (USD)]" caption="Sales Revenue (USD)" attribute="1" defaultMemberUniqueName="[Range 1].[Sales Revenue (USD)].[All]" allUniqueName="[Range 1].[Sales Revenue (USD)].[All]" dimensionUniqueName="[Range 1]" displayFolder="" count="0" memberValueDatatype="5" unbalanced="0"/>
    <cacheHierarchy uniqueName="[Range 1].[Discount Amount (USD)]" caption="Discount Amount (USD)" attribute="1" defaultMemberUniqueName="[Range 1].[Discount Amount (USD)].[All]" allUniqueName="[Range 1].[Discount Amount (USD)].[All]" dimensionUniqueName="[Range 1]" displayFolder="" count="0" memberValueDatatype="5" unbalanced="0"/>
    <cacheHierarchy uniqueName="[Range 1].[Adjusted Sales Revenue (USD)]" caption="Adjusted Sales Revenue (USD)" attribute="1" defaultMemberUniqueName="[Range 1].[Adjusted Sales Revenue (USD)].[All]" allUniqueName="[Range 1].[Adjusted Sales Revenue (USD)].[All]" dimensionUniqueName="[Range 1]" displayFolder="" count="0" memberValueDatatype="5" unbalanced="0"/>
    <cacheHierarchy uniqueName="[Range 1].[Cost (USD)]" caption="Cost (USD)" attribute="1" defaultMemberUniqueName="[Range 1].[Cost (USD)].[All]" allUniqueName="[Range 1].[Cost (USD)].[All]" dimensionUniqueName="[Range 1]" displayFolder="" count="0" memberValueDatatype="5" unbalanced="0"/>
    <cacheHierarchy uniqueName="[Range 1].[Profit (USD)]" caption="Profit (USD)" attribute="1" defaultMemberUniqueName="[Range 1].[Profit (USD)].[All]" allUniqueName="[Range 1].[Profit (USD)].[All]" dimensionUniqueName="[Range 1]" displayFolder="" count="0" memberValueDatatype="5" unbalanced="0"/>
    <cacheHierarchy uniqueName="[Range 1].[Day]" caption="Day" attribute="1" defaultMemberUniqueName="[Range 1].[Day].[All]" allUniqueName="[Range 1].[Day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Month]" caption="Month" attribute="1" defaultMemberUniqueName="[Range 1].[Month].[All]" allUniqueName="[Range 1].[Month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Profit Margin(%)]" caption="Profit Margin(%)" attribute="1" defaultMemberUniqueName="[Range 1].[Profit Margin(%)].[All]" allUniqueName="[Range 1].[Profit Margin(%)].[All]" dimensionUniqueName="[Range 1]" displayFolder="" count="0" memberValueDatatype="5" unbalanced="0"/>
    <cacheHierarchy uniqueName="[Range 1].[Marketing ROI]" caption="Marketing ROI" attribute="1" defaultMemberUniqueName="[Range 1].[Marketing ROI].[All]" allUniqueName="[Range 1].[Marketing ROI].[All]" dimensionUniqueName="[Range 1]" displayFolder="" count="0" memberValueDatatype="5" unbalanced="0"/>
    <cacheHierarchy uniqueName="[Range 2].[S/N]" caption="S/N" attribute="1" defaultMemberUniqueName="[Range 2].[S/N].[All]" allUniqueName="[Range 2].[S/N].[All]" dimensionUniqueName="[Range 2]" displayFolder="" count="0" memberValueDatatype="20" unbalanced="0"/>
    <cacheHierarchy uniqueName="[Range 2].[Date]" caption="Date" attribute="1" time="1" defaultMemberUniqueName="[Range 2].[Date].[All]" allUniqueName="[Range 2].[Date].[All]" dimensionUniqueName="[Range 2]" displayFolder="" count="0" memberValueDatatype="7" unbalanced="0"/>
    <cacheHierarchy uniqueName="[Range 2].[Region]" caption="Region" attribute="1" defaultMemberUniqueName="[Range 2].[Region].[All]" allUniqueName="[Range 2].[Region].[All]" dimensionUniqueName="[Range 2]" displayFolder="" count="0" memberValueDatatype="130" unbalanced="0"/>
    <cacheHierarchy uniqueName="[Range 2].[Product Type]" caption="Product Type" attribute="1" defaultMemberUniqueName="[Range 2].[Product Type].[All]" allUniqueName="[Range 2].[Product Type].[All]" dimensionUniqueName="[Range 2]" displayFolder="" count="0" memberValueDatatype="130" unbalanced="0"/>
    <cacheHierarchy uniqueName="[Range 2].[Marketing Spend (USD)]" caption="Marketing Spend (USD)" attribute="1" defaultMemberUniqueName="[Range 2].[Marketing Spend (USD)].[All]" allUniqueName="[Range 2].[Marketing Spend (USD)].[All]" dimensionUniqueName="[Range 2]" displayFolder="" count="0" memberValueDatatype="20" unbalanced="0"/>
    <cacheHierarchy uniqueName="[Range 2].[Competitor Ad Spend (USD)]" caption="Competitor Ad Spend (USD)" attribute="1" defaultMemberUniqueName="[Range 2].[Competitor Ad Spend (USD)].[All]" allUniqueName="[Range 2].[Competitor Ad Spend (USD)].[All]" dimensionUniqueName="[Range 2]" displayFolder="" count="0" memberValueDatatype="20" unbalanced="0"/>
    <cacheHierarchy uniqueName="[Range 2].[Avg Temperature (C)]" caption="Avg Temperature (C)" attribute="1" defaultMemberUniqueName="[Range 2].[Avg Temperature (C)].[All]" allUniqueName="[Range 2].[Avg Temperature (C)].[All]" dimensionUniqueName="[Range 2]" displayFolder="" count="0" memberValueDatatype="20" unbalanced="0"/>
    <cacheHierarchy uniqueName="[Range 2].[Promotion Discount (%)]" caption="Promotion Discount (%)" attribute="1" defaultMemberUniqueName="[Range 2].[Promotion Discount (%)].[All]" allUniqueName="[Range 2].[Promotion Discount (%)].[All]" dimensionUniqueName="[Range 2]" displayFolder="" count="0" memberValueDatatype="20" unbalanced="0"/>
    <cacheHierarchy uniqueName="[Range 2].[Sales Quantity]" caption="Sales Quantity" attribute="1" defaultMemberUniqueName="[Range 2].[Sales Quantity].[All]" allUniqueName="[Range 2].[Sales Quantity].[All]" dimensionUniqueName="[Range 2]" displayFolder="" count="0" memberValueDatatype="20" unbalanced="0"/>
    <cacheHierarchy uniqueName="[Range 2].[Price per Unit (USD)]" caption="Price per Unit (USD)" attribute="1" defaultMemberUniqueName="[Range 2].[Price per Unit (USD)].[All]" allUniqueName="[Range 2].[Price per Unit (USD)].[All]" dimensionUniqueName="[Range 2]" displayFolder="" count="0" memberValueDatatype="5" unbalanced="0"/>
    <cacheHierarchy uniqueName="[Range 2].[Sales Revenue (USD)]" caption="Sales Revenue (USD)" attribute="1" defaultMemberUniqueName="[Range 2].[Sales Revenue (USD)].[All]" allUniqueName="[Range 2].[Sales Revenue (USD)].[All]" dimensionUniqueName="[Range 2]" displayFolder="" count="0" memberValueDatatype="5" unbalanced="0"/>
    <cacheHierarchy uniqueName="[Range 2].[Discount Amount (USD)]" caption="Discount Amount (USD)" attribute="1" defaultMemberUniqueName="[Range 2].[Discount Amount (USD)].[All]" allUniqueName="[Range 2].[Discount Amount (USD)].[All]" dimensionUniqueName="[Range 2]" displayFolder="" count="0" memberValueDatatype="5" unbalanced="0"/>
    <cacheHierarchy uniqueName="[Range 2].[Adjusted Sales Revenue (USD)]" caption="Adjusted Sales Revenue (USD)" attribute="1" defaultMemberUniqueName="[Range 2].[Adjusted Sales Revenue (USD)].[All]" allUniqueName="[Range 2].[Adjusted Sales Revenue (USD)].[All]" dimensionUniqueName="[Range 2]" displayFolder="" count="0" memberValueDatatype="5" unbalanced="0"/>
    <cacheHierarchy uniqueName="[Range 2].[Cost (USD)]" caption="Cost (USD)" attribute="1" defaultMemberUniqueName="[Range 2].[Cost (USD)].[All]" allUniqueName="[Range 2].[Cost (USD)].[All]" dimensionUniqueName="[Range 2]" displayFolder="" count="0" memberValueDatatype="5" unbalanced="0"/>
    <cacheHierarchy uniqueName="[Range 2].[Profit (USD)]" caption="Profit (USD)" attribute="1" defaultMemberUniqueName="[Range 2].[Profit (USD)].[All]" allUniqueName="[Range 2].[Profit (USD)].[All]" dimensionUniqueName="[Range 2]" displayFolder="" count="0" memberValueDatatype="5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Month]" caption="Month" attribute="1" defaultMemberUniqueName="[Range 2].[Month].[All]" allUniqueName="[Range 2].[Month].[All]" dimensionUniqueName="[Range 2]" displayFolder="" count="0" memberValueDatatype="130" unbalanced="0"/>
    <cacheHierarchy uniqueName="[Range 2].[Profit Margin(%)]" caption="Profit Margin(%)" attribute="1" defaultMemberUniqueName="[Range 2].[Profit Margin(%)].[All]" allUniqueName="[Range 2].[Profit Margin(%)].[All]" dimensionUniqueName="[Range 2]" displayFolder="" count="0" memberValueDatatype="5" unbalanced="0"/>
    <cacheHierarchy uniqueName="[Range 2].[Marketing ROI]" caption="Marketing ROI" attribute="1" defaultMemberUniqueName="[Range 2].[Marketing ROI].[All]" allUniqueName="[Range 2].[Marketing ROI].[All]" dimensionUniqueName="[Range 2]" displayFolder="" count="0" memberValueDatatype="5" unbalanced="0"/>
    <cacheHierarchy uniqueName="[Range 2].[TEMP]" caption="TEMP" attribute="1" defaultMemberUniqueName="[Range 2].[TEMP].[All]" allUniqueName="[Range 2].[TEMP].[All]" dimensionUniqueName="[Range 2]" displayFolder="" count="0" memberValueDatatype="130" unbalanced="0"/>
    <cacheHierarchy uniqueName="[Range 3].[S/N]" caption="S/N" attribute="1" defaultMemberUniqueName="[Range 3].[S/N].[All]" allUniqueName="[Range 3].[S/N].[All]" dimensionUniqueName="[Range 3]" displayFolder="" count="0" memberValueDatatype="20" unbalanced="0"/>
    <cacheHierarchy uniqueName="[Range 3].[Date]" caption="Date" attribute="1" time="1" defaultMemberUniqueName="[Range 3].[Date].[All]" allUniqueName="[Range 3].[Date].[All]" dimensionUniqueName="[Range 3]" displayFolder="" count="0" memberValueDatatype="7" unbalanced="0"/>
    <cacheHierarchy uniqueName="[Range 3].[Region]" caption="Region" attribute="1" defaultMemberUniqueName="[Range 3].[Region].[All]" allUniqueName="[Range 3].[Region].[All]" dimensionUniqueName="[Range 3]" displayFolder="" count="0" memberValueDatatype="130" unbalanced="0"/>
    <cacheHierarchy uniqueName="[Range 3].[Product Type]" caption="Product Type" attribute="1" defaultMemberUniqueName="[Range 3].[Product Type].[All]" allUniqueName="[Range 3].[Product Type].[All]" dimensionUniqueName="[Range 3]" displayFolder="" count="0" memberValueDatatype="130" unbalanced="0"/>
    <cacheHierarchy uniqueName="[Range 3].[Marketing Spend (USD)]" caption="Marketing Spend (USD)" attribute="1" defaultMemberUniqueName="[Range 3].[Marketing Spend (USD)].[All]" allUniqueName="[Range 3].[Marketing Spend (USD)].[All]" dimensionUniqueName="[Range 3]" displayFolder="" count="0" memberValueDatatype="20" unbalanced="0"/>
    <cacheHierarchy uniqueName="[Range 3].[Competitor Ad Spend (USD)]" caption="Competitor Ad Spend (USD)" attribute="1" defaultMemberUniqueName="[Range 3].[Competitor Ad Spend (USD)].[All]" allUniqueName="[Range 3].[Competitor Ad Spend (USD)].[All]" dimensionUniqueName="[Range 3]" displayFolder="" count="0" memberValueDatatype="20" unbalanced="0"/>
    <cacheHierarchy uniqueName="[Range 3].[Avg Temperature (C)]" caption="Avg Temperature (C)" attribute="1" defaultMemberUniqueName="[Range 3].[Avg Temperature (C)].[All]" allUniqueName="[Range 3].[Avg Temperature (C)].[All]" dimensionUniqueName="[Range 3]" displayFolder="" count="0" memberValueDatatype="20" unbalanced="0"/>
    <cacheHierarchy uniqueName="[Range 3].[Promotion Discount (%)]" caption="Promotion Discount (%)" attribute="1" defaultMemberUniqueName="[Range 3].[Promotion Discount (%)].[All]" allUniqueName="[Range 3].[Promotion Discount (%)].[All]" dimensionUniqueName="[Range 3]" displayFolder="" count="0" memberValueDatatype="20" unbalanced="0"/>
    <cacheHierarchy uniqueName="[Range 3].[Sales Quantity]" caption="Sales Quantity" attribute="1" defaultMemberUniqueName="[Range 3].[Sales Quantity].[All]" allUniqueName="[Range 3].[Sales Quantity].[All]" dimensionUniqueName="[Range 3]" displayFolder="" count="0" memberValueDatatype="20" unbalanced="0"/>
    <cacheHierarchy uniqueName="[Range 3].[Price per Unit (USD)]" caption="Price per Unit (USD)" attribute="1" defaultMemberUniqueName="[Range 3].[Price per Unit (USD)].[All]" allUniqueName="[Range 3].[Price per Unit (USD)].[All]" dimensionUniqueName="[Range 3]" displayFolder="" count="0" memberValueDatatype="5" unbalanced="0"/>
    <cacheHierarchy uniqueName="[Range 3].[Sales Revenue (USD)]" caption="Sales Revenue (USD)" attribute="1" defaultMemberUniqueName="[Range 3].[Sales Revenue (USD)].[All]" allUniqueName="[Range 3].[Sales Revenue (USD)].[All]" dimensionUniqueName="[Range 3]" displayFolder="" count="0" memberValueDatatype="5" unbalanced="0"/>
    <cacheHierarchy uniqueName="[Range 3].[Discount Amount (USD)]" caption="Discount Amount (USD)" attribute="1" defaultMemberUniqueName="[Range 3].[Discount Amount (USD)].[All]" allUniqueName="[Range 3].[Discount Amount (USD)].[All]" dimensionUniqueName="[Range 3]" displayFolder="" count="0" memberValueDatatype="5" unbalanced="0"/>
    <cacheHierarchy uniqueName="[Range 3].[Adjusted Sales Revenue (USD)]" caption="Adjusted Sales Revenue (USD)" attribute="1" defaultMemberUniqueName="[Range 3].[Adjusted Sales Revenue (USD)].[All]" allUniqueName="[Range 3].[Adjusted Sales Revenue (USD)].[All]" dimensionUniqueName="[Range 3]" displayFolder="" count="0" memberValueDatatype="5" unbalanced="0"/>
    <cacheHierarchy uniqueName="[Range 3].[Cost (USD)]" caption="Cost (USD)" attribute="1" defaultMemberUniqueName="[Range 3].[Cost (USD)].[All]" allUniqueName="[Range 3].[Cost (USD)].[All]" dimensionUniqueName="[Range 3]" displayFolder="" count="0" memberValueDatatype="5" unbalanced="0"/>
    <cacheHierarchy uniqueName="[Range 3].[Profit (USD)]" caption="Profit (USD)" attribute="1" defaultMemberUniqueName="[Range 3].[Profit (USD)].[All]" allUniqueName="[Range 3].[Profit (USD)].[All]" dimensionUniqueName="[Range 3]" displayFolder="" count="0" memberValueDatatype="5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Month]" caption="Month" attribute="1" defaultMemberUniqueName="[Range 3].[Month].[All]" allUniqueName="[Range 3].[Month].[All]" dimensionUniqueName="[Range 3]" displayFolder="" count="0" memberValueDatatype="130" unbalanced="0"/>
    <cacheHierarchy uniqueName="[Range 3].[Profit Margin(%)]" caption="Profit Margin(%)" attribute="1" defaultMemberUniqueName="[Range 3].[Profit Margin(%)].[All]" allUniqueName="[Range 3].[Profit Margin(%)].[All]" dimensionUniqueName="[Range 3]" displayFolder="" count="0" memberValueDatatype="5" unbalanced="0"/>
    <cacheHierarchy uniqueName="[Range 3].[Marketing ROI]" caption="Marketing ROI" attribute="1" defaultMemberUniqueName="[Range 3].[Marketing ROI].[All]" allUniqueName="[Range 3].[Marketing ROI].[All]" dimensionUniqueName="[Range 3]" displayFolder="" count="0" memberValueDatatype="5" unbalanced="0"/>
    <cacheHierarchy uniqueName="[Range 3].[TEMP]" caption="TEMP" attribute="1" defaultMemberUniqueName="[Range 3].[TEMP].[All]" allUniqueName="[Range 3].[TEMP].[All]" dimensionUniqueName="[Range 3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No measures defined]" caption="__No measures defined" measure="1" displayFolder="" count="0" hidden="1"/>
    <cacheHierarchy uniqueName="[Measures].[Sum of Marketing Spend (USD)]" caption="Sum of Marketing Spend (USD)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 Quantity]" caption="Sum of Sales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ales Revenue (USD)]" caption="Sum of Sales Revenue (USD)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 (USD)]" caption="Sum of Profit (USD)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Discount Amount (USD)]" caption="Sum of Discount Amount (USD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motion Discount (%)]" caption="Sum of Promotion Discount (%)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Avg Temperature (C)]" caption="Sum of Avg Temperature (C)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Avg Temperature (C)]" caption="Average of Avg Temperature (C)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 Revenue (USD) 2]" caption="Sum of Sales Revenue (USD)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Sales Revenue (USD) 3]" caption="Sum of Sales Revenue (USD) 3" measure="1" displayFolder="" measureGroup="Range 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ales Revenue (USD) 4]" caption="Sum of Sales Revenue (USD) 4" measure="1" displayFolder="" measureGroup="Range 3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</cacheHierarchies>
  <kpis count="0"/>
  <dimensions count="5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</dimensions>
  <measureGroups count="4">
    <measureGroup name="Range" caption="Range"/>
    <measureGroup name="Range 1" caption="Range 1"/>
    <measureGroup name="Range 2" caption="Range 2"/>
    <measureGroup name="Range 3" caption="Range 3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720.647809837959" backgroundQuery="1" createdVersion="7" refreshedVersion="7" minRefreshableVersion="3" recordCount="0" supportSubquery="1" supportAdvancedDrill="1" xr:uid="{288DADE4-8E21-4D05-BE03-BEA29D72D586}">
  <cacheSource type="external" connectionId="1"/>
  <cacheFields count="2">
    <cacheField name="[Measures].[Sum of Sales Quantity]" caption="Sum of Sales Quantity" numFmtId="0" hierarchy="87" level="32767"/>
    <cacheField name="[Range].[Promotion Discount (%)].[Promotion Discount (%)]" caption="Promotion Discount (%)" numFmtId="0" hierarchy="7" level="1">
      <sharedItems containsSemiMixedTypes="0" containsString="0" containsNumber="1" containsInteger="1" minValue="5" maxValue="15" count="11">
        <n v="5"/>
        <n v="6"/>
        <n v="7"/>
        <n v="8"/>
        <n v="9"/>
        <n v="10"/>
        <n v="11"/>
        <n v="12"/>
        <n v="13"/>
        <n v="14"/>
        <n v="15"/>
      </sharedItems>
      <extLst>
        <ext xmlns:x15="http://schemas.microsoft.com/office/spreadsheetml/2010/11/main" uri="{4F2E5C28-24EA-4eb8-9CBF-B6C8F9C3D259}">
          <x15:cachedUniqueNames>
            <x15:cachedUniqueName index="0" name="[Range].[Promotion Discount (%)].&amp;[5]"/>
            <x15:cachedUniqueName index="1" name="[Range].[Promotion Discount (%)].&amp;[6]"/>
            <x15:cachedUniqueName index="2" name="[Range].[Promotion Discount (%)].&amp;[7]"/>
            <x15:cachedUniqueName index="3" name="[Range].[Promotion Discount (%)].&amp;[8]"/>
            <x15:cachedUniqueName index="4" name="[Range].[Promotion Discount (%)].&amp;[9]"/>
            <x15:cachedUniqueName index="5" name="[Range].[Promotion Discount (%)].&amp;[10]"/>
            <x15:cachedUniqueName index="6" name="[Range].[Promotion Discount (%)].&amp;[11]"/>
            <x15:cachedUniqueName index="7" name="[Range].[Promotion Discount (%)].&amp;[12]"/>
            <x15:cachedUniqueName index="8" name="[Range].[Promotion Discount (%)].&amp;[13]"/>
            <x15:cachedUniqueName index="9" name="[Range].[Promotion Discount (%)].&amp;[14]"/>
            <x15:cachedUniqueName index="10" name="[Range].[Promotion Discount (%)].&amp;[15]"/>
          </x15:cachedUniqueNames>
        </ext>
      </extLst>
    </cacheField>
  </cacheFields>
  <cacheHierarchies count="97">
    <cacheHierarchy uniqueName="[Range].[S/N]" caption="S/N" attribute="1" defaultMemberUniqueName="[Range].[S/N].[All]" allUniqueName="[Range].[S/N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Type]" caption="Product Type" attribute="1" defaultMemberUniqueName="[Range].[Product Type].[All]" allUniqueName="[Range].[Product Type].[All]" dimensionUniqueName="[Range]" displayFolder="" count="0" memberValueDatatype="130" unbalanced="0"/>
    <cacheHierarchy uniqueName="[Range].[Marketing Spend (USD)]" caption="Marketing Spend (USD)" attribute="1" defaultMemberUniqueName="[Range].[Marketing Spend (USD)].[All]" allUniqueName="[Range].[Marketing Spend (USD)].[All]" dimensionUniqueName="[Range]" displayFolder="" count="0" memberValueDatatype="20" unbalanced="0"/>
    <cacheHierarchy uniqueName="[Range].[Competitor Ad Spend (USD)]" caption="Competitor Ad Spend (USD)" attribute="1" defaultMemberUniqueName="[Range].[Competitor Ad Spend (USD)].[All]" allUniqueName="[Range].[Competitor Ad Spend (USD)].[All]" dimensionUniqueName="[Range]" displayFolder="" count="0" memberValueDatatype="20" unbalanced="0"/>
    <cacheHierarchy uniqueName="[Range].[Avg Temperature (C)]" caption="Avg Temperature (C)" attribute="1" defaultMemberUniqueName="[Range].[Avg Temperature (C)].[All]" allUniqueName="[Range].[Avg Temperature (C)].[All]" dimensionUniqueName="[Range]" displayFolder="" count="0" memberValueDatatype="20" unbalanced="0"/>
    <cacheHierarchy uniqueName="[Range].[Promotion Discount (%)]" caption="Promotion Discount (%)" attribute="1" defaultMemberUniqueName="[Range].[Promotion Discount (%)].[All]" allUniqueName="[Range].[Promotion Discount (%)].[All]" dimensionUniqueName="[Range]" displayFolder="" count="2" memberValueDatatype="20" unbalanced="0">
      <fieldsUsage count="2">
        <fieldUsage x="-1"/>
        <fieldUsage x="1"/>
      </fieldsUsage>
    </cacheHierarchy>
    <cacheHierarchy uniqueName="[Range].[Sales Quantity]" caption="Sales Quantity" attribute="1" defaultMemberUniqueName="[Range].[Sales Quantity].[All]" allUniqueName="[Range].[Sales Quantity].[All]" dimensionUniqueName="[Range]" displayFolder="" count="0" memberValueDatatype="20" unbalanced="0"/>
    <cacheHierarchy uniqueName="[Range].[Price per Unit (USD)]" caption="Price per Unit (USD)" attribute="1" defaultMemberUniqueName="[Range].[Price per Unit (USD)].[All]" allUniqueName="[Range].[Price per Unit (USD)].[All]" dimensionUniqueName="[Range]" displayFolder="" count="0" memberValueDatatype="5" unbalanced="0"/>
    <cacheHierarchy uniqueName="[Range].[Sales Revenue (USD)]" caption="Sales Revenue (USD)" attribute="1" defaultMemberUniqueName="[Range].[Sales Revenue (USD)].[All]" allUniqueName="[Range].[Sales Revenue (USD)].[All]" dimensionUniqueName="[Range]" displayFolder="" count="0" memberValueDatatype="5" unbalanced="0"/>
    <cacheHierarchy uniqueName="[Range].[Discount Amount (USD)]" caption="Discount Amount (USD)" attribute="1" defaultMemberUniqueName="[Range].[Discount Amount (USD)].[All]" allUniqueName="[Range].[Discount Amount (USD)].[All]" dimensionUniqueName="[Range]" displayFolder="" count="0" memberValueDatatype="5" unbalanced="0"/>
    <cacheHierarchy uniqueName="[Range].[Adjusted Sales Revenue (USD)]" caption="Adjusted Sales Revenue (USD)" attribute="1" defaultMemberUniqueName="[Range].[Adjusted Sales Revenue (USD)].[All]" allUniqueName="[Range].[Adjusted Sales Revenue (USD)].[All]" dimensionUniqueName="[Range]" displayFolder="" count="0" memberValueDatatype="5" unbalanced="0"/>
    <cacheHierarchy uniqueName="[Range].[Cost (USD)]" caption="Cost (USD)" attribute="1" defaultMemberUniqueName="[Range].[Cost (USD)].[All]" allUniqueName="[Range].[Cost (USD)].[All]" dimensionUniqueName="[Range]" displayFolder="" count="0" memberValueDatatype="5" unbalanced="0"/>
    <cacheHierarchy uniqueName="[Range].[Profit (USD)]" caption="Profit (USD)" attribute="1" defaultMemberUniqueName="[Range].[Profit (USD)].[All]" allUniqueName="[Range].[Profit (USD)].[All]" dimensionUniqueName="[Range]" displayFolder="" count="0" memberValueDatatype="5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Profit Margin(%)]" caption="Profit Margin(%)" attribute="1" defaultMemberUniqueName="[Range].[Profit Margin(%)].[All]" allUniqueName="[Range].[Profit Margin(%)].[All]" dimensionUniqueName="[Range]" displayFolder="" count="0" memberValueDatatype="5" unbalanced="0"/>
    <cacheHierarchy uniqueName="[Range].[Date (Year)]" caption="Date (Year)" attribute="1" defaultMemberUniqueName="[Range].[Date (Year)].[All]" allUniqueName="[Range].[Date (Year)].[All]" dimensionUniqueName="[Range]" displayFolder="" count="0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S/N]" caption="S/N" attribute="1" defaultMemberUniqueName="[Range 1].[S/N].[All]" allUniqueName="[Range 1].[S/N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Product Type]" caption="Product Type" attribute="1" defaultMemberUniqueName="[Range 1].[Product Type].[All]" allUniqueName="[Range 1].[Product Type].[All]" dimensionUniqueName="[Range 1]" displayFolder="" count="0" memberValueDatatype="130" unbalanced="0"/>
    <cacheHierarchy uniqueName="[Range 1].[Marketing Spend (USD)]" caption="Marketing Spend (USD)" attribute="1" defaultMemberUniqueName="[Range 1].[Marketing Spend (USD)].[All]" allUniqueName="[Range 1].[Marketing Spend (USD)].[All]" dimensionUniqueName="[Range 1]" displayFolder="" count="0" memberValueDatatype="20" unbalanced="0"/>
    <cacheHierarchy uniqueName="[Range 1].[Competitor Ad Spend (USD)]" caption="Competitor Ad Spend (USD)" attribute="1" defaultMemberUniqueName="[Range 1].[Competitor Ad Spend (USD)].[All]" allUniqueName="[Range 1].[Competitor Ad Spend (USD)].[All]" dimensionUniqueName="[Range 1]" displayFolder="" count="0" memberValueDatatype="20" unbalanced="0"/>
    <cacheHierarchy uniqueName="[Range 1].[Avg Temperature (C)]" caption="Avg Temperature (C)" attribute="1" defaultMemberUniqueName="[Range 1].[Avg Temperature (C)].[All]" allUniqueName="[Range 1].[Avg Temperature (C)].[All]" dimensionUniqueName="[Range 1]" displayFolder="" count="0" memberValueDatatype="20" unbalanced="0"/>
    <cacheHierarchy uniqueName="[Range 1].[Promotion Discount (%)]" caption="Promotion Discount (%)" attribute="1" defaultMemberUniqueName="[Range 1].[Promotion Discount (%)].[All]" allUniqueName="[Range 1].[Promotion Discount (%)].[All]" dimensionUniqueName="[Range 1]" displayFolder="" count="0" memberValueDatatype="20" unbalanced="0"/>
    <cacheHierarchy uniqueName="[Range 1].[Sales Quantity]" caption="Sales Quantity" attribute="1" defaultMemberUniqueName="[Range 1].[Sales Quantity].[All]" allUniqueName="[Range 1].[Sales Quantity].[All]" dimensionUniqueName="[Range 1]" displayFolder="" count="0" memberValueDatatype="20" unbalanced="0"/>
    <cacheHierarchy uniqueName="[Range 1].[Price per Unit (USD)]" caption="Price per Unit (USD)" attribute="1" defaultMemberUniqueName="[Range 1].[Price per Unit (USD)].[All]" allUniqueName="[Range 1].[Price per Unit (USD)].[All]" dimensionUniqueName="[Range 1]" displayFolder="" count="0" memberValueDatatype="5" unbalanced="0"/>
    <cacheHierarchy uniqueName="[Range 1].[Sales Revenue (USD)]" caption="Sales Revenue (USD)" attribute="1" defaultMemberUniqueName="[Range 1].[Sales Revenue (USD)].[All]" allUniqueName="[Range 1].[Sales Revenue (USD)].[All]" dimensionUniqueName="[Range 1]" displayFolder="" count="0" memberValueDatatype="5" unbalanced="0"/>
    <cacheHierarchy uniqueName="[Range 1].[Discount Amount (USD)]" caption="Discount Amount (USD)" attribute="1" defaultMemberUniqueName="[Range 1].[Discount Amount (USD)].[All]" allUniqueName="[Range 1].[Discount Amount (USD)].[All]" dimensionUniqueName="[Range 1]" displayFolder="" count="0" memberValueDatatype="5" unbalanced="0"/>
    <cacheHierarchy uniqueName="[Range 1].[Adjusted Sales Revenue (USD)]" caption="Adjusted Sales Revenue (USD)" attribute="1" defaultMemberUniqueName="[Range 1].[Adjusted Sales Revenue (USD)].[All]" allUniqueName="[Range 1].[Adjusted Sales Revenue (USD)].[All]" dimensionUniqueName="[Range 1]" displayFolder="" count="0" memberValueDatatype="5" unbalanced="0"/>
    <cacheHierarchy uniqueName="[Range 1].[Cost (USD)]" caption="Cost (USD)" attribute="1" defaultMemberUniqueName="[Range 1].[Cost (USD)].[All]" allUniqueName="[Range 1].[Cost (USD)].[All]" dimensionUniqueName="[Range 1]" displayFolder="" count="0" memberValueDatatype="5" unbalanced="0"/>
    <cacheHierarchy uniqueName="[Range 1].[Profit (USD)]" caption="Profit (USD)" attribute="1" defaultMemberUniqueName="[Range 1].[Profit (USD)].[All]" allUniqueName="[Range 1].[Profit (USD)].[All]" dimensionUniqueName="[Range 1]" displayFolder="" count="0" memberValueDatatype="5" unbalanced="0"/>
    <cacheHierarchy uniqueName="[Range 1].[Day]" caption="Day" attribute="1" defaultMemberUniqueName="[Range 1].[Day].[All]" allUniqueName="[Range 1].[Day].[All]" dimensionUniqueName="[Range 1]" displayFolder="" count="0" memberValueDatatype="130" unbalanced="0"/>
    <cacheHierarchy uniqueName="[Range 1].[Month]" caption="Month" attribute="1" defaultMemberUniqueName="[Range 1].[Month].[All]" allUniqueName="[Range 1].[Month].[All]" dimensionUniqueName="[Range 1]" displayFolder="" count="0" memberValueDatatype="130" unbalanced="0"/>
    <cacheHierarchy uniqueName="[Range 1].[Profit Margin(%)]" caption="Profit Margin(%)" attribute="1" defaultMemberUniqueName="[Range 1].[Profit Margin(%)].[All]" allUniqueName="[Range 1].[Profit Margin(%)].[All]" dimensionUniqueName="[Range 1]" displayFolder="" count="0" memberValueDatatype="5" unbalanced="0"/>
    <cacheHierarchy uniqueName="[Range 1].[Marketing ROI]" caption="Marketing ROI" attribute="1" defaultMemberUniqueName="[Range 1].[Marketing ROI].[All]" allUniqueName="[Range 1].[Marketing ROI].[All]" dimensionUniqueName="[Range 1]" displayFolder="" count="0" memberValueDatatype="5" unbalanced="0"/>
    <cacheHierarchy uniqueName="[Range 2].[S/N]" caption="S/N" attribute="1" defaultMemberUniqueName="[Range 2].[S/N].[All]" allUniqueName="[Range 2].[S/N].[All]" dimensionUniqueName="[Range 2]" displayFolder="" count="0" memberValueDatatype="20" unbalanced="0"/>
    <cacheHierarchy uniqueName="[Range 2].[Date]" caption="Date" attribute="1" time="1" defaultMemberUniqueName="[Range 2].[Date].[All]" allUniqueName="[Range 2].[Date].[All]" dimensionUniqueName="[Range 2]" displayFolder="" count="0" memberValueDatatype="7" unbalanced="0"/>
    <cacheHierarchy uniqueName="[Range 2].[Region]" caption="Region" attribute="1" defaultMemberUniqueName="[Range 2].[Region].[All]" allUniqueName="[Range 2].[Region].[All]" dimensionUniqueName="[Range 2]" displayFolder="" count="0" memberValueDatatype="130" unbalanced="0"/>
    <cacheHierarchy uniqueName="[Range 2].[Product Type]" caption="Product Type" attribute="1" defaultMemberUniqueName="[Range 2].[Product Type].[All]" allUniqueName="[Range 2].[Product Type].[All]" dimensionUniqueName="[Range 2]" displayFolder="" count="0" memberValueDatatype="130" unbalanced="0"/>
    <cacheHierarchy uniqueName="[Range 2].[Marketing Spend (USD)]" caption="Marketing Spend (USD)" attribute="1" defaultMemberUniqueName="[Range 2].[Marketing Spend (USD)].[All]" allUniqueName="[Range 2].[Marketing Spend (USD)].[All]" dimensionUniqueName="[Range 2]" displayFolder="" count="0" memberValueDatatype="20" unbalanced="0"/>
    <cacheHierarchy uniqueName="[Range 2].[Competitor Ad Spend (USD)]" caption="Competitor Ad Spend (USD)" attribute="1" defaultMemberUniqueName="[Range 2].[Competitor Ad Spend (USD)].[All]" allUniqueName="[Range 2].[Competitor Ad Spend (USD)].[All]" dimensionUniqueName="[Range 2]" displayFolder="" count="0" memberValueDatatype="20" unbalanced="0"/>
    <cacheHierarchy uniqueName="[Range 2].[Avg Temperature (C)]" caption="Avg Temperature (C)" attribute="1" defaultMemberUniqueName="[Range 2].[Avg Temperature (C)].[All]" allUniqueName="[Range 2].[Avg Temperature (C)].[All]" dimensionUniqueName="[Range 2]" displayFolder="" count="0" memberValueDatatype="20" unbalanced="0"/>
    <cacheHierarchy uniqueName="[Range 2].[Promotion Discount (%)]" caption="Promotion Discount (%)" attribute="1" defaultMemberUniqueName="[Range 2].[Promotion Discount (%)].[All]" allUniqueName="[Range 2].[Promotion Discount (%)].[All]" dimensionUniqueName="[Range 2]" displayFolder="" count="0" memberValueDatatype="20" unbalanced="0"/>
    <cacheHierarchy uniqueName="[Range 2].[Sales Quantity]" caption="Sales Quantity" attribute="1" defaultMemberUniqueName="[Range 2].[Sales Quantity].[All]" allUniqueName="[Range 2].[Sales Quantity].[All]" dimensionUniqueName="[Range 2]" displayFolder="" count="0" memberValueDatatype="20" unbalanced="0"/>
    <cacheHierarchy uniqueName="[Range 2].[Price per Unit (USD)]" caption="Price per Unit (USD)" attribute="1" defaultMemberUniqueName="[Range 2].[Price per Unit (USD)].[All]" allUniqueName="[Range 2].[Price per Unit (USD)].[All]" dimensionUniqueName="[Range 2]" displayFolder="" count="0" memberValueDatatype="5" unbalanced="0"/>
    <cacheHierarchy uniqueName="[Range 2].[Sales Revenue (USD)]" caption="Sales Revenue (USD)" attribute="1" defaultMemberUniqueName="[Range 2].[Sales Revenue (USD)].[All]" allUniqueName="[Range 2].[Sales Revenue (USD)].[All]" dimensionUniqueName="[Range 2]" displayFolder="" count="0" memberValueDatatype="5" unbalanced="0"/>
    <cacheHierarchy uniqueName="[Range 2].[Discount Amount (USD)]" caption="Discount Amount (USD)" attribute="1" defaultMemberUniqueName="[Range 2].[Discount Amount (USD)].[All]" allUniqueName="[Range 2].[Discount Amount (USD)].[All]" dimensionUniqueName="[Range 2]" displayFolder="" count="0" memberValueDatatype="5" unbalanced="0"/>
    <cacheHierarchy uniqueName="[Range 2].[Adjusted Sales Revenue (USD)]" caption="Adjusted Sales Revenue (USD)" attribute="1" defaultMemberUniqueName="[Range 2].[Adjusted Sales Revenue (USD)].[All]" allUniqueName="[Range 2].[Adjusted Sales Revenue (USD)].[All]" dimensionUniqueName="[Range 2]" displayFolder="" count="0" memberValueDatatype="5" unbalanced="0"/>
    <cacheHierarchy uniqueName="[Range 2].[Cost (USD)]" caption="Cost (USD)" attribute="1" defaultMemberUniqueName="[Range 2].[Cost (USD)].[All]" allUniqueName="[Range 2].[Cost (USD)].[All]" dimensionUniqueName="[Range 2]" displayFolder="" count="0" memberValueDatatype="5" unbalanced="0"/>
    <cacheHierarchy uniqueName="[Range 2].[Profit (USD)]" caption="Profit (USD)" attribute="1" defaultMemberUniqueName="[Range 2].[Profit (USD)].[All]" allUniqueName="[Range 2].[Profit (USD)].[All]" dimensionUniqueName="[Range 2]" displayFolder="" count="0" memberValueDatatype="5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Month]" caption="Month" attribute="1" defaultMemberUniqueName="[Range 2].[Month].[All]" allUniqueName="[Range 2].[Month].[All]" dimensionUniqueName="[Range 2]" displayFolder="" count="0" memberValueDatatype="130" unbalanced="0"/>
    <cacheHierarchy uniqueName="[Range 2].[Profit Margin(%)]" caption="Profit Margin(%)" attribute="1" defaultMemberUniqueName="[Range 2].[Profit Margin(%)].[All]" allUniqueName="[Range 2].[Profit Margin(%)].[All]" dimensionUniqueName="[Range 2]" displayFolder="" count="0" memberValueDatatype="5" unbalanced="0"/>
    <cacheHierarchy uniqueName="[Range 2].[Marketing ROI]" caption="Marketing ROI" attribute="1" defaultMemberUniqueName="[Range 2].[Marketing ROI].[All]" allUniqueName="[Range 2].[Marketing ROI].[All]" dimensionUniqueName="[Range 2]" displayFolder="" count="0" memberValueDatatype="5" unbalanced="0"/>
    <cacheHierarchy uniqueName="[Range 2].[TEMP]" caption="TEMP" attribute="1" defaultMemberUniqueName="[Range 2].[TEMP].[All]" allUniqueName="[Range 2].[TEMP].[All]" dimensionUniqueName="[Range 2]" displayFolder="" count="0" memberValueDatatype="130" unbalanced="0"/>
    <cacheHierarchy uniqueName="[Range 3].[S/N]" caption="S/N" attribute="1" defaultMemberUniqueName="[Range 3].[S/N].[All]" allUniqueName="[Range 3].[S/N].[All]" dimensionUniqueName="[Range 3]" displayFolder="" count="0" memberValueDatatype="20" unbalanced="0"/>
    <cacheHierarchy uniqueName="[Range 3].[Date]" caption="Date" attribute="1" time="1" defaultMemberUniqueName="[Range 3].[Date].[All]" allUniqueName="[Range 3].[Date].[All]" dimensionUniqueName="[Range 3]" displayFolder="" count="0" memberValueDatatype="7" unbalanced="0"/>
    <cacheHierarchy uniqueName="[Range 3].[Region]" caption="Region" attribute="1" defaultMemberUniqueName="[Range 3].[Region].[All]" allUniqueName="[Range 3].[Region].[All]" dimensionUniqueName="[Range 3]" displayFolder="" count="0" memberValueDatatype="130" unbalanced="0"/>
    <cacheHierarchy uniqueName="[Range 3].[Product Type]" caption="Product Type" attribute="1" defaultMemberUniqueName="[Range 3].[Product Type].[All]" allUniqueName="[Range 3].[Product Type].[All]" dimensionUniqueName="[Range 3]" displayFolder="" count="0" memberValueDatatype="130" unbalanced="0"/>
    <cacheHierarchy uniqueName="[Range 3].[Marketing Spend (USD)]" caption="Marketing Spend (USD)" attribute="1" defaultMemberUniqueName="[Range 3].[Marketing Spend (USD)].[All]" allUniqueName="[Range 3].[Marketing Spend (USD)].[All]" dimensionUniqueName="[Range 3]" displayFolder="" count="0" memberValueDatatype="20" unbalanced="0"/>
    <cacheHierarchy uniqueName="[Range 3].[Competitor Ad Spend (USD)]" caption="Competitor Ad Spend (USD)" attribute="1" defaultMemberUniqueName="[Range 3].[Competitor Ad Spend (USD)].[All]" allUniqueName="[Range 3].[Competitor Ad Spend (USD)].[All]" dimensionUniqueName="[Range 3]" displayFolder="" count="0" memberValueDatatype="20" unbalanced="0"/>
    <cacheHierarchy uniqueName="[Range 3].[Avg Temperature (C)]" caption="Avg Temperature (C)" attribute="1" defaultMemberUniqueName="[Range 3].[Avg Temperature (C)].[All]" allUniqueName="[Range 3].[Avg Temperature (C)].[All]" dimensionUniqueName="[Range 3]" displayFolder="" count="0" memberValueDatatype="20" unbalanced="0"/>
    <cacheHierarchy uniqueName="[Range 3].[Promotion Discount (%)]" caption="Promotion Discount (%)" attribute="1" defaultMemberUniqueName="[Range 3].[Promotion Discount (%)].[All]" allUniqueName="[Range 3].[Promotion Discount (%)].[All]" dimensionUniqueName="[Range 3]" displayFolder="" count="0" memberValueDatatype="20" unbalanced="0"/>
    <cacheHierarchy uniqueName="[Range 3].[Sales Quantity]" caption="Sales Quantity" attribute="1" defaultMemberUniqueName="[Range 3].[Sales Quantity].[All]" allUniqueName="[Range 3].[Sales Quantity].[All]" dimensionUniqueName="[Range 3]" displayFolder="" count="0" memberValueDatatype="20" unbalanced="0"/>
    <cacheHierarchy uniqueName="[Range 3].[Price per Unit (USD)]" caption="Price per Unit (USD)" attribute="1" defaultMemberUniqueName="[Range 3].[Price per Unit (USD)].[All]" allUniqueName="[Range 3].[Price per Unit (USD)].[All]" dimensionUniqueName="[Range 3]" displayFolder="" count="0" memberValueDatatype="5" unbalanced="0"/>
    <cacheHierarchy uniqueName="[Range 3].[Sales Revenue (USD)]" caption="Sales Revenue (USD)" attribute="1" defaultMemberUniqueName="[Range 3].[Sales Revenue (USD)].[All]" allUniqueName="[Range 3].[Sales Revenue (USD)].[All]" dimensionUniqueName="[Range 3]" displayFolder="" count="0" memberValueDatatype="5" unbalanced="0"/>
    <cacheHierarchy uniqueName="[Range 3].[Discount Amount (USD)]" caption="Discount Amount (USD)" attribute="1" defaultMemberUniqueName="[Range 3].[Discount Amount (USD)].[All]" allUniqueName="[Range 3].[Discount Amount (USD)].[All]" dimensionUniqueName="[Range 3]" displayFolder="" count="0" memberValueDatatype="5" unbalanced="0"/>
    <cacheHierarchy uniqueName="[Range 3].[Adjusted Sales Revenue (USD)]" caption="Adjusted Sales Revenue (USD)" attribute="1" defaultMemberUniqueName="[Range 3].[Adjusted Sales Revenue (USD)].[All]" allUniqueName="[Range 3].[Adjusted Sales Revenue (USD)].[All]" dimensionUniqueName="[Range 3]" displayFolder="" count="0" memberValueDatatype="5" unbalanced="0"/>
    <cacheHierarchy uniqueName="[Range 3].[Cost (USD)]" caption="Cost (USD)" attribute="1" defaultMemberUniqueName="[Range 3].[Cost (USD)].[All]" allUniqueName="[Range 3].[Cost (USD)].[All]" dimensionUniqueName="[Range 3]" displayFolder="" count="0" memberValueDatatype="5" unbalanced="0"/>
    <cacheHierarchy uniqueName="[Range 3].[Profit (USD)]" caption="Profit (USD)" attribute="1" defaultMemberUniqueName="[Range 3].[Profit (USD)].[All]" allUniqueName="[Range 3].[Profit (USD)].[All]" dimensionUniqueName="[Range 3]" displayFolder="" count="0" memberValueDatatype="5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Month]" caption="Month" attribute="1" defaultMemberUniqueName="[Range 3].[Month].[All]" allUniqueName="[Range 3].[Month].[All]" dimensionUniqueName="[Range 3]" displayFolder="" count="0" memberValueDatatype="130" unbalanced="0"/>
    <cacheHierarchy uniqueName="[Range 3].[Profit Margin(%)]" caption="Profit Margin(%)" attribute="1" defaultMemberUniqueName="[Range 3].[Profit Margin(%)].[All]" allUniqueName="[Range 3].[Profit Margin(%)].[All]" dimensionUniqueName="[Range 3]" displayFolder="" count="0" memberValueDatatype="5" unbalanced="0"/>
    <cacheHierarchy uniqueName="[Range 3].[Marketing ROI]" caption="Marketing ROI" attribute="1" defaultMemberUniqueName="[Range 3].[Marketing ROI].[All]" allUniqueName="[Range 3].[Marketing ROI].[All]" dimensionUniqueName="[Range 3]" displayFolder="" count="0" memberValueDatatype="5" unbalanced="0"/>
    <cacheHierarchy uniqueName="[Range 3].[TEMP]" caption="TEMP" attribute="1" defaultMemberUniqueName="[Range 3].[TEMP].[All]" allUniqueName="[Range 3].[TEMP].[All]" dimensionUniqueName="[Range 3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No measures defined]" caption="__No measures defined" measure="1" displayFolder="" count="0" hidden="1"/>
    <cacheHierarchy uniqueName="[Measures].[Sum of Marketing Spend (USD)]" caption="Sum of Marketing Spend (USD)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 Quantity]" caption="Sum of Sales Quantity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ales Revenue (USD)]" caption="Sum of Sales Revenue (USD)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 (USD)]" caption="Sum of Profit (USD)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Discount Amount (USD)]" caption="Sum of Discount Amount (USD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motion Discount (%)]" caption="Sum of Promotion Discount (%)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Avg Temperature (C)]" caption="Sum of Avg Temperature (C)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Avg Temperature (C)]" caption="Average of Avg Temperature (C)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 Revenue (USD) 2]" caption="Sum of Sales Revenue (USD)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Sales Revenue (USD) 3]" caption="Sum of Sales Revenue (USD) 3" measure="1" displayFolder="" measureGroup="Range 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ales Revenue (USD) 4]" caption="Sum of Sales Revenue (USD) 4" measure="1" displayFolder="" measureGroup="Range 3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</cacheHierarchies>
  <kpis count="0"/>
  <dimensions count="5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</dimensions>
  <measureGroups count="4">
    <measureGroup name="Range" caption="Range"/>
    <measureGroup name="Range 1" caption="Range 1"/>
    <measureGroup name="Range 2" caption="Range 2"/>
    <measureGroup name="Range 3" caption="Range 3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720.641239814817" backgroundQuery="1" createdVersion="7" refreshedVersion="7" minRefreshableVersion="3" recordCount="0" supportSubquery="1" supportAdvancedDrill="1" xr:uid="{BED43879-0F72-49A4-A745-12D63114FC65}">
  <cacheSource type="external" connectionId="1"/>
  <cacheFields count="3">
    <cacheField name="[Measures].[Sum of Marketing Spend (USD)]" caption="Sum of Marketing Spend (USD)" numFmtId="0" hierarchy="86" level="32767"/>
    <cacheField name="[Measures].[Sum of Sales Quantity]" caption="Sum of Sales Quantity" numFmtId="0" hierarchy="87" level="32767"/>
    <cacheField name="[Range].[Date (Year)].[Date (Year)]" caption="Date (Year)" numFmtId="0" hierarchy="18" level="1">
      <sharedItems count="3">
        <s v="2022"/>
        <s v="2023"/>
        <s v="2024"/>
      </sharedItems>
    </cacheField>
  </cacheFields>
  <cacheHierarchies count="97">
    <cacheHierarchy uniqueName="[Range].[S/N]" caption="S/N" attribute="1" defaultMemberUniqueName="[Range].[S/N].[All]" allUniqueName="[Range].[S/N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Type]" caption="Product Type" attribute="1" defaultMemberUniqueName="[Range].[Product Type].[All]" allUniqueName="[Range].[Product Type].[All]" dimensionUniqueName="[Range]" displayFolder="" count="0" memberValueDatatype="130" unbalanced="0"/>
    <cacheHierarchy uniqueName="[Range].[Marketing Spend (USD)]" caption="Marketing Spend (USD)" attribute="1" defaultMemberUniqueName="[Range].[Marketing Spend (USD)].[All]" allUniqueName="[Range].[Marketing Spend (USD)].[All]" dimensionUniqueName="[Range]" displayFolder="" count="0" memberValueDatatype="20" unbalanced="0"/>
    <cacheHierarchy uniqueName="[Range].[Competitor Ad Spend (USD)]" caption="Competitor Ad Spend (USD)" attribute="1" defaultMemberUniqueName="[Range].[Competitor Ad Spend (USD)].[All]" allUniqueName="[Range].[Competitor Ad Spend (USD)].[All]" dimensionUniqueName="[Range]" displayFolder="" count="0" memberValueDatatype="20" unbalanced="0"/>
    <cacheHierarchy uniqueName="[Range].[Avg Temperature (C)]" caption="Avg Temperature (C)" attribute="1" defaultMemberUniqueName="[Range].[Avg Temperature (C)].[All]" allUniqueName="[Range].[Avg Temperature (C)].[All]" dimensionUniqueName="[Range]" displayFolder="" count="0" memberValueDatatype="20" unbalanced="0"/>
    <cacheHierarchy uniqueName="[Range].[Promotion Discount (%)]" caption="Promotion Discount (%)" attribute="1" defaultMemberUniqueName="[Range].[Promotion Discount (%)].[All]" allUniqueName="[Range].[Promotion Discount (%)].[All]" dimensionUniqueName="[Range]" displayFolder="" count="0" memberValueDatatype="20" unbalanced="0"/>
    <cacheHierarchy uniqueName="[Range].[Sales Quantity]" caption="Sales Quantity" attribute="1" defaultMemberUniqueName="[Range].[Sales Quantity].[All]" allUniqueName="[Range].[Sales Quantity].[All]" dimensionUniqueName="[Range]" displayFolder="" count="0" memberValueDatatype="20" unbalanced="0"/>
    <cacheHierarchy uniqueName="[Range].[Price per Unit (USD)]" caption="Price per Unit (USD)" attribute="1" defaultMemberUniqueName="[Range].[Price per Unit (USD)].[All]" allUniqueName="[Range].[Price per Unit (USD)].[All]" dimensionUniqueName="[Range]" displayFolder="" count="0" memberValueDatatype="5" unbalanced="0"/>
    <cacheHierarchy uniqueName="[Range].[Sales Revenue (USD)]" caption="Sales Revenue (USD)" attribute="1" defaultMemberUniqueName="[Range].[Sales Revenue (USD)].[All]" allUniqueName="[Range].[Sales Revenue (USD)].[All]" dimensionUniqueName="[Range]" displayFolder="" count="0" memberValueDatatype="5" unbalanced="0"/>
    <cacheHierarchy uniqueName="[Range].[Discount Amount (USD)]" caption="Discount Amount (USD)" attribute="1" defaultMemberUniqueName="[Range].[Discount Amount (USD)].[All]" allUniqueName="[Range].[Discount Amount (USD)].[All]" dimensionUniqueName="[Range]" displayFolder="" count="0" memberValueDatatype="5" unbalanced="0"/>
    <cacheHierarchy uniqueName="[Range].[Adjusted Sales Revenue (USD)]" caption="Adjusted Sales Revenue (USD)" attribute="1" defaultMemberUniqueName="[Range].[Adjusted Sales Revenue (USD)].[All]" allUniqueName="[Range].[Adjusted Sales Revenue (USD)].[All]" dimensionUniqueName="[Range]" displayFolder="" count="0" memberValueDatatype="5" unbalanced="0"/>
    <cacheHierarchy uniqueName="[Range].[Cost (USD)]" caption="Cost (USD)" attribute="1" defaultMemberUniqueName="[Range].[Cost (USD)].[All]" allUniqueName="[Range].[Cost (USD)].[All]" dimensionUniqueName="[Range]" displayFolder="" count="0" memberValueDatatype="5" unbalanced="0"/>
    <cacheHierarchy uniqueName="[Range].[Profit (USD)]" caption="Profit (USD)" attribute="1" defaultMemberUniqueName="[Range].[Profit (USD)].[All]" allUniqueName="[Range].[Profit (USD)].[All]" dimensionUniqueName="[Range]" displayFolder="" count="0" memberValueDatatype="5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Profit Margin(%)]" caption="Profit Margin(%)" attribute="1" defaultMemberUniqueName="[Range].[Profit Margin(%)].[All]" allUniqueName="[Range].[Profit Margin(%)].[All]" dimensionUniqueName="[Range]" displayFolder="" count="0" memberValueDatatype="5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S/N]" caption="S/N" attribute="1" defaultMemberUniqueName="[Range 1].[S/N].[All]" allUniqueName="[Range 1].[S/N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Product Type]" caption="Product Type" attribute="1" defaultMemberUniqueName="[Range 1].[Product Type].[All]" allUniqueName="[Range 1].[Product Type].[All]" dimensionUniqueName="[Range 1]" displayFolder="" count="0" memberValueDatatype="130" unbalanced="0"/>
    <cacheHierarchy uniqueName="[Range 1].[Marketing Spend (USD)]" caption="Marketing Spend (USD)" attribute="1" defaultMemberUniqueName="[Range 1].[Marketing Spend (USD)].[All]" allUniqueName="[Range 1].[Marketing Spend (USD)].[All]" dimensionUniqueName="[Range 1]" displayFolder="" count="0" memberValueDatatype="20" unbalanced="0"/>
    <cacheHierarchy uniqueName="[Range 1].[Competitor Ad Spend (USD)]" caption="Competitor Ad Spend (USD)" attribute="1" defaultMemberUniqueName="[Range 1].[Competitor Ad Spend (USD)].[All]" allUniqueName="[Range 1].[Competitor Ad Spend (USD)].[All]" dimensionUniqueName="[Range 1]" displayFolder="" count="0" memberValueDatatype="20" unbalanced="0"/>
    <cacheHierarchy uniqueName="[Range 1].[Avg Temperature (C)]" caption="Avg Temperature (C)" attribute="1" defaultMemberUniqueName="[Range 1].[Avg Temperature (C)].[All]" allUniqueName="[Range 1].[Avg Temperature (C)].[All]" dimensionUniqueName="[Range 1]" displayFolder="" count="0" memberValueDatatype="20" unbalanced="0"/>
    <cacheHierarchy uniqueName="[Range 1].[Promotion Discount (%)]" caption="Promotion Discount (%)" attribute="1" defaultMemberUniqueName="[Range 1].[Promotion Discount (%)].[All]" allUniqueName="[Range 1].[Promotion Discount (%)].[All]" dimensionUniqueName="[Range 1]" displayFolder="" count="0" memberValueDatatype="20" unbalanced="0"/>
    <cacheHierarchy uniqueName="[Range 1].[Sales Quantity]" caption="Sales Quantity" attribute="1" defaultMemberUniqueName="[Range 1].[Sales Quantity].[All]" allUniqueName="[Range 1].[Sales Quantity].[All]" dimensionUniqueName="[Range 1]" displayFolder="" count="0" memberValueDatatype="20" unbalanced="0"/>
    <cacheHierarchy uniqueName="[Range 1].[Price per Unit (USD)]" caption="Price per Unit (USD)" attribute="1" defaultMemberUniqueName="[Range 1].[Price per Unit (USD)].[All]" allUniqueName="[Range 1].[Price per Unit (USD)].[All]" dimensionUniqueName="[Range 1]" displayFolder="" count="0" memberValueDatatype="5" unbalanced="0"/>
    <cacheHierarchy uniqueName="[Range 1].[Sales Revenue (USD)]" caption="Sales Revenue (USD)" attribute="1" defaultMemberUniqueName="[Range 1].[Sales Revenue (USD)].[All]" allUniqueName="[Range 1].[Sales Revenue (USD)].[All]" dimensionUniqueName="[Range 1]" displayFolder="" count="0" memberValueDatatype="5" unbalanced="0"/>
    <cacheHierarchy uniqueName="[Range 1].[Discount Amount (USD)]" caption="Discount Amount (USD)" attribute="1" defaultMemberUniqueName="[Range 1].[Discount Amount (USD)].[All]" allUniqueName="[Range 1].[Discount Amount (USD)].[All]" dimensionUniqueName="[Range 1]" displayFolder="" count="0" memberValueDatatype="5" unbalanced="0"/>
    <cacheHierarchy uniqueName="[Range 1].[Adjusted Sales Revenue (USD)]" caption="Adjusted Sales Revenue (USD)" attribute="1" defaultMemberUniqueName="[Range 1].[Adjusted Sales Revenue (USD)].[All]" allUniqueName="[Range 1].[Adjusted Sales Revenue (USD)].[All]" dimensionUniqueName="[Range 1]" displayFolder="" count="0" memberValueDatatype="5" unbalanced="0"/>
    <cacheHierarchy uniqueName="[Range 1].[Cost (USD)]" caption="Cost (USD)" attribute="1" defaultMemberUniqueName="[Range 1].[Cost (USD)].[All]" allUniqueName="[Range 1].[Cost (USD)].[All]" dimensionUniqueName="[Range 1]" displayFolder="" count="0" memberValueDatatype="5" unbalanced="0"/>
    <cacheHierarchy uniqueName="[Range 1].[Profit (USD)]" caption="Profit (USD)" attribute="1" defaultMemberUniqueName="[Range 1].[Profit (USD)].[All]" allUniqueName="[Range 1].[Profit (USD)].[All]" dimensionUniqueName="[Range 1]" displayFolder="" count="0" memberValueDatatype="5" unbalanced="0"/>
    <cacheHierarchy uniqueName="[Range 1].[Day]" caption="Day" attribute="1" defaultMemberUniqueName="[Range 1].[Day].[All]" allUniqueName="[Range 1].[Day].[All]" dimensionUniqueName="[Range 1]" displayFolder="" count="0" memberValueDatatype="130" unbalanced="0"/>
    <cacheHierarchy uniqueName="[Range 1].[Month]" caption="Month" attribute="1" defaultMemberUniqueName="[Range 1].[Month].[All]" allUniqueName="[Range 1].[Month].[All]" dimensionUniqueName="[Range 1]" displayFolder="" count="0" memberValueDatatype="130" unbalanced="0"/>
    <cacheHierarchy uniqueName="[Range 1].[Profit Margin(%)]" caption="Profit Margin(%)" attribute="1" defaultMemberUniqueName="[Range 1].[Profit Margin(%)].[All]" allUniqueName="[Range 1].[Profit Margin(%)].[All]" dimensionUniqueName="[Range 1]" displayFolder="" count="0" memberValueDatatype="5" unbalanced="0"/>
    <cacheHierarchy uniqueName="[Range 1].[Marketing ROI]" caption="Marketing ROI" attribute="1" defaultMemberUniqueName="[Range 1].[Marketing ROI].[All]" allUniqueName="[Range 1].[Marketing ROI].[All]" dimensionUniqueName="[Range 1]" displayFolder="" count="0" memberValueDatatype="5" unbalanced="0"/>
    <cacheHierarchy uniqueName="[Range 2].[S/N]" caption="S/N" attribute="1" defaultMemberUniqueName="[Range 2].[S/N].[All]" allUniqueName="[Range 2].[S/N].[All]" dimensionUniqueName="[Range 2]" displayFolder="" count="0" memberValueDatatype="20" unbalanced="0"/>
    <cacheHierarchy uniqueName="[Range 2].[Date]" caption="Date" attribute="1" time="1" defaultMemberUniqueName="[Range 2].[Date].[All]" allUniqueName="[Range 2].[Date].[All]" dimensionUniqueName="[Range 2]" displayFolder="" count="0" memberValueDatatype="7" unbalanced="0"/>
    <cacheHierarchy uniqueName="[Range 2].[Region]" caption="Region" attribute="1" defaultMemberUniqueName="[Range 2].[Region].[All]" allUniqueName="[Range 2].[Region].[All]" dimensionUniqueName="[Range 2]" displayFolder="" count="0" memberValueDatatype="130" unbalanced="0"/>
    <cacheHierarchy uniqueName="[Range 2].[Product Type]" caption="Product Type" attribute="1" defaultMemberUniqueName="[Range 2].[Product Type].[All]" allUniqueName="[Range 2].[Product Type].[All]" dimensionUniqueName="[Range 2]" displayFolder="" count="0" memberValueDatatype="130" unbalanced="0"/>
    <cacheHierarchy uniqueName="[Range 2].[Marketing Spend (USD)]" caption="Marketing Spend (USD)" attribute="1" defaultMemberUniqueName="[Range 2].[Marketing Spend (USD)].[All]" allUniqueName="[Range 2].[Marketing Spend (USD)].[All]" dimensionUniqueName="[Range 2]" displayFolder="" count="0" memberValueDatatype="20" unbalanced="0"/>
    <cacheHierarchy uniqueName="[Range 2].[Competitor Ad Spend (USD)]" caption="Competitor Ad Spend (USD)" attribute="1" defaultMemberUniqueName="[Range 2].[Competitor Ad Spend (USD)].[All]" allUniqueName="[Range 2].[Competitor Ad Spend (USD)].[All]" dimensionUniqueName="[Range 2]" displayFolder="" count="0" memberValueDatatype="20" unbalanced="0"/>
    <cacheHierarchy uniqueName="[Range 2].[Avg Temperature (C)]" caption="Avg Temperature (C)" attribute="1" defaultMemberUniqueName="[Range 2].[Avg Temperature (C)].[All]" allUniqueName="[Range 2].[Avg Temperature (C)].[All]" dimensionUniqueName="[Range 2]" displayFolder="" count="0" memberValueDatatype="20" unbalanced="0"/>
    <cacheHierarchy uniqueName="[Range 2].[Promotion Discount (%)]" caption="Promotion Discount (%)" attribute="1" defaultMemberUniqueName="[Range 2].[Promotion Discount (%)].[All]" allUniqueName="[Range 2].[Promotion Discount (%)].[All]" dimensionUniqueName="[Range 2]" displayFolder="" count="0" memberValueDatatype="20" unbalanced="0"/>
    <cacheHierarchy uniqueName="[Range 2].[Sales Quantity]" caption="Sales Quantity" attribute="1" defaultMemberUniqueName="[Range 2].[Sales Quantity].[All]" allUniqueName="[Range 2].[Sales Quantity].[All]" dimensionUniqueName="[Range 2]" displayFolder="" count="0" memberValueDatatype="20" unbalanced="0"/>
    <cacheHierarchy uniqueName="[Range 2].[Price per Unit (USD)]" caption="Price per Unit (USD)" attribute="1" defaultMemberUniqueName="[Range 2].[Price per Unit (USD)].[All]" allUniqueName="[Range 2].[Price per Unit (USD)].[All]" dimensionUniqueName="[Range 2]" displayFolder="" count="0" memberValueDatatype="5" unbalanced="0"/>
    <cacheHierarchy uniqueName="[Range 2].[Sales Revenue (USD)]" caption="Sales Revenue (USD)" attribute="1" defaultMemberUniqueName="[Range 2].[Sales Revenue (USD)].[All]" allUniqueName="[Range 2].[Sales Revenue (USD)].[All]" dimensionUniqueName="[Range 2]" displayFolder="" count="0" memberValueDatatype="5" unbalanced="0"/>
    <cacheHierarchy uniqueName="[Range 2].[Discount Amount (USD)]" caption="Discount Amount (USD)" attribute="1" defaultMemberUniqueName="[Range 2].[Discount Amount (USD)].[All]" allUniqueName="[Range 2].[Discount Amount (USD)].[All]" dimensionUniqueName="[Range 2]" displayFolder="" count="0" memberValueDatatype="5" unbalanced="0"/>
    <cacheHierarchy uniqueName="[Range 2].[Adjusted Sales Revenue (USD)]" caption="Adjusted Sales Revenue (USD)" attribute="1" defaultMemberUniqueName="[Range 2].[Adjusted Sales Revenue (USD)].[All]" allUniqueName="[Range 2].[Adjusted Sales Revenue (USD)].[All]" dimensionUniqueName="[Range 2]" displayFolder="" count="0" memberValueDatatype="5" unbalanced="0"/>
    <cacheHierarchy uniqueName="[Range 2].[Cost (USD)]" caption="Cost (USD)" attribute="1" defaultMemberUniqueName="[Range 2].[Cost (USD)].[All]" allUniqueName="[Range 2].[Cost (USD)].[All]" dimensionUniqueName="[Range 2]" displayFolder="" count="0" memberValueDatatype="5" unbalanced="0"/>
    <cacheHierarchy uniqueName="[Range 2].[Profit (USD)]" caption="Profit (USD)" attribute="1" defaultMemberUniqueName="[Range 2].[Profit (USD)].[All]" allUniqueName="[Range 2].[Profit (USD)].[All]" dimensionUniqueName="[Range 2]" displayFolder="" count="0" memberValueDatatype="5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Month]" caption="Month" attribute="1" defaultMemberUniqueName="[Range 2].[Month].[All]" allUniqueName="[Range 2].[Month].[All]" dimensionUniqueName="[Range 2]" displayFolder="" count="0" memberValueDatatype="130" unbalanced="0"/>
    <cacheHierarchy uniqueName="[Range 2].[Profit Margin(%)]" caption="Profit Margin(%)" attribute="1" defaultMemberUniqueName="[Range 2].[Profit Margin(%)].[All]" allUniqueName="[Range 2].[Profit Margin(%)].[All]" dimensionUniqueName="[Range 2]" displayFolder="" count="0" memberValueDatatype="5" unbalanced="0"/>
    <cacheHierarchy uniqueName="[Range 2].[Marketing ROI]" caption="Marketing ROI" attribute="1" defaultMemberUniqueName="[Range 2].[Marketing ROI].[All]" allUniqueName="[Range 2].[Marketing ROI].[All]" dimensionUniqueName="[Range 2]" displayFolder="" count="0" memberValueDatatype="5" unbalanced="0"/>
    <cacheHierarchy uniqueName="[Range 2].[TEMP]" caption="TEMP" attribute="1" defaultMemberUniqueName="[Range 2].[TEMP].[All]" allUniqueName="[Range 2].[TEMP].[All]" dimensionUniqueName="[Range 2]" displayFolder="" count="0" memberValueDatatype="130" unbalanced="0"/>
    <cacheHierarchy uniqueName="[Range 3].[S/N]" caption="S/N" attribute="1" defaultMemberUniqueName="[Range 3].[S/N].[All]" allUniqueName="[Range 3].[S/N].[All]" dimensionUniqueName="[Range 3]" displayFolder="" count="0" memberValueDatatype="20" unbalanced="0"/>
    <cacheHierarchy uniqueName="[Range 3].[Date]" caption="Date" attribute="1" time="1" defaultMemberUniqueName="[Range 3].[Date].[All]" allUniqueName="[Range 3].[Date].[All]" dimensionUniqueName="[Range 3]" displayFolder="" count="0" memberValueDatatype="7" unbalanced="0"/>
    <cacheHierarchy uniqueName="[Range 3].[Region]" caption="Region" attribute="1" defaultMemberUniqueName="[Range 3].[Region].[All]" allUniqueName="[Range 3].[Region].[All]" dimensionUniqueName="[Range 3]" displayFolder="" count="0" memberValueDatatype="130" unbalanced="0"/>
    <cacheHierarchy uniqueName="[Range 3].[Product Type]" caption="Product Type" attribute="1" defaultMemberUniqueName="[Range 3].[Product Type].[All]" allUniqueName="[Range 3].[Product Type].[All]" dimensionUniqueName="[Range 3]" displayFolder="" count="0" memberValueDatatype="130" unbalanced="0"/>
    <cacheHierarchy uniqueName="[Range 3].[Marketing Spend (USD)]" caption="Marketing Spend (USD)" attribute="1" defaultMemberUniqueName="[Range 3].[Marketing Spend (USD)].[All]" allUniqueName="[Range 3].[Marketing Spend (USD)].[All]" dimensionUniqueName="[Range 3]" displayFolder="" count="0" memberValueDatatype="20" unbalanced="0"/>
    <cacheHierarchy uniqueName="[Range 3].[Competitor Ad Spend (USD)]" caption="Competitor Ad Spend (USD)" attribute="1" defaultMemberUniqueName="[Range 3].[Competitor Ad Spend (USD)].[All]" allUniqueName="[Range 3].[Competitor Ad Spend (USD)].[All]" dimensionUniqueName="[Range 3]" displayFolder="" count="0" memberValueDatatype="20" unbalanced="0"/>
    <cacheHierarchy uniqueName="[Range 3].[Avg Temperature (C)]" caption="Avg Temperature (C)" attribute="1" defaultMemberUniqueName="[Range 3].[Avg Temperature (C)].[All]" allUniqueName="[Range 3].[Avg Temperature (C)].[All]" dimensionUniqueName="[Range 3]" displayFolder="" count="0" memberValueDatatype="20" unbalanced="0"/>
    <cacheHierarchy uniqueName="[Range 3].[Promotion Discount (%)]" caption="Promotion Discount (%)" attribute="1" defaultMemberUniqueName="[Range 3].[Promotion Discount (%)].[All]" allUniqueName="[Range 3].[Promotion Discount (%)].[All]" dimensionUniqueName="[Range 3]" displayFolder="" count="0" memberValueDatatype="20" unbalanced="0"/>
    <cacheHierarchy uniqueName="[Range 3].[Sales Quantity]" caption="Sales Quantity" attribute="1" defaultMemberUniqueName="[Range 3].[Sales Quantity].[All]" allUniqueName="[Range 3].[Sales Quantity].[All]" dimensionUniqueName="[Range 3]" displayFolder="" count="0" memberValueDatatype="20" unbalanced="0"/>
    <cacheHierarchy uniqueName="[Range 3].[Price per Unit (USD)]" caption="Price per Unit (USD)" attribute="1" defaultMemberUniqueName="[Range 3].[Price per Unit (USD)].[All]" allUniqueName="[Range 3].[Price per Unit (USD)].[All]" dimensionUniqueName="[Range 3]" displayFolder="" count="0" memberValueDatatype="5" unbalanced="0"/>
    <cacheHierarchy uniqueName="[Range 3].[Sales Revenue (USD)]" caption="Sales Revenue (USD)" attribute="1" defaultMemberUniqueName="[Range 3].[Sales Revenue (USD)].[All]" allUniqueName="[Range 3].[Sales Revenue (USD)].[All]" dimensionUniqueName="[Range 3]" displayFolder="" count="0" memberValueDatatype="5" unbalanced="0"/>
    <cacheHierarchy uniqueName="[Range 3].[Discount Amount (USD)]" caption="Discount Amount (USD)" attribute="1" defaultMemberUniqueName="[Range 3].[Discount Amount (USD)].[All]" allUniqueName="[Range 3].[Discount Amount (USD)].[All]" dimensionUniqueName="[Range 3]" displayFolder="" count="0" memberValueDatatype="5" unbalanced="0"/>
    <cacheHierarchy uniqueName="[Range 3].[Adjusted Sales Revenue (USD)]" caption="Adjusted Sales Revenue (USD)" attribute="1" defaultMemberUniqueName="[Range 3].[Adjusted Sales Revenue (USD)].[All]" allUniqueName="[Range 3].[Adjusted Sales Revenue (USD)].[All]" dimensionUniqueName="[Range 3]" displayFolder="" count="0" memberValueDatatype="5" unbalanced="0"/>
    <cacheHierarchy uniqueName="[Range 3].[Cost (USD)]" caption="Cost (USD)" attribute="1" defaultMemberUniqueName="[Range 3].[Cost (USD)].[All]" allUniqueName="[Range 3].[Cost (USD)].[All]" dimensionUniqueName="[Range 3]" displayFolder="" count="0" memberValueDatatype="5" unbalanced="0"/>
    <cacheHierarchy uniqueName="[Range 3].[Profit (USD)]" caption="Profit (USD)" attribute="1" defaultMemberUniqueName="[Range 3].[Profit (USD)].[All]" allUniqueName="[Range 3].[Profit (USD)].[All]" dimensionUniqueName="[Range 3]" displayFolder="" count="0" memberValueDatatype="5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Month]" caption="Month" attribute="1" defaultMemberUniqueName="[Range 3].[Month].[All]" allUniqueName="[Range 3].[Month].[All]" dimensionUniqueName="[Range 3]" displayFolder="" count="0" memberValueDatatype="130" unbalanced="0"/>
    <cacheHierarchy uniqueName="[Range 3].[Profit Margin(%)]" caption="Profit Margin(%)" attribute="1" defaultMemberUniqueName="[Range 3].[Profit Margin(%)].[All]" allUniqueName="[Range 3].[Profit Margin(%)].[All]" dimensionUniqueName="[Range 3]" displayFolder="" count="0" memberValueDatatype="5" unbalanced="0"/>
    <cacheHierarchy uniqueName="[Range 3].[Marketing ROI]" caption="Marketing ROI" attribute="1" defaultMemberUniqueName="[Range 3].[Marketing ROI].[All]" allUniqueName="[Range 3].[Marketing ROI].[All]" dimensionUniqueName="[Range 3]" displayFolder="" count="0" memberValueDatatype="5" unbalanced="0"/>
    <cacheHierarchy uniqueName="[Range 3].[TEMP]" caption="TEMP" attribute="1" defaultMemberUniqueName="[Range 3].[TEMP].[All]" allUniqueName="[Range 3].[TEMP].[All]" dimensionUniqueName="[Range 3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No measures defined]" caption="__No measures defined" measure="1" displayFolder="" count="0" hidden="1"/>
    <cacheHierarchy uniqueName="[Measures].[Sum of Marketing Spend (USD)]" caption="Sum of Marketing Spend (USD)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 Quantity]" caption="Sum of Sales Quantity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ales Revenue (USD)]" caption="Sum of Sales Revenue (USD)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 (USD)]" caption="Sum of Profit (USD)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Discount Amount (USD)]" caption="Sum of Discount Amount (USD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motion Discount (%)]" caption="Sum of Promotion Discount (%)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Avg Temperature (C)]" caption="Sum of Avg Temperature (C)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Avg Temperature (C)]" caption="Average of Avg Temperature (C)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 Revenue (USD) 2]" caption="Sum of Sales Revenue (USD)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Sales Revenue (USD) 3]" caption="Sum of Sales Revenue (USD) 3" measure="1" displayFolder="" measureGroup="Range 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ales Revenue (USD) 4]" caption="Sum of Sales Revenue (USD) 4" measure="1" displayFolder="" measureGroup="Range 3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</cacheHierarchies>
  <kpis count="0"/>
  <dimensions count="5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</dimensions>
  <measureGroups count="4">
    <measureGroup name="Range" caption="Range"/>
    <measureGroup name="Range 1" caption="Range 1"/>
    <measureGroup name="Range 2" caption="Range 2"/>
    <measureGroup name="Range 3" caption="Range 3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720.641088425924" backgroundQuery="1" createdVersion="7" refreshedVersion="7" minRefreshableVersion="3" recordCount="0" supportSubquery="1" supportAdvancedDrill="1" xr:uid="{A2816D30-FD4D-4071-AC5B-79F1CFCAF488}">
  <cacheSource type="external" connectionId="1"/>
  <cacheFields count="2">
    <cacheField name="[Measures].[Sum of Profit (USD)]" caption="Sum of Profit (USD)" numFmtId="0" hierarchy="89" level="32767"/>
    <cacheField name="[Range].[Promotion Discount (%)].[Promotion Discount (%)]" caption="Promotion Discount (%)" numFmtId="0" hierarchy="7" level="1">
      <sharedItems containsSemiMixedTypes="0" containsString="0" containsNumber="1" containsInteger="1" minValue="5" maxValue="15" count="11">
        <n v="5"/>
        <n v="6"/>
        <n v="7"/>
        <n v="8"/>
        <n v="9"/>
        <n v="10"/>
        <n v="11"/>
        <n v="12"/>
        <n v="13"/>
        <n v="14"/>
        <n v="15"/>
      </sharedItems>
      <extLst>
        <ext xmlns:x15="http://schemas.microsoft.com/office/spreadsheetml/2010/11/main" uri="{4F2E5C28-24EA-4eb8-9CBF-B6C8F9C3D259}">
          <x15:cachedUniqueNames>
            <x15:cachedUniqueName index="0" name="[Range].[Promotion Discount (%)].&amp;[5]"/>
            <x15:cachedUniqueName index="1" name="[Range].[Promotion Discount (%)].&amp;[6]"/>
            <x15:cachedUniqueName index="2" name="[Range].[Promotion Discount (%)].&amp;[7]"/>
            <x15:cachedUniqueName index="3" name="[Range].[Promotion Discount (%)].&amp;[8]"/>
            <x15:cachedUniqueName index="4" name="[Range].[Promotion Discount (%)].&amp;[9]"/>
            <x15:cachedUniqueName index="5" name="[Range].[Promotion Discount (%)].&amp;[10]"/>
            <x15:cachedUniqueName index="6" name="[Range].[Promotion Discount (%)].&amp;[11]"/>
            <x15:cachedUniqueName index="7" name="[Range].[Promotion Discount (%)].&amp;[12]"/>
            <x15:cachedUniqueName index="8" name="[Range].[Promotion Discount (%)].&amp;[13]"/>
            <x15:cachedUniqueName index="9" name="[Range].[Promotion Discount (%)].&amp;[14]"/>
            <x15:cachedUniqueName index="10" name="[Range].[Promotion Discount (%)].&amp;[15]"/>
          </x15:cachedUniqueNames>
        </ext>
      </extLst>
    </cacheField>
  </cacheFields>
  <cacheHierarchies count="97">
    <cacheHierarchy uniqueName="[Range].[S/N]" caption="S/N" attribute="1" defaultMemberUniqueName="[Range].[S/N].[All]" allUniqueName="[Range].[S/N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Type]" caption="Product Type" attribute="1" defaultMemberUniqueName="[Range].[Product Type].[All]" allUniqueName="[Range].[Product Type].[All]" dimensionUniqueName="[Range]" displayFolder="" count="0" memberValueDatatype="130" unbalanced="0"/>
    <cacheHierarchy uniqueName="[Range].[Marketing Spend (USD)]" caption="Marketing Spend (USD)" attribute="1" defaultMemberUniqueName="[Range].[Marketing Spend (USD)].[All]" allUniqueName="[Range].[Marketing Spend (USD)].[All]" dimensionUniqueName="[Range]" displayFolder="" count="0" memberValueDatatype="20" unbalanced="0"/>
    <cacheHierarchy uniqueName="[Range].[Competitor Ad Spend (USD)]" caption="Competitor Ad Spend (USD)" attribute="1" defaultMemberUniqueName="[Range].[Competitor Ad Spend (USD)].[All]" allUniqueName="[Range].[Competitor Ad Spend (USD)].[All]" dimensionUniqueName="[Range]" displayFolder="" count="0" memberValueDatatype="20" unbalanced="0"/>
    <cacheHierarchy uniqueName="[Range].[Avg Temperature (C)]" caption="Avg Temperature (C)" attribute="1" defaultMemberUniqueName="[Range].[Avg Temperature (C)].[All]" allUniqueName="[Range].[Avg Temperature (C)].[All]" dimensionUniqueName="[Range]" displayFolder="" count="0" memberValueDatatype="20" unbalanced="0"/>
    <cacheHierarchy uniqueName="[Range].[Promotion Discount (%)]" caption="Promotion Discount (%)" attribute="1" defaultMemberUniqueName="[Range].[Promotion Discount (%)].[All]" allUniqueName="[Range].[Promotion Discount (%)].[All]" dimensionUniqueName="[Range]" displayFolder="" count="2" memberValueDatatype="20" unbalanced="0">
      <fieldsUsage count="2">
        <fieldUsage x="-1"/>
        <fieldUsage x="1"/>
      </fieldsUsage>
    </cacheHierarchy>
    <cacheHierarchy uniqueName="[Range].[Sales Quantity]" caption="Sales Quantity" attribute="1" defaultMemberUniqueName="[Range].[Sales Quantity].[All]" allUniqueName="[Range].[Sales Quantity].[All]" dimensionUniqueName="[Range]" displayFolder="" count="0" memberValueDatatype="20" unbalanced="0"/>
    <cacheHierarchy uniqueName="[Range].[Price per Unit (USD)]" caption="Price per Unit (USD)" attribute="1" defaultMemberUniqueName="[Range].[Price per Unit (USD)].[All]" allUniqueName="[Range].[Price per Unit (USD)].[All]" dimensionUniqueName="[Range]" displayFolder="" count="0" memberValueDatatype="5" unbalanced="0"/>
    <cacheHierarchy uniqueName="[Range].[Sales Revenue (USD)]" caption="Sales Revenue (USD)" attribute="1" defaultMemberUniqueName="[Range].[Sales Revenue (USD)].[All]" allUniqueName="[Range].[Sales Revenue (USD)].[All]" dimensionUniqueName="[Range]" displayFolder="" count="0" memberValueDatatype="5" unbalanced="0"/>
    <cacheHierarchy uniqueName="[Range].[Discount Amount (USD)]" caption="Discount Amount (USD)" attribute="1" defaultMemberUniqueName="[Range].[Discount Amount (USD)].[All]" allUniqueName="[Range].[Discount Amount (USD)].[All]" dimensionUniqueName="[Range]" displayFolder="" count="0" memberValueDatatype="5" unbalanced="0"/>
    <cacheHierarchy uniqueName="[Range].[Adjusted Sales Revenue (USD)]" caption="Adjusted Sales Revenue (USD)" attribute="1" defaultMemberUniqueName="[Range].[Adjusted Sales Revenue (USD)].[All]" allUniqueName="[Range].[Adjusted Sales Revenue (USD)].[All]" dimensionUniqueName="[Range]" displayFolder="" count="0" memberValueDatatype="5" unbalanced="0"/>
    <cacheHierarchy uniqueName="[Range].[Cost (USD)]" caption="Cost (USD)" attribute="1" defaultMemberUniqueName="[Range].[Cost (USD)].[All]" allUniqueName="[Range].[Cost (USD)].[All]" dimensionUniqueName="[Range]" displayFolder="" count="0" memberValueDatatype="5" unbalanced="0"/>
    <cacheHierarchy uniqueName="[Range].[Profit (USD)]" caption="Profit (USD)" attribute="1" defaultMemberUniqueName="[Range].[Profit (USD)].[All]" allUniqueName="[Range].[Profit (USD)].[All]" dimensionUniqueName="[Range]" displayFolder="" count="0" memberValueDatatype="5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Profit Margin(%)]" caption="Profit Margin(%)" attribute="1" defaultMemberUniqueName="[Range].[Profit Margin(%)].[All]" allUniqueName="[Range].[Profit Margin(%)].[All]" dimensionUniqueName="[Range]" displayFolder="" count="0" memberValueDatatype="5" unbalanced="0"/>
    <cacheHierarchy uniqueName="[Range].[Date (Year)]" caption="Date (Year)" attribute="1" defaultMemberUniqueName="[Range].[Date (Year)].[All]" allUniqueName="[Range].[Date (Year)].[All]" dimensionUniqueName="[Range]" displayFolder="" count="0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S/N]" caption="S/N" attribute="1" defaultMemberUniqueName="[Range 1].[S/N].[All]" allUniqueName="[Range 1].[S/N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Product Type]" caption="Product Type" attribute="1" defaultMemberUniqueName="[Range 1].[Product Type].[All]" allUniqueName="[Range 1].[Product Type].[All]" dimensionUniqueName="[Range 1]" displayFolder="" count="0" memberValueDatatype="130" unbalanced="0"/>
    <cacheHierarchy uniqueName="[Range 1].[Marketing Spend (USD)]" caption="Marketing Spend (USD)" attribute="1" defaultMemberUniqueName="[Range 1].[Marketing Spend (USD)].[All]" allUniqueName="[Range 1].[Marketing Spend (USD)].[All]" dimensionUniqueName="[Range 1]" displayFolder="" count="0" memberValueDatatype="20" unbalanced="0"/>
    <cacheHierarchy uniqueName="[Range 1].[Competitor Ad Spend (USD)]" caption="Competitor Ad Spend (USD)" attribute="1" defaultMemberUniqueName="[Range 1].[Competitor Ad Spend (USD)].[All]" allUniqueName="[Range 1].[Competitor Ad Spend (USD)].[All]" dimensionUniqueName="[Range 1]" displayFolder="" count="0" memberValueDatatype="20" unbalanced="0"/>
    <cacheHierarchy uniqueName="[Range 1].[Avg Temperature (C)]" caption="Avg Temperature (C)" attribute="1" defaultMemberUniqueName="[Range 1].[Avg Temperature (C)].[All]" allUniqueName="[Range 1].[Avg Temperature (C)].[All]" dimensionUniqueName="[Range 1]" displayFolder="" count="0" memberValueDatatype="20" unbalanced="0"/>
    <cacheHierarchy uniqueName="[Range 1].[Promotion Discount (%)]" caption="Promotion Discount (%)" attribute="1" defaultMemberUniqueName="[Range 1].[Promotion Discount (%)].[All]" allUniqueName="[Range 1].[Promotion Discount (%)].[All]" dimensionUniqueName="[Range 1]" displayFolder="" count="0" memberValueDatatype="20" unbalanced="0"/>
    <cacheHierarchy uniqueName="[Range 1].[Sales Quantity]" caption="Sales Quantity" attribute="1" defaultMemberUniqueName="[Range 1].[Sales Quantity].[All]" allUniqueName="[Range 1].[Sales Quantity].[All]" dimensionUniqueName="[Range 1]" displayFolder="" count="0" memberValueDatatype="20" unbalanced="0"/>
    <cacheHierarchy uniqueName="[Range 1].[Price per Unit (USD)]" caption="Price per Unit (USD)" attribute="1" defaultMemberUniqueName="[Range 1].[Price per Unit (USD)].[All]" allUniqueName="[Range 1].[Price per Unit (USD)].[All]" dimensionUniqueName="[Range 1]" displayFolder="" count="0" memberValueDatatype="5" unbalanced="0"/>
    <cacheHierarchy uniqueName="[Range 1].[Sales Revenue (USD)]" caption="Sales Revenue (USD)" attribute="1" defaultMemberUniqueName="[Range 1].[Sales Revenue (USD)].[All]" allUniqueName="[Range 1].[Sales Revenue (USD)].[All]" dimensionUniqueName="[Range 1]" displayFolder="" count="0" memberValueDatatype="5" unbalanced="0"/>
    <cacheHierarchy uniqueName="[Range 1].[Discount Amount (USD)]" caption="Discount Amount (USD)" attribute="1" defaultMemberUniqueName="[Range 1].[Discount Amount (USD)].[All]" allUniqueName="[Range 1].[Discount Amount (USD)].[All]" dimensionUniqueName="[Range 1]" displayFolder="" count="0" memberValueDatatype="5" unbalanced="0"/>
    <cacheHierarchy uniqueName="[Range 1].[Adjusted Sales Revenue (USD)]" caption="Adjusted Sales Revenue (USD)" attribute="1" defaultMemberUniqueName="[Range 1].[Adjusted Sales Revenue (USD)].[All]" allUniqueName="[Range 1].[Adjusted Sales Revenue (USD)].[All]" dimensionUniqueName="[Range 1]" displayFolder="" count="0" memberValueDatatype="5" unbalanced="0"/>
    <cacheHierarchy uniqueName="[Range 1].[Cost (USD)]" caption="Cost (USD)" attribute="1" defaultMemberUniqueName="[Range 1].[Cost (USD)].[All]" allUniqueName="[Range 1].[Cost (USD)].[All]" dimensionUniqueName="[Range 1]" displayFolder="" count="0" memberValueDatatype="5" unbalanced="0"/>
    <cacheHierarchy uniqueName="[Range 1].[Profit (USD)]" caption="Profit (USD)" attribute="1" defaultMemberUniqueName="[Range 1].[Profit (USD)].[All]" allUniqueName="[Range 1].[Profit (USD)].[All]" dimensionUniqueName="[Range 1]" displayFolder="" count="0" memberValueDatatype="5" unbalanced="0"/>
    <cacheHierarchy uniqueName="[Range 1].[Day]" caption="Day" attribute="1" defaultMemberUniqueName="[Range 1].[Day].[All]" allUniqueName="[Range 1].[Day].[All]" dimensionUniqueName="[Range 1]" displayFolder="" count="0" memberValueDatatype="130" unbalanced="0"/>
    <cacheHierarchy uniqueName="[Range 1].[Month]" caption="Month" attribute="1" defaultMemberUniqueName="[Range 1].[Month].[All]" allUniqueName="[Range 1].[Month].[All]" dimensionUniqueName="[Range 1]" displayFolder="" count="0" memberValueDatatype="130" unbalanced="0"/>
    <cacheHierarchy uniqueName="[Range 1].[Profit Margin(%)]" caption="Profit Margin(%)" attribute="1" defaultMemberUniqueName="[Range 1].[Profit Margin(%)].[All]" allUniqueName="[Range 1].[Profit Margin(%)].[All]" dimensionUniqueName="[Range 1]" displayFolder="" count="0" memberValueDatatype="5" unbalanced="0"/>
    <cacheHierarchy uniqueName="[Range 1].[Marketing ROI]" caption="Marketing ROI" attribute="1" defaultMemberUniqueName="[Range 1].[Marketing ROI].[All]" allUniqueName="[Range 1].[Marketing ROI].[All]" dimensionUniqueName="[Range 1]" displayFolder="" count="0" memberValueDatatype="5" unbalanced="0"/>
    <cacheHierarchy uniqueName="[Range 2].[S/N]" caption="S/N" attribute="1" defaultMemberUniqueName="[Range 2].[S/N].[All]" allUniqueName="[Range 2].[S/N].[All]" dimensionUniqueName="[Range 2]" displayFolder="" count="0" memberValueDatatype="20" unbalanced="0"/>
    <cacheHierarchy uniqueName="[Range 2].[Date]" caption="Date" attribute="1" time="1" defaultMemberUniqueName="[Range 2].[Date].[All]" allUniqueName="[Range 2].[Date].[All]" dimensionUniqueName="[Range 2]" displayFolder="" count="0" memberValueDatatype="7" unbalanced="0"/>
    <cacheHierarchy uniqueName="[Range 2].[Region]" caption="Region" attribute="1" defaultMemberUniqueName="[Range 2].[Region].[All]" allUniqueName="[Range 2].[Region].[All]" dimensionUniqueName="[Range 2]" displayFolder="" count="0" memberValueDatatype="130" unbalanced="0"/>
    <cacheHierarchy uniqueName="[Range 2].[Product Type]" caption="Product Type" attribute="1" defaultMemberUniqueName="[Range 2].[Product Type].[All]" allUniqueName="[Range 2].[Product Type].[All]" dimensionUniqueName="[Range 2]" displayFolder="" count="0" memberValueDatatype="130" unbalanced="0"/>
    <cacheHierarchy uniqueName="[Range 2].[Marketing Spend (USD)]" caption="Marketing Spend (USD)" attribute="1" defaultMemberUniqueName="[Range 2].[Marketing Spend (USD)].[All]" allUniqueName="[Range 2].[Marketing Spend (USD)].[All]" dimensionUniqueName="[Range 2]" displayFolder="" count="0" memberValueDatatype="20" unbalanced="0"/>
    <cacheHierarchy uniqueName="[Range 2].[Competitor Ad Spend (USD)]" caption="Competitor Ad Spend (USD)" attribute="1" defaultMemberUniqueName="[Range 2].[Competitor Ad Spend (USD)].[All]" allUniqueName="[Range 2].[Competitor Ad Spend (USD)].[All]" dimensionUniqueName="[Range 2]" displayFolder="" count="0" memberValueDatatype="20" unbalanced="0"/>
    <cacheHierarchy uniqueName="[Range 2].[Avg Temperature (C)]" caption="Avg Temperature (C)" attribute="1" defaultMemberUniqueName="[Range 2].[Avg Temperature (C)].[All]" allUniqueName="[Range 2].[Avg Temperature (C)].[All]" dimensionUniqueName="[Range 2]" displayFolder="" count="0" memberValueDatatype="20" unbalanced="0"/>
    <cacheHierarchy uniqueName="[Range 2].[Promotion Discount (%)]" caption="Promotion Discount (%)" attribute="1" defaultMemberUniqueName="[Range 2].[Promotion Discount (%)].[All]" allUniqueName="[Range 2].[Promotion Discount (%)].[All]" dimensionUniqueName="[Range 2]" displayFolder="" count="0" memberValueDatatype="20" unbalanced="0"/>
    <cacheHierarchy uniqueName="[Range 2].[Sales Quantity]" caption="Sales Quantity" attribute="1" defaultMemberUniqueName="[Range 2].[Sales Quantity].[All]" allUniqueName="[Range 2].[Sales Quantity].[All]" dimensionUniqueName="[Range 2]" displayFolder="" count="0" memberValueDatatype="20" unbalanced="0"/>
    <cacheHierarchy uniqueName="[Range 2].[Price per Unit (USD)]" caption="Price per Unit (USD)" attribute="1" defaultMemberUniqueName="[Range 2].[Price per Unit (USD)].[All]" allUniqueName="[Range 2].[Price per Unit (USD)].[All]" dimensionUniqueName="[Range 2]" displayFolder="" count="0" memberValueDatatype="5" unbalanced="0"/>
    <cacheHierarchy uniqueName="[Range 2].[Sales Revenue (USD)]" caption="Sales Revenue (USD)" attribute="1" defaultMemberUniqueName="[Range 2].[Sales Revenue (USD)].[All]" allUniqueName="[Range 2].[Sales Revenue (USD)].[All]" dimensionUniqueName="[Range 2]" displayFolder="" count="0" memberValueDatatype="5" unbalanced="0"/>
    <cacheHierarchy uniqueName="[Range 2].[Discount Amount (USD)]" caption="Discount Amount (USD)" attribute="1" defaultMemberUniqueName="[Range 2].[Discount Amount (USD)].[All]" allUniqueName="[Range 2].[Discount Amount (USD)].[All]" dimensionUniqueName="[Range 2]" displayFolder="" count="0" memberValueDatatype="5" unbalanced="0"/>
    <cacheHierarchy uniqueName="[Range 2].[Adjusted Sales Revenue (USD)]" caption="Adjusted Sales Revenue (USD)" attribute="1" defaultMemberUniqueName="[Range 2].[Adjusted Sales Revenue (USD)].[All]" allUniqueName="[Range 2].[Adjusted Sales Revenue (USD)].[All]" dimensionUniqueName="[Range 2]" displayFolder="" count="0" memberValueDatatype="5" unbalanced="0"/>
    <cacheHierarchy uniqueName="[Range 2].[Cost (USD)]" caption="Cost (USD)" attribute="1" defaultMemberUniqueName="[Range 2].[Cost (USD)].[All]" allUniqueName="[Range 2].[Cost (USD)].[All]" dimensionUniqueName="[Range 2]" displayFolder="" count="0" memberValueDatatype="5" unbalanced="0"/>
    <cacheHierarchy uniqueName="[Range 2].[Profit (USD)]" caption="Profit (USD)" attribute="1" defaultMemberUniqueName="[Range 2].[Profit (USD)].[All]" allUniqueName="[Range 2].[Profit (USD)].[All]" dimensionUniqueName="[Range 2]" displayFolder="" count="0" memberValueDatatype="5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Month]" caption="Month" attribute="1" defaultMemberUniqueName="[Range 2].[Month].[All]" allUniqueName="[Range 2].[Month].[All]" dimensionUniqueName="[Range 2]" displayFolder="" count="0" memberValueDatatype="130" unbalanced="0"/>
    <cacheHierarchy uniqueName="[Range 2].[Profit Margin(%)]" caption="Profit Margin(%)" attribute="1" defaultMemberUniqueName="[Range 2].[Profit Margin(%)].[All]" allUniqueName="[Range 2].[Profit Margin(%)].[All]" dimensionUniqueName="[Range 2]" displayFolder="" count="0" memberValueDatatype="5" unbalanced="0"/>
    <cacheHierarchy uniqueName="[Range 2].[Marketing ROI]" caption="Marketing ROI" attribute="1" defaultMemberUniqueName="[Range 2].[Marketing ROI].[All]" allUniqueName="[Range 2].[Marketing ROI].[All]" dimensionUniqueName="[Range 2]" displayFolder="" count="0" memberValueDatatype="5" unbalanced="0"/>
    <cacheHierarchy uniqueName="[Range 2].[TEMP]" caption="TEMP" attribute="1" defaultMemberUniqueName="[Range 2].[TEMP].[All]" allUniqueName="[Range 2].[TEMP].[All]" dimensionUniqueName="[Range 2]" displayFolder="" count="0" memberValueDatatype="130" unbalanced="0"/>
    <cacheHierarchy uniqueName="[Range 3].[S/N]" caption="S/N" attribute="1" defaultMemberUniqueName="[Range 3].[S/N].[All]" allUniqueName="[Range 3].[S/N].[All]" dimensionUniqueName="[Range 3]" displayFolder="" count="0" memberValueDatatype="20" unbalanced="0"/>
    <cacheHierarchy uniqueName="[Range 3].[Date]" caption="Date" attribute="1" time="1" defaultMemberUniqueName="[Range 3].[Date].[All]" allUniqueName="[Range 3].[Date].[All]" dimensionUniqueName="[Range 3]" displayFolder="" count="0" memberValueDatatype="7" unbalanced="0"/>
    <cacheHierarchy uniqueName="[Range 3].[Region]" caption="Region" attribute="1" defaultMemberUniqueName="[Range 3].[Region].[All]" allUniqueName="[Range 3].[Region].[All]" dimensionUniqueName="[Range 3]" displayFolder="" count="0" memberValueDatatype="130" unbalanced="0"/>
    <cacheHierarchy uniqueName="[Range 3].[Product Type]" caption="Product Type" attribute="1" defaultMemberUniqueName="[Range 3].[Product Type].[All]" allUniqueName="[Range 3].[Product Type].[All]" dimensionUniqueName="[Range 3]" displayFolder="" count="0" memberValueDatatype="130" unbalanced="0"/>
    <cacheHierarchy uniqueName="[Range 3].[Marketing Spend (USD)]" caption="Marketing Spend (USD)" attribute="1" defaultMemberUniqueName="[Range 3].[Marketing Spend (USD)].[All]" allUniqueName="[Range 3].[Marketing Spend (USD)].[All]" dimensionUniqueName="[Range 3]" displayFolder="" count="0" memberValueDatatype="20" unbalanced="0"/>
    <cacheHierarchy uniqueName="[Range 3].[Competitor Ad Spend (USD)]" caption="Competitor Ad Spend (USD)" attribute="1" defaultMemberUniqueName="[Range 3].[Competitor Ad Spend (USD)].[All]" allUniqueName="[Range 3].[Competitor Ad Spend (USD)].[All]" dimensionUniqueName="[Range 3]" displayFolder="" count="0" memberValueDatatype="20" unbalanced="0"/>
    <cacheHierarchy uniqueName="[Range 3].[Avg Temperature (C)]" caption="Avg Temperature (C)" attribute="1" defaultMemberUniqueName="[Range 3].[Avg Temperature (C)].[All]" allUniqueName="[Range 3].[Avg Temperature (C)].[All]" dimensionUniqueName="[Range 3]" displayFolder="" count="0" memberValueDatatype="20" unbalanced="0"/>
    <cacheHierarchy uniqueName="[Range 3].[Promotion Discount (%)]" caption="Promotion Discount (%)" attribute="1" defaultMemberUniqueName="[Range 3].[Promotion Discount (%)].[All]" allUniqueName="[Range 3].[Promotion Discount (%)].[All]" dimensionUniqueName="[Range 3]" displayFolder="" count="0" memberValueDatatype="20" unbalanced="0"/>
    <cacheHierarchy uniqueName="[Range 3].[Sales Quantity]" caption="Sales Quantity" attribute="1" defaultMemberUniqueName="[Range 3].[Sales Quantity].[All]" allUniqueName="[Range 3].[Sales Quantity].[All]" dimensionUniqueName="[Range 3]" displayFolder="" count="0" memberValueDatatype="20" unbalanced="0"/>
    <cacheHierarchy uniqueName="[Range 3].[Price per Unit (USD)]" caption="Price per Unit (USD)" attribute="1" defaultMemberUniqueName="[Range 3].[Price per Unit (USD)].[All]" allUniqueName="[Range 3].[Price per Unit (USD)].[All]" dimensionUniqueName="[Range 3]" displayFolder="" count="0" memberValueDatatype="5" unbalanced="0"/>
    <cacheHierarchy uniqueName="[Range 3].[Sales Revenue (USD)]" caption="Sales Revenue (USD)" attribute="1" defaultMemberUniqueName="[Range 3].[Sales Revenue (USD)].[All]" allUniqueName="[Range 3].[Sales Revenue (USD)].[All]" dimensionUniqueName="[Range 3]" displayFolder="" count="0" memberValueDatatype="5" unbalanced="0"/>
    <cacheHierarchy uniqueName="[Range 3].[Discount Amount (USD)]" caption="Discount Amount (USD)" attribute="1" defaultMemberUniqueName="[Range 3].[Discount Amount (USD)].[All]" allUniqueName="[Range 3].[Discount Amount (USD)].[All]" dimensionUniqueName="[Range 3]" displayFolder="" count="0" memberValueDatatype="5" unbalanced="0"/>
    <cacheHierarchy uniqueName="[Range 3].[Adjusted Sales Revenue (USD)]" caption="Adjusted Sales Revenue (USD)" attribute="1" defaultMemberUniqueName="[Range 3].[Adjusted Sales Revenue (USD)].[All]" allUniqueName="[Range 3].[Adjusted Sales Revenue (USD)].[All]" dimensionUniqueName="[Range 3]" displayFolder="" count="0" memberValueDatatype="5" unbalanced="0"/>
    <cacheHierarchy uniqueName="[Range 3].[Cost (USD)]" caption="Cost (USD)" attribute="1" defaultMemberUniqueName="[Range 3].[Cost (USD)].[All]" allUniqueName="[Range 3].[Cost (USD)].[All]" dimensionUniqueName="[Range 3]" displayFolder="" count="0" memberValueDatatype="5" unbalanced="0"/>
    <cacheHierarchy uniqueName="[Range 3].[Profit (USD)]" caption="Profit (USD)" attribute="1" defaultMemberUniqueName="[Range 3].[Profit (USD)].[All]" allUniqueName="[Range 3].[Profit (USD)].[All]" dimensionUniqueName="[Range 3]" displayFolder="" count="0" memberValueDatatype="5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Month]" caption="Month" attribute="1" defaultMemberUniqueName="[Range 3].[Month].[All]" allUniqueName="[Range 3].[Month].[All]" dimensionUniqueName="[Range 3]" displayFolder="" count="0" memberValueDatatype="130" unbalanced="0"/>
    <cacheHierarchy uniqueName="[Range 3].[Profit Margin(%)]" caption="Profit Margin(%)" attribute="1" defaultMemberUniqueName="[Range 3].[Profit Margin(%)].[All]" allUniqueName="[Range 3].[Profit Margin(%)].[All]" dimensionUniqueName="[Range 3]" displayFolder="" count="0" memberValueDatatype="5" unbalanced="0"/>
    <cacheHierarchy uniqueName="[Range 3].[Marketing ROI]" caption="Marketing ROI" attribute="1" defaultMemberUniqueName="[Range 3].[Marketing ROI].[All]" allUniqueName="[Range 3].[Marketing ROI].[All]" dimensionUniqueName="[Range 3]" displayFolder="" count="0" memberValueDatatype="5" unbalanced="0"/>
    <cacheHierarchy uniqueName="[Range 3].[TEMP]" caption="TEMP" attribute="1" defaultMemberUniqueName="[Range 3].[TEMP].[All]" allUniqueName="[Range 3].[TEMP].[All]" dimensionUniqueName="[Range 3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No measures defined]" caption="__No measures defined" measure="1" displayFolder="" count="0" hidden="1"/>
    <cacheHierarchy uniqueName="[Measures].[Sum of Marketing Spend (USD)]" caption="Sum of Marketing Spend (USD)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 Quantity]" caption="Sum of Sales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ales Revenue (USD)]" caption="Sum of Sales Revenue (USD)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 (USD)]" caption="Sum of Profit (USD)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Discount Amount (USD)]" caption="Sum of Discount Amount (USD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motion Discount (%)]" caption="Sum of Promotion Discount (%)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Avg Temperature (C)]" caption="Sum of Avg Temperature (C)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Avg Temperature (C)]" caption="Average of Avg Temperature (C)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 Revenue (USD) 2]" caption="Sum of Sales Revenue (USD)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Sales Revenue (USD) 3]" caption="Sum of Sales Revenue (USD) 3" measure="1" displayFolder="" measureGroup="Range 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ales Revenue (USD) 4]" caption="Sum of Sales Revenue (USD) 4" measure="1" displayFolder="" measureGroup="Range 3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</cacheHierarchies>
  <kpis count="0"/>
  <dimensions count="5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</dimensions>
  <measureGroups count="4">
    <measureGroup name="Range" caption="Range"/>
    <measureGroup name="Range 1" caption="Range 1"/>
    <measureGroup name="Range 2" caption="Range 2"/>
    <measureGroup name="Range 3" caption="Range 3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720.641092245372" backgroundQuery="1" createdVersion="7" refreshedVersion="7" minRefreshableVersion="3" recordCount="0" supportSubquery="1" supportAdvancedDrill="1" xr:uid="{EBB8983C-DD96-4EDA-8069-C35E3DC5AE29}">
  <cacheSource type="external" connectionId="1"/>
  <cacheFields count="2">
    <cacheField name="[Range].[Product Type].[Product Type]" caption="Product Type" numFmtId="0" hierarchy="3" level="1">
      <sharedItems count="4">
        <s v="Cherry Coke"/>
        <s v="Coca-Cola Classic"/>
        <s v="Coke Zero"/>
        <s v="Diet Coke"/>
      </sharedItems>
    </cacheField>
    <cacheField name="[Measures].[Sum of Profit (USD)]" caption="Sum of Profit (USD)" numFmtId="0" hierarchy="89" level="32767"/>
  </cacheFields>
  <cacheHierarchies count="97">
    <cacheHierarchy uniqueName="[Range].[S/N]" caption="S/N" attribute="1" defaultMemberUniqueName="[Range].[S/N].[All]" allUniqueName="[Range].[S/N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Type]" caption="Product Type" attribute="1" defaultMemberUniqueName="[Range].[Product Type].[All]" allUniqueName="[Range].[Product Typ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Marketing Spend (USD)]" caption="Marketing Spend (USD)" attribute="1" defaultMemberUniqueName="[Range].[Marketing Spend (USD)].[All]" allUniqueName="[Range].[Marketing Spend (USD)].[All]" dimensionUniqueName="[Range]" displayFolder="" count="0" memberValueDatatype="20" unbalanced="0"/>
    <cacheHierarchy uniqueName="[Range].[Competitor Ad Spend (USD)]" caption="Competitor Ad Spend (USD)" attribute="1" defaultMemberUniqueName="[Range].[Competitor Ad Spend (USD)].[All]" allUniqueName="[Range].[Competitor Ad Spend (USD)].[All]" dimensionUniqueName="[Range]" displayFolder="" count="0" memberValueDatatype="20" unbalanced="0"/>
    <cacheHierarchy uniqueName="[Range].[Avg Temperature (C)]" caption="Avg Temperature (C)" attribute="1" defaultMemberUniqueName="[Range].[Avg Temperature (C)].[All]" allUniqueName="[Range].[Avg Temperature (C)].[All]" dimensionUniqueName="[Range]" displayFolder="" count="0" memberValueDatatype="20" unbalanced="0"/>
    <cacheHierarchy uniqueName="[Range].[Promotion Discount (%)]" caption="Promotion Discount (%)" attribute="1" defaultMemberUniqueName="[Range].[Promotion Discount (%)].[All]" allUniqueName="[Range].[Promotion Discount (%)].[All]" dimensionUniqueName="[Range]" displayFolder="" count="0" memberValueDatatype="20" unbalanced="0"/>
    <cacheHierarchy uniqueName="[Range].[Sales Quantity]" caption="Sales Quantity" attribute="1" defaultMemberUniqueName="[Range].[Sales Quantity].[All]" allUniqueName="[Range].[Sales Quantity].[All]" dimensionUniqueName="[Range]" displayFolder="" count="0" memberValueDatatype="20" unbalanced="0"/>
    <cacheHierarchy uniqueName="[Range].[Price per Unit (USD)]" caption="Price per Unit (USD)" attribute="1" defaultMemberUniqueName="[Range].[Price per Unit (USD)].[All]" allUniqueName="[Range].[Price per Unit (USD)].[All]" dimensionUniqueName="[Range]" displayFolder="" count="0" memberValueDatatype="5" unbalanced="0"/>
    <cacheHierarchy uniqueName="[Range].[Sales Revenue (USD)]" caption="Sales Revenue (USD)" attribute="1" defaultMemberUniqueName="[Range].[Sales Revenue (USD)].[All]" allUniqueName="[Range].[Sales Revenue (USD)].[All]" dimensionUniqueName="[Range]" displayFolder="" count="0" memberValueDatatype="5" unbalanced="0"/>
    <cacheHierarchy uniqueName="[Range].[Discount Amount (USD)]" caption="Discount Amount (USD)" attribute="1" defaultMemberUniqueName="[Range].[Discount Amount (USD)].[All]" allUniqueName="[Range].[Discount Amount (USD)].[All]" dimensionUniqueName="[Range]" displayFolder="" count="0" memberValueDatatype="5" unbalanced="0"/>
    <cacheHierarchy uniqueName="[Range].[Adjusted Sales Revenue (USD)]" caption="Adjusted Sales Revenue (USD)" attribute="1" defaultMemberUniqueName="[Range].[Adjusted Sales Revenue (USD)].[All]" allUniqueName="[Range].[Adjusted Sales Revenue (USD)].[All]" dimensionUniqueName="[Range]" displayFolder="" count="0" memberValueDatatype="5" unbalanced="0"/>
    <cacheHierarchy uniqueName="[Range].[Cost (USD)]" caption="Cost (USD)" attribute="1" defaultMemberUniqueName="[Range].[Cost (USD)].[All]" allUniqueName="[Range].[Cost (USD)].[All]" dimensionUniqueName="[Range]" displayFolder="" count="0" memberValueDatatype="5" unbalanced="0"/>
    <cacheHierarchy uniqueName="[Range].[Profit (USD)]" caption="Profit (USD)" attribute="1" defaultMemberUniqueName="[Range].[Profit (USD)].[All]" allUniqueName="[Range].[Profit (USD)].[All]" dimensionUniqueName="[Range]" displayFolder="" count="0" memberValueDatatype="5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Profit Margin(%)]" caption="Profit Margin(%)" attribute="1" defaultMemberUniqueName="[Range].[Profit Margin(%)].[All]" allUniqueName="[Range].[Profit Margin(%)].[All]" dimensionUniqueName="[Range]" displayFolder="" count="0" memberValueDatatype="5" unbalanced="0"/>
    <cacheHierarchy uniqueName="[Range].[Date (Year)]" caption="Date (Year)" attribute="1" defaultMemberUniqueName="[Range].[Date (Year)].[All]" allUniqueName="[Range].[Date (Year)].[All]" dimensionUniqueName="[Range]" displayFolder="" count="0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S/N]" caption="S/N" attribute="1" defaultMemberUniqueName="[Range 1].[S/N].[All]" allUniqueName="[Range 1].[S/N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Product Type]" caption="Product Type" attribute="1" defaultMemberUniqueName="[Range 1].[Product Type].[All]" allUniqueName="[Range 1].[Product Type].[All]" dimensionUniqueName="[Range 1]" displayFolder="" count="0" memberValueDatatype="130" unbalanced="0"/>
    <cacheHierarchy uniqueName="[Range 1].[Marketing Spend (USD)]" caption="Marketing Spend (USD)" attribute="1" defaultMemberUniqueName="[Range 1].[Marketing Spend (USD)].[All]" allUniqueName="[Range 1].[Marketing Spend (USD)].[All]" dimensionUniqueName="[Range 1]" displayFolder="" count="0" memberValueDatatype="20" unbalanced="0"/>
    <cacheHierarchy uniqueName="[Range 1].[Competitor Ad Spend (USD)]" caption="Competitor Ad Spend (USD)" attribute="1" defaultMemberUniqueName="[Range 1].[Competitor Ad Spend (USD)].[All]" allUniqueName="[Range 1].[Competitor Ad Spend (USD)].[All]" dimensionUniqueName="[Range 1]" displayFolder="" count="0" memberValueDatatype="20" unbalanced="0"/>
    <cacheHierarchy uniqueName="[Range 1].[Avg Temperature (C)]" caption="Avg Temperature (C)" attribute="1" defaultMemberUniqueName="[Range 1].[Avg Temperature (C)].[All]" allUniqueName="[Range 1].[Avg Temperature (C)].[All]" dimensionUniqueName="[Range 1]" displayFolder="" count="0" memberValueDatatype="20" unbalanced="0"/>
    <cacheHierarchy uniqueName="[Range 1].[Promotion Discount (%)]" caption="Promotion Discount (%)" attribute="1" defaultMemberUniqueName="[Range 1].[Promotion Discount (%)].[All]" allUniqueName="[Range 1].[Promotion Discount (%)].[All]" dimensionUniqueName="[Range 1]" displayFolder="" count="0" memberValueDatatype="20" unbalanced="0"/>
    <cacheHierarchy uniqueName="[Range 1].[Sales Quantity]" caption="Sales Quantity" attribute="1" defaultMemberUniqueName="[Range 1].[Sales Quantity].[All]" allUniqueName="[Range 1].[Sales Quantity].[All]" dimensionUniqueName="[Range 1]" displayFolder="" count="0" memberValueDatatype="20" unbalanced="0"/>
    <cacheHierarchy uniqueName="[Range 1].[Price per Unit (USD)]" caption="Price per Unit (USD)" attribute="1" defaultMemberUniqueName="[Range 1].[Price per Unit (USD)].[All]" allUniqueName="[Range 1].[Price per Unit (USD)].[All]" dimensionUniqueName="[Range 1]" displayFolder="" count="0" memberValueDatatype="5" unbalanced="0"/>
    <cacheHierarchy uniqueName="[Range 1].[Sales Revenue (USD)]" caption="Sales Revenue (USD)" attribute="1" defaultMemberUniqueName="[Range 1].[Sales Revenue (USD)].[All]" allUniqueName="[Range 1].[Sales Revenue (USD)].[All]" dimensionUniqueName="[Range 1]" displayFolder="" count="0" memberValueDatatype="5" unbalanced="0"/>
    <cacheHierarchy uniqueName="[Range 1].[Discount Amount (USD)]" caption="Discount Amount (USD)" attribute="1" defaultMemberUniqueName="[Range 1].[Discount Amount (USD)].[All]" allUniqueName="[Range 1].[Discount Amount (USD)].[All]" dimensionUniqueName="[Range 1]" displayFolder="" count="0" memberValueDatatype="5" unbalanced="0"/>
    <cacheHierarchy uniqueName="[Range 1].[Adjusted Sales Revenue (USD)]" caption="Adjusted Sales Revenue (USD)" attribute="1" defaultMemberUniqueName="[Range 1].[Adjusted Sales Revenue (USD)].[All]" allUniqueName="[Range 1].[Adjusted Sales Revenue (USD)].[All]" dimensionUniqueName="[Range 1]" displayFolder="" count="0" memberValueDatatype="5" unbalanced="0"/>
    <cacheHierarchy uniqueName="[Range 1].[Cost (USD)]" caption="Cost (USD)" attribute="1" defaultMemberUniqueName="[Range 1].[Cost (USD)].[All]" allUniqueName="[Range 1].[Cost (USD)].[All]" dimensionUniqueName="[Range 1]" displayFolder="" count="0" memberValueDatatype="5" unbalanced="0"/>
    <cacheHierarchy uniqueName="[Range 1].[Profit (USD)]" caption="Profit (USD)" attribute="1" defaultMemberUniqueName="[Range 1].[Profit (USD)].[All]" allUniqueName="[Range 1].[Profit (USD)].[All]" dimensionUniqueName="[Range 1]" displayFolder="" count="0" memberValueDatatype="5" unbalanced="0"/>
    <cacheHierarchy uniqueName="[Range 1].[Day]" caption="Day" attribute="1" defaultMemberUniqueName="[Range 1].[Day].[All]" allUniqueName="[Range 1].[Day].[All]" dimensionUniqueName="[Range 1]" displayFolder="" count="0" memberValueDatatype="130" unbalanced="0"/>
    <cacheHierarchy uniqueName="[Range 1].[Month]" caption="Month" attribute="1" defaultMemberUniqueName="[Range 1].[Month].[All]" allUniqueName="[Range 1].[Month].[All]" dimensionUniqueName="[Range 1]" displayFolder="" count="0" memberValueDatatype="130" unbalanced="0"/>
    <cacheHierarchy uniqueName="[Range 1].[Profit Margin(%)]" caption="Profit Margin(%)" attribute="1" defaultMemberUniqueName="[Range 1].[Profit Margin(%)].[All]" allUniqueName="[Range 1].[Profit Margin(%)].[All]" dimensionUniqueName="[Range 1]" displayFolder="" count="0" memberValueDatatype="5" unbalanced="0"/>
    <cacheHierarchy uniqueName="[Range 1].[Marketing ROI]" caption="Marketing ROI" attribute="1" defaultMemberUniqueName="[Range 1].[Marketing ROI].[All]" allUniqueName="[Range 1].[Marketing ROI].[All]" dimensionUniqueName="[Range 1]" displayFolder="" count="0" memberValueDatatype="5" unbalanced="0"/>
    <cacheHierarchy uniqueName="[Range 2].[S/N]" caption="S/N" attribute="1" defaultMemberUniqueName="[Range 2].[S/N].[All]" allUniqueName="[Range 2].[S/N].[All]" dimensionUniqueName="[Range 2]" displayFolder="" count="0" memberValueDatatype="20" unbalanced="0"/>
    <cacheHierarchy uniqueName="[Range 2].[Date]" caption="Date" attribute="1" time="1" defaultMemberUniqueName="[Range 2].[Date].[All]" allUniqueName="[Range 2].[Date].[All]" dimensionUniqueName="[Range 2]" displayFolder="" count="0" memberValueDatatype="7" unbalanced="0"/>
    <cacheHierarchy uniqueName="[Range 2].[Region]" caption="Region" attribute="1" defaultMemberUniqueName="[Range 2].[Region].[All]" allUniqueName="[Range 2].[Region].[All]" dimensionUniqueName="[Range 2]" displayFolder="" count="0" memberValueDatatype="130" unbalanced="0"/>
    <cacheHierarchy uniqueName="[Range 2].[Product Type]" caption="Product Type" attribute="1" defaultMemberUniqueName="[Range 2].[Product Type].[All]" allUniqueName="[Range 2].[Product Type].[All]" dimensionUniqueName="[Range 2]" displayFolder="" count="0" memberValueDatatype="130" unbalanced="0"/>
    <cacheHierarchy uniqueName="[Range 2].[Marketing Spend (USD)]" caption="Marketing Spend (USD)" attribute="1" defaultMemberUniqueName="[Range 2].[Marketing Spend (USD)].[All]" allUniqueName="[Range 2].[Marketing Spend (USD)].[All]" dimensionUniqueName="[Range 2]" displayFolder="" count="0" memberValueDatatype="20" unbalanced="0"/>
    <cacheHierarchy uniqueName="[Range 2].[Competitor Ad Spend (USD)]" caption="Competitor Ad Spend (USD)" attribute="1" defaultMemberUniqueName="[Range 2].[Competitor Ad Spend (USD)].[All]" allUniqueName="[Range 2].[Competitor Ad Spend (USD)].[All]" dimensionUniqueName="[Range 2]" displayFolder="" count="0" memberValueDatatype="20" unbalanced="0"/>
    <cacheHierarchy uniqueName="[Range 2].[Avg Temperature (C)]" caption="Avg Temperature (C)" attribute="1" defaultMemberUniqueName="[Range 2].[Avg Temperature (C)].[All]" allUniqueName="[Range 2].[Avg Temperature (C)].[All]" dimensionUniqueName="[Range 2]" displayFolder="" count="0" memberValueDatatype="20" unbalanced="0"/>
    <cacheHierarchy uniqueName="[Range 2].[Promotion Discount (%)]" caption="Promotion Discount (%)" attribute="1" defaultMemberUniqueName="[Range 2].[Promotion Discount (%)].[All]" allUniqueName="[Range 2].[Promotion Discount (%)].[All]" dimensionUniqueName="[Range 2]" displayFolder="" count="0" memberValueDatatype="20" unbalanced="0"/>
    <cacheHierarchy uniqueName="[Range 2].[Sales Quantity]" caption="Sales Quantity" attribute="1" defaultMemberUniqueName="[Range 2].[Sales Quantity].[All]" allUniqueName="[Range 2].[Sales Quantity].[All]" dimensionUniqueName="[Range 2]" displayFolder="" count="0" memberValueDatatype="20" unbalanced="0"/>
    <cacheHierarchy uniqueName="[Range 2].[Price per Unit (USD)]" caption="Price per Unit (USD)" attribute="1" defaultMemberUniqueName="[Range 2].[Price per Unit (USD)].[All]" allUniqueName="[Range 2].[Price per Unit (USD)].[All]" dimensionUniqueName="[Range 2]" displayFolder="" count="0" memberValueDatatype="5" unbalanced="0"/>
    <cacheHierarchy uniqueName="[Range 2].[Sales Revenue (USD)]" caption="Sales Revenue (USD)" attribute="1" defaultMemberUniqueName="[Range 2].[Sales Revenue (USD)].[All]" allUniqueName="[Range 2].[Sales Revenue (USD)].[All]" dimensionUniqueName="[Range 2]" displayFolder="" count="0" memberValueDatatype="5" unbalanced="0"/>
    <cacheHierarchy uniqueName="[Range 2].[Discount Amount (USD)]" caption="Discount Amount (USD)" attribute="1" defaultMemberUniqueName="[Range 2].[Discount Amount (USD)].[All]" allUniqueName="[Range 2].[Discount Amount (USD)].[All]" dimensionUniqueName="[Range 2]" displayFolder="" count="0" memberValueDatatype="5" unbalanced="0"/>
    <cacheHierarchy uniqueName="[Range 2].[Adjusted Sales Revenue (USD)]" caption="Adjusted Sales Revenue (USD)" attribute="1" defaultMemberUniqueName="[Range 2].[Adjusted Sales Revenue (USD)].[All]" allUniqueName="[Range 2].[Adjusted Sales Revenue (USD)].[All]" dimensionUniqueName="[Range 2]" displayFolder="" count="0" memberValueDatatype="5" unbalanced="0"/>
    <cacheHierarchy uniqueName="[Range 2].[Cost (USD)]" caption="Cost (USD)" attribute="1" defaultMemberUniqueName="[Range 2].[Cost (USD)].[All]" allUniqueName="[Range 2].[Cost (USD)].[All]" dimensionUniqueName="[Range 2]" displayFolder="" count="0" memberValueDatatype="5" unbalanced="0"/>
    <cacheHierarchy uniqueName="[Range 2].[Profit (USD)]" caption="Profit (USD)" attribute="1" defaultMemberUniqueName="[Range 2].[Profit (USD)].[All]" allUniqueName="[Range 2].[Profit (USD)].[All]" dimensionUniqueName="[Range 2]" displayFolder="" count="0" memberValueDatatype="5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Month]" caption="Month" attribute="1" defaultMemberUniqueName="[Range 2].[Month].[All]" allUniqueName="[Range 2].[Month].[All]" dimensionUniqueName="[Range 2]" displayFolder="" count="0" memberValueDatatype="130" unbalanced="0"/>
    <cacheHierarchy uniqueName="[Range 2].[Profit Margin(%)]" caption="Profit Margin(%)" attribute="1" defaultMemberUniqueName="[Range 2].[Profit Margin(%)].[All]" allUniqueName="[Range 2].[Profit Margin(%)].[All]" dimensionUniqueName="[Range 2]" displayFolder="" count="0" memberValueDatatype="5" unbalanced="0"/>
    <cacheHierarchy uniqueName="[Range 2].[Marketing ROI]" caption="Marketing ROI" attribute="1" defaultMemberUniqueName="[Range 2].[Marketing ROI].[All]" allUniqueName="[Range 2].[Marketing ROI].[All]" dimensionUniqueName="[Range 2]" displayFolder="" count="0" memberValueDatatype="5" unbalanced="0"/>
    <cacheHierarchy uniqueName="[Range 2].[TEMP]" caption="TEMP" attribute="1" defaultMemberUniqueName="[Range 2].[TEMP].[All]" allUniqueName="[Range 2].[TEMP].[All]" dimensionUniqueName="[Range 2]" displayFolder="" count="0" memberValueDatatype="130" unbalanced="0"/>
    <cacheHierarchy uniqueName="[Range 3].[S/N]" caption="S/N" attribute="1" defaultMemberUniqueName="[Range 3].[S/N].[All]" allUniqueName="[Range 3].[S/N].[All]" dimensionUniqueName="[Range 3]" displayFolder="" count="0" memberValueDatatype="20" unbalanced="0"/>
    <cacheHierarchy uniqueName="[Range 3].[Date]" caption="Date" attribute="1" time="1" defaultMemberUniqueName="[Range 3].[Date].[All]" allUniqueName="[Range 3].[Date].[All]" dimensionUniqueName="[Range 3]" displayFolder="" count="0" memberValueDatatype="7" unbalanced="0"/>
    <cacheHierarchy uniqueName="[Range 3].[Region]" caption="Region" attribute="1" defaultMemberUniqueName="[Range 3].[Region].[All]" allUniqueName="[Range 3].[Region].[All]" dimensionUniqueName="[Range 3]" displayFolder="" count="0" memberValueDatatype="130" unbalanced="0"/>
    <cacheHierarchy uniqueName="[Range 3].[Product Type]" caption="Product Type" attribute="1" defaultMemberUniqueName="[Range 3].[Product Type].[All]" allUniqueName="[Range 3].[Product Type].[All]" dimensionUniqueName="[Range 3]" displayFolder="" count="0" memberValueDatatype="130" unbalanced="0"/>
    <cacheHierarchy uniqueName="[Range 3].[Marketing Spend (USD)]" caption="Marketing Spend (USD)" attribute="1" defaultMemberUniqueName="[Range 3].[Marketing Spend (USD)].[All]" allUniqueName="[Range 3].[Marketing Spend (USD)].[All]" dimensionUniqueName="[Range 3]" displayFolder="" count="0" memberValueDatatype="20" unbalanced="0"/>
    <cacheHierarchy uniqueName="[Range 3].[Competitor Ad Spend (USD)]" caption="Competitor Ad Spend (USD)" attribute="1" defaultMemberUniqueName="[Range 3].[Competitor Ad Spend (USD)].[All]" allUniqueName="[Range 3].[Competitor Ad Spend (USD)].[All]" dimensionUniqueName="[Range 3]" displayFolder="" count="0" memberValueDatatype="20" unbalanced="0"/>
    <cacheHierarchy uniqueName="[Range 3].[Avg Temperature (C)]" caption="Avg Temperature (C)" attribute="1" defaultMemberUniqueName="[Range 3].[Avg Temperature (C)].[All]" allUniqueName="[Range 3].[Avg Temperature (C)].[All]" dimensionUniqueName="[Range 3]" displayFolder="" count="0" memberValueDatatype="20" unbalanced="0"/>
    <cacheHierarchy uniqueName="[Range 3].[Promotion Discount (%)]" caption="Promotion Discount (%)" attribute="1" defaultMemberUniqueName="[Range 3].[Promotion Discount (%)].[All]" allUniqueName="[Range 3].[Promotion Discount (%)].[All]" dimensionUniqueName="[Range 3]" displayFolder="" count="0" memberValueDatatype="20" unbalanced="0"/>
    <cacheHierarchy uniqueName="[Range 3].[Sales Quantity]" caption="Sales Quantity" attribute="1" defaultMemberUniqueName="[Range 3].[Sales Quantity].[All]" allUniqueName="[Range 3].[Sales Quantity].[All]" dimensionUniqueName="[Range 3]" displayFolder="" count="0" memberValueDatatype="20" unbalanced="0"/>
    <cacheHierarchy uniqueName="[Range 3].[Price per Unit (USD)]" caption="Price per Unit (USD)" attribute="1" defaultMemberUniqueName="[Range 3].[Price per Unit (USD)].[All]" allUniqueName="[Range 3].[Price per Unit (USD)].[All]" dimensionUniqueName="[Range 3]" displayFolder="" count="0" memberValueDatatype="5" unbalanced="0"/>
    <cacheHierarchy uniqueName="[Range 3].[Sales Revenue (USD)]" caption="Sales Revenue (USD)" attribute="1" defaultMemberUniqueName="[Range 3].[Sales Revenue (USD)].[All]" allUniqueName="[Range 3].[Sales Revenue (USD)].[All]" dimensionUniqueName="[Range 3]" displayFolder="" count="0" memberValueDatatype="5" unbalanced="0"/>
    <cacheHierarchy uniqueName="[Range 3].[Discount Amount (USD)]" caption="Discount Amount (USD)" attribute="1" defaultMemberUniqueName="[Range 3].[Discount Amount (USD)].[All]" allUniqueName="[Range 3].[Discount Amount (USD)].[All]" dimensionUniqueName="[Range 3]" displayFolder="" count="0" memberValueDatatype="5" unbalanced="0"/>
    <cacheHierarchy uniqueName="[Range 3].[Adjusted Sales Revenue (USD)]" caption="Adjusted Sales Revenue (USD)" attribute="1" defaultMemberUniqueName="[Range 3].[Adjusted Sales Revenue (USD)].[All]" allUniqueName="[Range 3].[Adjusted Sales Revenue (USD)].[All]" dimensionUniqueName="[Range 3]" displayFolder="" count="0" memberValueDatatype="5" unbalanced="0"/>
    <cacheHierarchy uniqueName="[Range 3].[Cost (USD)]" caption="Cost (USD)" attribute="1" defaultMemberUniqueName="[Range 3].[Cost (USD)].[All]" allUniqueName="[Range 3].[Cost (USD)].[All]" dimensionUniqueName="[Range 3]" displayFolder="" count="0" memberValueDatatype="5" unbalanced="0"/>
    <cacheHierarchy uniqueName="[Range 3].[Profit (USD)]" caption="Profit (USD)" attribute="1" defaultMemberUniqueName="[Range 3].[Profit (USD)].[All]" allUniqueName="[Range 3].[Profit (USD)].[All]" dimensionUniqueName="[Range 3]" displayFolder="" count="0" memberValueDatatype="5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Month]" caption="Month" attribute="1" defaultMemberUniqueName="[Range 3].[Month].[All]" allUniqueName="[Range 3].[Month].[All]" dimensionUniqueName="[Range 3]" displayFolder="" count="0" memberValueDatatype="130" unbalanced="0"/>
    <cacheHierarchy uniqueName="[Range 3].[Profit Margin(%)]" caption="Profit Margin(%)" attribute="1" defaultMemberUniqueName="[Range 3].[Profit Margin(%)].[All]" allUniqueName="[Range 3].[Profit Margin(%)].[All]" dimensionUniqueName="[Range 3]" displayFolder="" count="0" memberValueDatatype="5" unbalanced="0"/>
    <cacheHierarchy uniqueName="[Range 3].[Marketing ROI]" caption="Marketing ROI" attribute="1" defaultMemberUniqueName="[Range 3].[Marketing ROI].[All]" allUniqueName="[Range 3].[Marketing ROI].[All]" dimensionUniqueName="[Range 3]" displayFolder="" count="0" memberValueDatatype="5" unbalanced="0"/>
    <cacheHierarchy uniqueName="[Range 3].[TEMP]" caption="TEMP" attribute="1" defaultMemberUniqueName="[Range 3].[TEMP].[All]" allUniqueName="[Range 3].[TEMP].[All]" dimensionUniqueName="[Range 3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No measures defined]" caption="__No measures defined" measure="1" displayFolder="" count="0" hidden="1"/>
    <cacheHierarchy uniqueName="[Measures].[Sum of Marketing Spend (USD)]" caption="Sum of Marketing Spend (USD)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 Quantity]" caption="Sum of Sales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ales Revenue (USD)]" caption="Sum of Sales Revenue (USD)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 (USD)]" caption="Sum of Profit (USD)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Discount Amount (USD)]" caption="Sum of Discount Amount (USD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motion Discount (%)]" caption="Sum of Promotion Discount (%)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Avg Temperature (C)]" caption="Sum of Avg Temperature (C)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Avg Temperature (C)]" caption="Average of Avg Temperature (C)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 Revenue (USD) 2]" caption="Sum of Sales Revenue (USD)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Sales Revenue (USD) 3]" caption="Sum of Sales Revenue (USD) 3" measure="1" displayFolder="" measureGroup="Range 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ales Revenue (USD) 4]" caption="Sum of Sales Revenue (USD) 4" measure="1" displayFolder="" measureGroup="Range 3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</cacheHierarchies>
  <kpis count="0"/>
  <dimensions count="5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</dimensions>
  <measureGroups count="4">
    <measureGroup name="Range" caption="Range"/>
    <measureGroup name="Range 1" caption="Range 1"/>
    <measureGroup name="Range 2" caption="Range 2"/>
    <measureGroup name="Range 3" caption="Range 3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720.641090972225" backgroundQuery="1" createdVersion="7" refreshedVersion="7" minRefreshableVersion="3" recordCount="0" supportSubquery="1" supportAdvancedDrill="1" xr:uid="{A87E4C03-DF8D-4C40-AD00-F1F0736AB81A}">
  <cacheSource type="external" connectionId="1"/>
  <cacheFields count="2">
    <cacheField name="[Range].[Region].[Region]" caption="Region" numFmtId="0" hierarchy="2" level="1">
      <sharedItems count="6">
        <s v="Africa"/>
        <s v="Asia"/>
        <s v="Europe"/>
        <s v="Middle East"/>
        <s v="North America"/>
        <s v="South America"/>
      </sharedItems>
    </cacheField>
    <cacheField name="[Measures].[Sum of Profit (USD)]" caption="Sum of Profit (USD)" numFmtId="0" hierarchy="89" level="32767"/>
  </cacheFields>
  <cacheHierarchies count="97">
    <cacheHierarchy uniqueName="[Range].[S/N]" caption="S/N" attribute="1" defaultMemberUniqueName="[Range].[S/N].[All]" allUniqueName="[Range].[S/N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oduct Type]" caption="Product Type" attribute="1" defaultMemberUniqueName="[Range].[Product Type].[All]" allUniqueName="[Range].[Product Type].[All]" dimensionUniqueName="[Range]" displayFolder="" count="0" memberValueDatatype="130" unbalanced="0"/>
    <cacheHierarchy uniqueName="[Range].[Marketing Spend (USD)]" caption="Marketing Spend (USD)" attribute="1" defaultMemberUniqueName="[Range].[Marketing Spend (USD)].[All]" allUniqueName="[Range].[Marketing Spend (USD)].[All]" dimensionUniqueName="[Range]" displayFolder="" count="0" memberValueDatatype="20" unbalanced="0"/>
    <cacheHierarchy uniqueName="[Range].[Competitor Ad Spend (USD)]" caption="Competitor Ad Spend (USD)" attribute="1" defaultMemberUniqueName="[Range].[Competitor Ad Spend (USD)].[All]" allUniqueName="[Range].[Competitor Ad Spend (USD)].[All]" dimensionUniqueName="[Range]" displayFolder="" count="0" memberValueDatatype="20" unbalanced="0"/>
    <cacheHierarchy uniqueName="[Range].[Avg Temperature (C)]" caption="Avg Temperature (C)" attribute="1" defaultMemberUniqueName="[Range].[Avg Temperature (C)].[All]" allUniqueName="[Range].[Avg Temperature (C)].[All]" dimensionUniqueName="[Range]" displayFolder="" count="0" memberValueDatatype="20" unbalanced="0"/>
    <cacheHierarchy uniqueName="[Range].[Promotion Discount (%)]" caption="Promotion Discount (%)" attribute="1" defaultMemberUniqueName="[Range].[Promotion Discount (%)].[All]" allUniqueName="[Range].[Promotion Discount (%)].[All]" dimensionUniqueName="[Range]" displayFolder="" count="0" memberValueDatatype="20" unbalanced="0"/>
    <cacheHierarchy uniqueName="[Range].[Sales Quantity]" caption="Sales Quantity" attribute="1" defaultMemberUniqueName="[Range].[Sales Quantity].[All]" allUniqueName="[Range].[Sales Quantity].[All]" dimensionUniqueName="[Range]" displayFolder="" count="0" memberValueDatatype="20" unbalanced="0"/>
    <cacheHierarchy uniqueName="[Range].[Price per Unit (USD)]" caption="Price per Unit (USD)" attribute="1" defaultMemberUniqueName="[Range].[Price per Unit (USD)].[All]" allUniqueName="[Range].[Price per Unit (USD)].[All]" dimensionUniqueName="[Range]" displayFolder="" count="0" memberValueDatatype="5" unbalanced="0"/>
    <cacheHierarchy uniqueName="[Range].[Sales Revenue (USD)]" caption="Sales Revenue (USD)" attribute="1" defaultMemberUniqueName="[Range].[Sales Revenue (USD)].[All]" allUniqueName="[Range].[Sales Revenue (USD)].[All]" dimensionUniqueName="[Range]" displayFolder="" count="0" memberValueDatatype="5" unbalanced="0"/>
    <cacheHierarchy uniqueName="[Range].[Discount Amount (USD)]" caption="Discount Amount (USD)" attribute="1" defaultMemberUniqueName="[Range].[Discount Amount (USD)].[All]" allUniqueName="[Range].[Discount Amount (USD)].[All]" dimensionUniqueName="[Range]" displayFolder="" count="0" memberValueDatatype="5" unbalanced="0"/>
    <cacheHierarchy uniqueName="[Range].[Adjusted Sales Revenue (USD)]" caption="Adjusted Sales Revenue (USD)" attribute="1" defaultMemberUniqueName="[Range].[Adjusted Sales Revenue (USD)].[All]" allUniqueName="[Range].[Adjusted Sales Revenue (USD)].[All]" dimensionUniqueName="[Range]" displayFolder="" count="0" memberValueDatatype="5" unbalanced="0"/>
    <cacheHierarchy uniqueName="[Range].[Cost (USD)]" caption="Cost (USD)" attribute="1" defaultMemberUniqueName="[Range].[Cost (USD)].[All]" allUniqueName="[Range].[Cost (USD)].[All]" dimensionUniqueName="[Range]" displayFolder="" count="0" memberValueDatatype="5" unbalanced="0"/>
    <cacheHierarchy uniqueName="[Range].[Profit (USD)]" caption="Profit (USD)" attribute="1" defaultMemberUniqueName="[Range].[Profit (USD)].[All]" allUniqueName="[Range].[Profit (USD)].[All]" dimensionUniqueName="[Range]" displayFolder="" count="0" memberValueDatatype="5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Profit Margin(%)]" caption="Profit Margin(%)" attribute="1" defaultMemberUniqueName="[Range].[Profit Margin(%)].[All]" allUniqueName="[Range].[Profit Margin(%)].[All]" dimensionUniqueName="[Range]" displayFolder="" count="0" memberValueDatatype="5" unbalanced="0"/>
    <cacheHierarchy uniqueName="[Range].[Date (Year)]" caption="Date (Year)" attribute="1" defaultMemberUniqueName="[Range].[Date (Year)].[All]" allUniqueName="[Range].[Date (Year)].[All]" dimensionUniqueName="[Range]" displayFolder="" count="0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S/N]" caption="S/N" attribute="1" defaultMemberUniqueName="[Range 1].[S/N].[All]" allUniqueName="[Range 1].[S/N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Product Type]" caption="Product Type" attribute="1" defaultMemberUniqueName="[Range 1].[Product Type].[All]" allUniqueName="[Range 1].[Product Type].[All]" dimensionUniqueName="[Range 1]" displayFolder="" count="0" memberValueDatatype="130" unbalanced="0"/>
    <cacheHierarchy uniqueName="[Range 1].[Marketing Spend (USD)]" caption="Marketing Spend (USD)" attribute="1" defaultMemberUniqueName="[Range 1].[Marketing Spend (USD)].[All]" allUniqueName="[Range 1].[Marketing Spend (USD)].[All]" dimensionUniqueName="[Range 1]" displayFolder="" count="0" memberValueDatatype="20" unbalanced="0"/>
    <cacheHierarchy uniqueName="[Range 1].[Competitor Ad Spend (USD)]" caption="Competitor Ad Spend (USD)" attribute="1" defaultMemberUniqueName="[Range 1].[Competitor Ad Spend (USD)].[All]" allUniqueName="[Range 1].[Competitor Ad Spend (USD)].[All]" dimensionUniqueName="[Range 1]" displayFolder="" count="0" memberValueDatatype="20" unbalanced="0"/>
    <cacheHierarchy uniqueName="[Range 1].[Avg Temperature (C)]" caption="Avg Temperature (C)" attribute="1" defaultMemberUniqueName="[Range 1].[Avg Temperature (C)].[All]" allUniqueName="[Range 1].[Avg Temperature (C)].[All]" dimensionUniqueName="[Range 1]" displayFolder="" count="0" memberValueDatatype="20" unbalanced="0"/>
    <cacheHierarchy uniqueName="[Range 1].[Promotion Discount (%)]" caption="Promotion Discount (%)" attribute="1" defaultMemberUniqueName="[Range 1].[Promotion Discount (%)].[All]" allUniqueName="[Range 1].[Promotion Discount (%)].[All]" dimensionUniqueName="[Range 1]" displayFolder="" count="0" memberValueDatatype="20" unbalanced="0"/>
    <cacheHierarchy uniqueName="[Range 1].[Sales Quantity]" caption="Sales Quantity" attribute="1" defaultMemberUniqueName="[Range 1].[Sales Quantity].[All]" allUniqueName="[Range 1].[Sales Quantity].[All]" dimensionUniqueName="[Range 1]" displayFolder="" count="0" memberValueDatatype="20" unbalanced="0"/>
    <cacheHierarchy uniqueName="[Range 1].[Price per Unit (USD)]" caption="Price per Unit (USD)" attribute="1" defaultMemberUniqueName="[Range 1].[Price per Unit (USD)].[All]" allUniqueName="[Range 1].[Price per Unit (USD)].[All]" dimensionUniqueName="[Range 1]" displayFolder="" count="0" memberValueDatatype="5" unbalanced="0"/>
    <cacheHierarchy uniqueName="[Range 1].[Sales Revenue (USD)]" caption="Sales Revenue (USD)" attribute="1" defaultMemberUniqueName="[Range 1].[Sales Revenue (USD)].[All]" allUniqueName="[Range 1].[Sales Revenue (USD)].[All]" dimensionUniqueName="[Range 1]" displayFolder="" count="0" memberValueDatatype="5" unbalanced="0"/>
    <cacheHierarchy uniqueName="[Range 1].[Discount Amount (USD)]" caption="Discount Amount (USD)" attribute="1" defaultMemberUniqueName="[Range 1].[Discount Amount (USD)].[All]" allUniqueName="[Range 1].[Discount Amount (USD)].[All]" dimensionUniqueName="[Range 1]" displayFolder="" count="0" memberValueDatatype="5" unbalanced="0"/>
    <cacheHierarchy uniqueName="[Range 1].[Adjusted Sales Revenue (USD)]" caption="Adjusted Sales Revenue (USD)" attribute="1" defaultMemberUniqueName="[Range 1].[Adjusted Sales Revenue (USD)].[All]" allUniqueName="[Range 1].[Adjusted Sales Revenue (USD)].[All]" dimensionUniqueName="[Range 1]" displayFolder="" count="0" memberValueDatatype="5" unbalanced="0"/>
    <cacheHierarchy uniqueName="[Range 1].[Cost (USD)]" caption="Cost (USD)" attribute="1" defaultMemberUniqueName="[Range 1].[Cost (USD)].[All]" allUniqueName="[Range 1].[Cost (USD)].[All]" dimensionUniqueName="[Range 1]" displayFolder="" count="0" memberValueDatatype="5" unbalanced="0"/>
    <cacheHierarchy uniqueName="[Range 1].[Profit (USD)]" caption="Profit (USD)" attribute="1" defaultMemberUniqueName="[Range 1].[Profit (USD)].[All]" allUniqueName="[Range 1].[Profit (USD)].[All]" dimensionUniqueName="[Range 1]" displayFolder="" count="0" memberValueDatatype="5" unbalanced="0"/>
    <cacheHierarchy uniqueName="[Range 1].[Day]" caption="Day" attribute="1" defaultMemberUniqueName="[Range 1].[Day].[All]" allUniqueName="[Range 1].[Day].[All]" dimensionUniqueName="[Range 1]" displayFolder="" count="0" memberValueDatatype="130" unbalanced="0"/>
    <cacheHierarchy uniqueName="[Range 1].[Month]" caption="Month" attribute="1" defaultMemberUniqueName="[Range 1].[Month].[All]" allUniqueName="[Range 1].[Month].[All]" dimensionUniqueName="[Range 1]" displayFolder="" count="0" memberValueDatatype="130" unbalanced="0"/>
    <cacheHierarchy uniqueName="[Range 1].[Profit Margin(%)]" caption="Profit Margin(%)" attribute="1" defaultMemberUniqueName="[Range 1].[Profit Margin(%)].[All]" allUniqueName="[Range 1].[Profit Margin(%)].[All]" dimensionUniqueName="[Range 1]" displayFolder="" count="0" memberValueDatatype="5" unbalanced="0"/>
    <cacheHierarchy uniqueName="[Range 1].[Marketing ROI]" caption="Marketing ROI" attribute="1" defaultMemberUniqueName="[Range 1].[Marketing ROI].[All]" allUniqueName="[Range 1].[Marketing ROI].[All]" dimensionUniqueName="[Range 1]" displayFolder="" count="0" memberValueDatatype="5" unbalanced="0"/>
    <cacheHierarchy uniqueName="[Range 2].[S/N]" caption="S/N" attribute="1" defaultMemberUniqueName="[Range 2].[S/N].[All]" allUniqueName="[Range 2].[S/N].[All]" dimensionUniqueName="[Range 2]" displayFolder="" count="0" memberValueDatatype="20" unbalanced="0"/>
    <cacheHierarchy uniqueName="[Range 2].[Date]" caption="Date" attribute="1" time="1" defaultMemberUniqueName="[Range 2].[Date].[All]" allUniqueName="[Range 2].[Date].[All]" dimensionUniqueName="[Range 2]" displayFolder="" count="0" memberValueDatatype="7" unbalanced="0"/>
    <cacheHierarchy uniqueName="[Range 2].[Region]" caption="Region" attribute="1" defaultMemberUniqueName="[Range 2].[Region].[All]" allUniqueName="[Range 2].[Region].[All]" dimensionUniqueName="[Range 2]" displayFolder="" count="0" memberValueDatatype="130" unbalanced="0"/>
    <cacheHierarchy uniqueName="[Range 2].[Product Type]" caption="Product Type" attribute="1" defaultMemberUniqueName="[Range 2].[Product Type].[All]" allUniqueName="[Range 2].[Product Type].[All]" dimensionUniqueName="[Range 2]" displayFolder="" count="0" memberValueDatatype="130" unbalanced="0"/>
    <cacheHierarchy uniqueName="[Range 2].[Marketing Spend (USD)]" caption="Marketing Spend (USD)" attribute="1" defaultMemberUniqueName="[Range 2].[Marketing Spend (USD)].[All]" allUniqueName="[Range 2].[Marketing Spend (USD)].[All]" dimensionUniqueName="[Range 2]" displayFolder="" count="0" memberValueDatatype="20" unbalanced="0"/>
    <cacheHierarchy uniqueName="[Range 2].[Competitor Ad Spend (USD)]" caption="Competitor Ad Spend (USD)" attribute="1" defaultMemberUniqueName="[Range 2].[Competitor Ad Spend (USD)].[All]" allUniqueName="[Range 2].[Competitor Ad Spend (USD)].[All]" dimensionUniqueName="[Range 2]" displayFolder="" count="0" memberValueDatatype="20" unbalanced="0"/>
    <cacheHierarchy uniqueName="[Range 2].[Avg Temperature (C)]" caption="Avg Temperature (C)" attribute="1" defaultMemberUniqueName="[Range 2].[Avg Temperature (C)].[All]" allUniqueName="[Range 2].[Avg Temperature (C)].[All]" dimensionUniqueName="[Range 2]" displayFolder="" count="0" memberValueDatatype="20" unbalanced="0"/>
    <cacheHierarchy uniqueName="[Range 2].[Promotion Discount (%)]" caption="Promotion Discount (%)" attribute="1" defaultMemberUniqueName="[Range 2].[Promotion Discount (%)].[All]" allUniqueName="[Range 2].[Promotion Discount (%)].[All]" dimensionUniqueName="[Range 2]" displayFolder="" count="0" memberValueDatatype="20" unbalanced="0"/>
    <cacheHierarchy uniqueName="[Range 2].[Sales Quantity]" caption="Sales Quantity" attribute="1" defaultMemberUniqueName="[Range 2].[Sales Quantity].[All]" allUniqueName="[Range 2].[Sales Quantity].[All]" dimensionUniqueName="[Range 2]" displayFolder="" count="0" memberValueDatatype="20" unbalanced="0"/>
    <cacheHierarchy uniqueName="[Range 2].[Price per Unit (USD)]" caption="Price per Unit (USD)" attribute="1" defaultMemberUniqueName="[Range 2].[Price per Unit (USD)].[All]" allUniqueName="[Range 2].[Price per Unit (USD)].[All]" dimensionUniqueName="[Range 2]" displayFolder="" count="0" memberValueDatatype="5" unbalanced="0"/>
    <cacheHierarchy uniqueName="[Range 2].[Sales Revenue (USD)]" caption="Sales Revenue (USD)" attribute="1" defaultMemberUniqueName="[Range 2].[Sales Revenue (USD)].[All]" allUniqueName="[Range 2].[Sales Revenue (USD)].[All]" dimensionUniqueName="[Range 2]" displayFolder="" count="0" memberValueDatatype="5" unbalanced="0"/>
    <cacheHierarchy uniqueName="[Range 2].[Discount Amount (USD)]" caption="Discount Amount (USD)" attribute="1" defaultMemberUniqueName="[Range 2].[Discount Amount (USD)].[All]" allUniqueName="[Range 2].[Discount Amount (USD)].[All]" dimensionUniqueName="[Range 2]" displayFolder="" count="0" memberValueDatatype="5" unbalanced="0"/>
    <cacheHierarchy uniqueName="[Range 2].[Adjusted Sales Revenue (USD)]" caption="Adjusted Sales Revenue (USD)" attribute="1" defaultMemberUniqueName="[Range 2].[Adjusted Sales Revenue (USD)].[All]" allUniqueName="[Range 2].[Adjusted Sales Revenue (USD)].[All]" dimensionUniqueName="[Range 2]" displayFolder="" count="0" memberValueDatatype="5" unbalanced="0"/>
    <cacheHierarchy uniqueName="[Range 2].[Cost (USD)]" caption="Cost (USD)" attribute="1" defaultMemberUniqueName="[Range 2].[Cost (USD)].[All]" allUniqueName="[Range 2].[Cost (USD)].[All]" dimensionUniqueName="[Range 2]" displayFolder="" count="0" memberValueDatatype="5" unbalanced="0"/>
    <cacheHierarchy uniqueName="[Range 2].[Profit (USD)]" caption="Profit (USD)" attribute="1" defaultMemberUniqueName="[Range 2].[Profit (USD)].[All]" allUniqueName="[Range 2].[Profit (USD)].[All]" dimensionUniqueName="[Range 2]" displayFolder="" count="0" memberValueDatatype="5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Month]" caption="Month" attribute="1" defaultMemberUniqueName="[Range 2].[Month].[All]" allUniqueName="[Range 2].[Month].[All]" dimensionUniqueName="[Range 2]" displayFolder="" count="0" memberValueDatatype="130" unbalanced="0"/>
    <cacheHierarchy uniqueName="[Range 2].[Profit Margin(%)]" caption="Profit Margin(%)" attribute="1" defaultMemberUniqueName="[Range 2].[Profit Margin(%)].[All]" allUniqueName="[Range 2].[Profit Margin(%)].[All]" dimensionUniqueName="[Range 2]" displayFolder="" count="0" memberValueDatatype="5" unbalanced="0"/>
    <cacheHierarchy uniqueName="[Range 2].[Marketing ROI]" caption="Marketing ROI" attribute="1" defaultMemberUniqueName="[Range 2].[Marketing ROI].[All]" allUniqueName="[Range 2].[Marketing ROI].[All]" dimensionUniqueName="[Range 2]" displayFolder="" count="0" memberValueDatatype="5" unbalanced="0"/>
    <cacheHierarchy uniqueName="[Range 2].[TEMP]" caption="TEMP" attribute="1" defaultMemberUniqueName="[Range 2].[TEMP].[All]" allUniqueName="[Range 2].[TEMP].[All]" dimensionUniqueName="[Range 2]" displayFolder="" count="0" memberValueDatatype="130" unbalanced="0"/>
    <cacheHierarchy uniqueName="[Range 3].[S/N]" caption="S/N" attribute="1" defaultMemberUniqueName="[Range 3].[S/N].[All]" allUniqueName="[Range 3].[S/N].[All]" dimensionUniqueName="[Range 3]" displayFolder="" count="0" memberValueDatatype="20" unbalanced="0"/>
    <cacheHierarchy uniqueName="[Range 3].[Date]" caption="Date" attribute="1" time="1" defaultMemberUniqueName="[Range 3].[Date].[All]" allUniqueName="[Range 3].[Date].[All]" dimensionUniqueName="[Range 3]" displayFolder="" count="0" memberValueDatatype="7" unbalanced="0"/>
    <cacheHierarchy uniqueName="[Range 3].[Region]" caption="Region" attribute="1" defaultMemberUniqueName="[Range 3].[Region].[All]" allUniqueName="[Range 3].[Region].[All]" dimensionUniqueName="[Range 3]" displayFolder="" count="0" memberValueDatatype="130" unbalanced="0"/>
    <cacheHierarchy uniqueName="[Range 3].[Product Type]" caption="Product Type" attribute="1" defaultMemberUniqueName="[Range 3].[Product Type].[All]" allUniqueName="[Range 3].[Product Type].[All]" dimensionUniqueName="[Range 3]" displayFolder="" count="0" memberValueDatatype="130" unbalanced="0"/>
    <cacheHierarchy uniqueName="[Range 3].[Marketing Spend (USD)]" caption="Marketing Spend (USD)" attribute="1" defaultMemberUniqueName="[Range 3].[Marketing Spend (USD)].[All]" allUniqueName="[Range 3].[Marketing Spend (USD)].[All]" dimensionUniqueName="[Range 3]" displayFolder="" count="0" memberValueDatatype="20" unbalanced="0"/>
    <cacheHierarchy uniqueName="[Range 3].[Competitor Ad Spend (USD)]" caption="Competitor Ad Spend (USD)" attribute="1" defaultMemberUniqueName="[Range 3].[Competitor Ad Spend (USD)].[All]" allUniqueName="[Range 3].[Competitor Ad Spend (USD)].[All]" dimensionUniqueName="[Range 3]" displayFolder="" count="0" memberValueDatatype="20" unbalanced="0"/>
    <cacheHierarchy uniqueName="[Range 3].[Avg Temperature (C)]" caption="Avg Temperature (C)" attribute="1" defaultMemberUniqueName="[Range 3].[Avg Temperature (C)].[All]" allUniqueName="[Range 3].[Avg Temperature (C)].[All]" dimensionUniqueName="[Range 3]" displayFolder="" count="0" memberValueDatatype="20" unbalanced="0"/>
    <cacheHierarchy uniqueName="[Range 3].[Promotion Discount (%)]" caption="Promotion Discount (%)" attribute="1" defaultMemberUniqueName="[Range 3].[Promotion Discount (%)].[All]" allUniqueName="[Range 3].[Promotion Discount (%)].[All]" dimensionUniqueName="[Range 3]" displayFolder="" count="0" memberValueDatatype="20" unbalanced="0"/>
    <cacheHierarchy uniqueName="[Range 3].[Sales Quantity]" caption="Sales Quantity" attribute="1" defaultMemberUniqueName="[Range 3].[Sales Quantity].[All]" allUniqueName="[Range 3].[Sales Quantity].[All]" dimensionUniqueName="[Range 3]" displayFolder="" count="0" memberValueDatatype="20" unbalanced="0"/>
    <cacheHierarchy uniqueName="[Range 3].[Price per Unit (USD)]" caption="Price per Unit (USD)" attribute="1" defaultMemberUniqueName="[Range 3].[Price per Unit (USD)].[All]" allUniqueName="[Range 3].[Price per Unit (USD)].[All]" dimensionUniqueName="[Range 3]" displayFolder="" count="0" memberValueDatatype="5" unbalanced="0"/>
    <cacheHierarchy uniqueName="[Range 3].[Sales Revenue (USD)]" caption="Sales Revenue (USD)" attribute="1" defaultMemberUniqueName="[Range 3].[Sales Revenue (USD)].[All]" allUniqueName="[Range 3].[Sales Revenue (USD)].[All]" dimensionUniqueName="[Range 3]" displayFolder="" count="0" memberValueDatatype="5" unbalanced="0"/>
    <cacheHierarchy uniqueName="[Range 3].[Discount Amount (USD)]" caption="Discount Amount (USD)" attribute="1" defaultMemberUniqueName="[Range 3].[Discount Amount (USD)].[All]" allUniqueName="[Range 3].[Discount Amount (USD)].[All]" dimensionUniqueName="[Range 3]" displayFolder="" count="0" memberValueDatatype="5" unbalanced="0"/>
    <cacheHierarchy uniqueName="[Range 3].[Adjusted Sales Revenue (USD)]" caption="Adjusted Sales Revenue (USD)" attribute="1" defaultMemberUniqueName="[Range 3].[Adjusted Sales Revenue (USD)].[All]" allUniqueName="[Range 3].[Adjusted Sales Revenue (USD)].[All]" dimensionUniqueName="[Range 3]" displayFolder="" count="0" memberValueDatatype="5" unbalanced="0"/>
    <cacheHierarchy uniqueName="[Range 3].[Cost (USD)]" caption="Cost (USD)" attribute="1" defaultMemberUniqueName="[Range 3].[Cost (USD)].[All]" allUniqueName="[Range 3].[Cost (USD)].[All]" dimensionUniqueName="[Range 3]" displayFolder="" count="0" memberValueDatatype="5" unbalanced="0"/>
    <cacheHierarchy uniqueName="[Range 3].[Profit (USD)]" caption="Profit (USD)" attribute="1" defaultMemberUniqueName="[Range 3].[Profit (USD)].[All]" allUniqueName="[Range 3].[Profit (USD)].[All]" dimensionUniqueName="[Range 3]" displayFolder="" count="0" memberValueDatatype="5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Month]" caption="Month" attribute="1" defaultMemberUniqueName="[Range 3].[Month].[All]" allUniqueName="[Range 3].[Month].[All]" dimensionUniqueName="[Range 3]" displayFolder="" count="0" memberValueDatatype="130" unbalanced="0"/>
    <cacheHierarchy uniqueName="[Range 3].[Profit Margin(%)]" caption="Profit Margin(%)" attribute="1" defaultMemberUniqueName="[Range 3].[Profit Margin(%)].[All]" allUniqueName="[Range 3].[Profit Margin(%)].[All]" dimensionUniqueName="[Range 3]" displayFolder="" count="0" memberValueDatatype="5" unbalanced="0"/>
    <cacheHierarchy uniqueName="[Range 3].[Marketing ROI]" caption="Marketing ROI" attribute="1" defaultMemberUniqueName="[Range 3].[Marketing ROI].[All]" allUniqueName="[Range 3].[Marketing ROI].[All]" dimensionUniqueName="[Range 3]" displayFolder="" count="0" memberValueDatatype="5" unbalanced="0"/>
    <cacheHierarchy uniqueName="[Range 3].[TEMP]" caption="TEMP" attribute="1" defaultMemberUniqueName="[Range 3].[TEMP].[All]" allUniqueName="[Range 3].[TEMP].[All]" dimensionUniqueName="[Range 3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No measures defined]" caption="__No measures defined" measure="1" displayFolder="" count="0" hidden="1"/>
    <cacheHierarchy uniqueName="[Measures].[Sum of Marketing Spend (USD)]" caption="Sum of Marketing Spend (USD)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 Quantity]" caption="Sum of Sales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ales Revenue (USD)]" caption="Sum of Sales Revenue (USD)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 (USD)]" caption="Sum of Profit (USD)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Discount Amount (USD)]" caption="Sum of Discount Amount (USD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motion Discount (%)]" caption="Sum of Promotion Discount (%)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Avg Temperature (C)]" caption="Sum of Avg Temperature (C)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Avg Temperature (C)]" caption="Average of Avg Temperature (C)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 Revenue (USD) 2]" caption="Sum of Sales Revenue (USD)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Sales Revenue (USD) 3]" caption="Sum of Sales Revenue (USD) 3" measure="1" displayFolder="" measureGroup="Range 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ales Revenue (USD) 4]" caption="Sum of Sales Revenue (USD) 4" measure="1" displayFolder="" measureGroup="Range 3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</cacheHierarchies>
  <kpis count="0"/>
  <dimensions count="5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</dimensions>
  <measureGroups count="4">
    <measureGroup name="Range" caption="Range"/>
    <measureGroup name="Range 1" caption="Range 1"/>
    <measureGroup name="Range 2" caption="Range 2"/>
    <measureGroup name="Range 3" caption="Range 3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720.641089699071" backgroundQuery="1" createdVersion="7" refreshedVersion="7" minRefreshableVersion="3" recordCount="0" supportSubquery="1" supportAdvancedDrill="1" xr:uid="{33CF604E-EB4F-4824-A473-06E4A6AB85D5}">
  <cacheSource type="external" connectionId="1"/>
  <cacheFields count="2">
    <cacheField name="[Range].[Product Type].[Product Type]" caption="Product Type" numFmtId="0" hierarchy="3" level="1">
      <sharedItems count="4">
        <s v="Cherry Coke"/>
        <s v="Coca-Cola Classic"/>
        <s v="Coke Zero"/>
        <s v="Diet Coke"/>
      </sharedItems>
    </cacheField>
    <cacheField name="[Measures].[Sum of Sales Revenue (USD)]" caption="Sum of Sales Revenue (USD)" numFmtId="0" hierarchy="88" level="32767"/>
  </cacheFields>
  <cacheHierarchies count="97">
    <cacheHierarchy uniqueName="[Range].[S/N]" caption="S/N" attribute="1" defaultMemberUniqueName="[Range].[S/N].[All]" allUniqueName="[Range].[S/N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Type]" caption="Product Type" attribute="1" defaultMemberUniqueName="[Range].[Product Type].[All]" allUniqueName="[Range].[Product Typ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Marketing Spend (USD)]" caption="Marketing Spend (USD)" attribute="1" defaultMemberUniqueName="[Range].[Marketing Spend (USD)].[All]" allUniqueName="[Range].[Marketing Spend (USD)].[All]" dimensionUniqueName="[Range]" displayFolder="" count="0" memberValueDatatype="20" unbalanced="0"/>
    <cacheHierarchy uniqueName="[Range].[Competitor Ad Spend (USD)]" caption="Competitor Ad Spend (USD)" attribute="1" defaultMemberUniqueName="[Range].[Competitor Ad Spend (USD)].[All]" allUniqueName="[Range].[Competitor Ad Spend (USD)].[All]" dimensionUniqueName="[Range]" displayFolder="" count="0" memberValueDatatype="20" unbalanced="0"/>
    <cacheHierarchy uniqueName="[Range].[Avg Temperature (C)]" caption="Avg Temperature (C)" attribute="1" defaultMemberUniqueName="[Range].[Avg Temperature (C)].[All]" allUniqueName="[Range].[Avg Temperature (C)].[All]" dimensionUniqueName="[Range]" displayFolder="" count="0" memberValueDatatype="20" unbalanced="0"/>
    <cacheHierarchy uniqueName="[Range].[Promotion Discount (%)]" caption="Promotion Discount (%)" attribute="1" defaultMemberUniqueName="[Range].[Promotion Discount (%)].[All]" allUniqueName="[Range].[Promotion Discount (%)].[All]" dimensionUniqueName="[Range]" displayFolder="" count="0" memberValueDatatype="20" unbalanced="0"/>
    <cacheHierarchy uniqueName="[Range].[Sales Quantity]" caption="Sales Quantity" attribute="1" defaultMemberUniqueName="[Range].[Sales Quantity].[All]" allUniqueName="[Range].[Sales Quantity].[All]" dimensionUniqueName="[Range]" displayFolder="" count="0" memberValueDatatype="20" unbalanced="0"/>
    <cacheHierarchy uniqueName="[Range].[Price per Unit (USD)]" caption="Price per Unit (USD)" attribute="1" defaultMemberUniqueName="[Range].[Price per Unit (USD)].[All]" allUniqueName="[Range].[Price per Unit (USD)].[All]" dimensionUniqueName="[Range]" displayFolder="" count="0" memberValueDatatype="5" unbalanced="0"/>
    <cacheHierarchy uniqueName="[Range].[Sales Revenue (USD)]" caption="Sales Revenue (USD)" attribute="1" defaultMemberUniqueName="[Range].[Sales Revenue (USD)].[All]" allUniqueName="[Range].[Sales Revenue (USD)].[All]" dimensionUniqueName="[Range]" displayFolder="" count="0" memberValueDatatype="5" unbalanced="0"/>
    <cacheHierarchy uniqueName="[Range].[Discount Amount (USD)]" caption="Discount Amount (USD)" attribute="1" defaultMemberUniqueName="[Range].[Discount Amount (USD)].[All]" allUniqueName="[Range].[Discount Amount (USD)].[All]" dimensionUniqueName="[Range]" displayFolder="" count="0" memberValueDatatype="5" unbalanced="0"/>
    <cacheHierarchy uniqueName="[Range].[Adjusted Sales Revenue (USD)]" caption="Adjusted Sales Revenue (USD)" attribute="1" defaultMemberUniqueName="[Range].[Adjusted Sales Revenue (USD)].[All]" allUniqueName="[Range].[Adjusted Sales Revenue (USD)].[All]" dimensionUniqueName="[Range]" displayFolder="" count="0" memberValueDatatype="5" unbalanced="0"/>
    <cacheHierarchy uniqueName="[Range].[Cost (USD)]" caption="Cost (USD)" attribute="1" defaultMemberUniqueName="[Range].[Cost (USD)].[All]" allUniqueName="[Range].[Cost (USD)].[All]" dimensionUniqueName="[Range]" displayFolder="" count="0" memberValueDatatype="5" unbalanced="0"/>
    <cacheHierarchy uniqueName="[Range].[Profit (USD)]" caption="Profit (USD)" attribute="1" defaultMemberUniqueName="[Range].[Profit (USD)].[All]" allUniqueName="[Range].[Profit (USD)].[All]" dimensionUniqueName="[Range]" displayFolder="" count="0" memberValueDatatype="5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Profit Margin(%)]" caption="Profit Margin(%)" attribute="1" defaultMemberUniqueName="[Range].[Profit Margin(%)].[All]" allUniqueName="[Range].[Profit Margin(%)].[All]" dimensionUniqueName="[Range]" displayFolder="" count="0" memberValueDatatype="5" unbalanced="0"/>
    <cacheHierarchy uniqueName="[Range].[Date (Year)]" caption="Date (Year)" attribute="1" defaultMemberUniqueName="[Range].[Date (Year)].[All]" allUniqueName="[Range].[Date (Year)].[All]" dimensionUniqueName="[Range]" displayFolder="" count="0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S/N]" caption="S/N" attribute="1" defaultMemberUniqueName="[Range 1].[S/N].[All]" allUniqueName="[Range 1].[S/N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Product Type]" caption="Product Type" attribute="1" defaultMemberUniqueName="[Range 1].[Product Type].[All]" allUniqueName="[Range 1].[Product Type].[All]" dimensionUniqueName="[Range 1]" displayFolder="" count="0" memberValueDatatype="130" unbalanced="0"/>
    <cacheHierarchy uniqueName="[Range 1].[Marketing Spend (USD)]" caption="Marketing Spend (USD)" attribute="1" defaultMemberUniqueName="[Range 1].[Marketing Spend (USD)].[All]" allUniqueName="[Range 1].[Marketing Spend (USD)].[All]" dimensionUniqueName="[Range 1]" displayFolder="" count="0" memberValueDatatype="20" unbalanced="0"/>
    <cacheHierarchy uniqueName="[Range 1].[Competitor Ad Spend (USD)]" caption="Competitor Ad Spend (USD)" attribute="1" defaultMemberUniqueName="[Range 1].[Competitor Ad Spend (USD)].[All]" allUniqueName="[Range 1].[Competitor Ad Spend (USD)].[All]" dimensionUniqueName="[Range 1]" displayFolder="" count="0" memberValueDatatype="20" unbalanced="0"/>
    <cacheHierarchy uniqueName="[Range 1].[Avg Temperature (C)]" caption="Avg Temperature (C)" attribute="1" defaultMemberUniqueName="[Range 1].[Avg Temperature (C)].[All]" allUniqueName="[Range 1].[Avg Temperature (C)].[All]" dimensionUniqueName="[Range 1]" displayFolder="" count="0" memberValueDatatype="20" unbalanced="0"/>
    <cacheHierarchy uniqueName="[Range 1].[Promotion Discount (%)]" caption="Promotion Discount (%)" attribute="1" defaultMemberUniqueName="[Range 1].[Promotion Discount (%)].[All]" allUniqueName="[Range 1].[Promotion Discount (%)].[All]" dimensionUniqueName="[Range 1]" displayFolder="" count="0" memberValueDatatype="20" unbalanced="0"/>
    <cacheHierarchy uniqueName="[Range 1].[Sales Quantity]" caption="Sales Quantity" attribute="1" defaultMemberUniqueName="[Range 1].[Sales Quantity].[All]" allUniqueName="[Range 1].[Sales Quantity].[All]" dimensionUniqueName="[Range 1]" displayFolder="" count="0" memberValueDatatype="20" unbalanced="0"/>
    <cacheHierarchy uniqueName="[Range 1].[Price per Unit (USD)]" caption="Price per Unit (USD)" attribute="1" defaultMemberUniqueName="[Range 1].[Price per Unit (USD)].[All]" allUniqueName="[Range 1].[Price per Unit (USD)].[All]" dimensionUniqueName="[Range 1]" displayFolder="" count="0" memberValueDatatype="5" unbalanced="0"/>
    <cacheHierarchy uniqueName="[Range 1].[Sales Revenue (USD)]" caption="Sales Revenue (USD)" attribute="1" defaultMemberUniqueName="[Range 1].[Sales Revenue (USD)].[All]" allUniqueName="[Range 1].[Sales Revenue (USD)].[All]" dimensionUniqueName="[Range 1]" displayFolder="" count="0" memberValueDatatype="5" unbalanced="0"/>
    <cacheHierarchy uniqueName="[Range 1].[Discount Amount (USD)]" caption="Discount Amount (USD)" attribute="1" defaultMemberUniqueName="[Range 1].[Discount Amount (USD)].[All]" allUniqueName="[Range 1].[Discount Amount (USD)].[All]" dimensionUniqueName="[Range 1]" displayFolder="" count="0" memberValueDatatype="5" unbalanced="0"/>
    <cacheHierarchy uniqueName="[Range 1].[Adjusted Sales Revenue (USD)]" caption="Adjusted Sales Revenue (USD)" attribute="1" defaultMemberUniqueName="[Range 1].[Adjusted Sales Revenue (USD)].[All]" allUniqueName="[Range 1].[Adjusted Sales Revenue (USD)].[All]" dimensionUniqueName="[Range 1]" displayFolder="" count="0" memberValueDatatype="5" unbalanced="0"/>
    <cacheHierarchy uniqueName="[Range 1].[Cost (USD)]" caption="Cost (USD)" attribute="1" defaultMemberUniqueName="[Range 1].[Cost (USD)].[All]" allUniqueName="[Range 1].[Cost (USD)].[All]" dimensionUniqueName="[Range 1]" displayFolder="" count="0" memberValueDatatype="5" unbalanced="0"/>
    <cacheHierarchy uniqueName="[Range 1].[Profit (USD)]" caption="Profit (USD)" attribute="1" defaultMemberUniqueName="[Range 1].[Profit (USD)].[All]" allUniqueName="[Range 1].[Profit (USD)].[All]" dimensionUniqueName="[Range 1]" displayFolder="" count="0" memberValueDatatype="5" unbalanced="0"/>
    <cacheHierarchy uniqueName="[Range 1].[Day]" caption="Day" attribute="1" defaultMemberUniqueName="[Range 1].[Day].[All]" allUniqueName="[Range 1].[Day].[All]" dimensionUniqueName="[Range 1]" displayFolder="" count="0" memberValueDatatype="130" unbalanced="0"/>
    <cacheHierarchy uniqueName="[Range 1].[Month]" caption="Month" attribute="1" defaultMemberUniqueName="[Range 1].[Month].[All]" allUniqueName="[Range 1].[Month].[All]" dimensionUniqueName="[Range 1]" displayFolder="" count="0" memberValueDatatype="130" unbalanced="0"/>
    <cacheHierarchy uniqueName="[Range 1].[Profit Margin(%)]" caption="Profit Margin(%)" attribute="1" defaultMemberUniqueName="[Range 1].[Profit Margin(%)].[All]" allUniqueName="[Range 1].[Profit Margin(%)].[All]" dimensionUniqueName="[Range 1]" displayFolder="" count="0" memberValueDatatype="5" unbalanced="0"/>
    <cacheHierarchy uniqueName="[Range 1].[Marketing ROI]" caption="Marketing ROI" attribute="1" defaultMemberUniqueName="[Range 1].[Marketing ROI].[All]" allUniqueName="[Range 1].[Marketing ROI].[All]" dimensionUniqueName="[Range 1]" displayFolder="" count="0" memberValueDatatype="5" unbalanced="0"/>
    <cacheHierarchy uniqueName="[Range 2].[S/N]" caption="S/N" attribute="1" defaultMemberUniqueName="[Range 2].[S/N].[All]" allUniqueName="[Range 2].[S/N].[All]" dimensionUniqueName="[Range 2]" displayFolder="" count="0" memberValueDatatype="20" unbalanced="0"/>
    <cacheHierarchy uniqueName="[Range 2].[Date]" caption="Date" attribute="1" time="1" defaultMemberUniqueName="[Range 2].[Date].[All]" allUniqueName="[Range 2].[Date].[All]" dimensionUniqueName="[Range 2]" displayFolder="" count="0" memberValueDatatype="7" unbalanced="0"/>
    <cacheHierarchy uniqueName="[Range 2].[Region]" caption="Region" attribute="1" defaultMemberUniqueName="[Range 2].[Region].[All]" allUniqueName="[Range 2].[Region].[All]" dimensionUniqueName="[Range 2]" displayFolder="" count="0" memberValueDatatype="130" unbalanced="0"/>
    <cacheHierarchy uniqueName="[Range 2].[Product Type]" caption="Product Type" attribute="1" defaultMemberUniqueName="[Range 2].[Product Type].[All]" allUniqueName="[Range 2].[Product Type].[All]" dimensionUniqueName="[Range 2]" displayFolder="" count="0" memberValueDatatype="130" unbalanced="0"/>
    <cacheHierarchy uniqueName="[Range 2].[Marketing Spend (USD)]" caption="Marketing Spend (USD)" attribute="1" defaultMemberUniqueName="[Range 2].[Marketing Spend (USD)].[All]" allUniqueName="[Range 2].[Marketing Spend (USD)].[All]" dimensionUniqueName="[Range 2]" displayFolder="" count="0" memberValueDatatype="20" unbalanced="0"/>
    <cacheHierarchy uniqueName="[Range 2].[Competitor Ad Spend (USD)]" caption="Competitor Ad Spend (USD)" attribute="1" defaultMemberUniqueName="[Range 2].[Competitor Ad Spend (USD)].[All]" allUniqueName="[Range 2].[Competitor Ad Spend (USD)].[All]" dimensionUniqueName="[Range 2]" displayFolder="" count="0" memberValueDatatype="20" unbalanced="0"/>
    <cacheHierarchy uniqueName="[Range 2].[Avg Temperature (C)]" caption="Avg Temperature (C)" attribute="1" defaultMemberUniqueName="[Range 2].[Avg Temperature (C)].[All]" allUniqueName="[Range 2].[Avg Temperature (C)].[All]" dimensionUniqueName="[Range 2]" displayFolder="" count="0" memberValueDatatype="20" unbalanced="0"/>
    <cacheHierarchy uniqueName="[Range 2].[Promotion Discount (%)]" caption="Promotion Discount (%)" attribute="1" defaultMemberUniqueName="[Range 2].[Promotion Discount (%)].[All]" allUniqueName="[Range 2].[Promotion Discount (%)].[All]" dimensionUniqueName="[Range 2]" displayFolder="" count="0" memberValueDatatype="20" unbalanced="0"/>
    <cacheHierarchy uniqueName="[Range 2].[Sales Quantity]" caption="Sales Quantity" attribute="1" defaultMemberUniqueName="[Range 2].[Sales Quantity].[All]" allUniqueName="[Range 2].[Sales Quantity].[All]" dimensionUniqueName="[Range 2]" displayFolder="" count="0" memberValueDatatype="20" unbalanced="0"/>
    <cacheHierarchy uniqueName="[Range 2].[Price per Unit (USD)]" caption="Price per Unit (USD)" attribute="1" defaultMemberUniqueName="[Range 2].[Price per Unit (USD)].[All]" allUniqueName="[Range 2].[Price per Unit (USD)].[All]" dimensionUniqueName="[Range 2]" displayFolder="" count="0" memberValueDatatype="5" unbalanced="0"/>
    <cacheHierarchy uniqueName="[Range 2].[Sales Revenue (USD)]" caption="Sales Revenue (USD)" attribute="1" defaultMemberUniqueName="[Range 2].[Sales Revenue (USD)].[All]" allUniqueName="[Range 2].[Sales Revenue (USD)].[All]" dimensionUniqueName="[Range 2]" displayFolder="" count="0" memberValueDatatype="5" unbalanced="0"/>
    <cacheHierarchy uniqueName="[Range 2].[Discount Amount (USD)]" caption="Discount Amount (USD)" attribute="1" defaultMemberUniqueName="[Range 2].[Discount Amount (USD)].[All]" allUniqueName="[Range 2].[Discount Amount (USD)].[All]" dimensionUniqueName="[Range 2]" displayFolder="" count="0" memberValueDatatype="5" unbalanced="0"/>
    <cacheHierarchy uniqueName="[Range 2].[Adjusted Sales Revenue (USD)]" caption="Adjusted Sales Revenue (USD)" attribute="1" defaultMemberUniqueName="[Range 2].[Adjusted Sales Revenue (USD)].[All]" allUniqueName="[Range 2].[Adjusted Sales Revenue (USD)].[All]" dimensionUniqueName="[Range 2]" displayFolder="" count="0" memberValueDatatype="5" unbalanced="0"/>
    <cacheHierarchy uniqueName="[Range 2].[Cost (USD)]" caption="Cost (USD)" attribute="1" defaultMemberUniqueName="[Range 2].[Cost (USD)].[All]" allUniqueName="[Range 2].[Cost (USD)].[All]" dimensionUniqueName="[Range 2]" displayFolder="" count="0" memberValueDatatype="5" unbalanced="0"/>
    <cacheHierarchy uniqueName="[Range 2].[Profit (USD)]" caption="Profit (USD)" attribute="1" defaultMemberUniqueName="[Range 2].[Profit (USD)].[All]" allUniqueName="[Range 2].[Profit (USD)].[All]" dimensionUniqueName="[Range 2]" displayFolder="" count="0" memberValueDatatype="5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Month]" caption="Month" attribute="1" defaultMemberUniqueName="[Range 2].[Month].[All]" allUniqueName="[Range 2].[Month].[All]" dimensionUniqueName="[Range 2]" displayFolder="" count="0" memberValueDatatype="130" unbalanced="0"/>
    <cacheHierarchy uniqueName="[Range 2].[Profit Margin(%)]" caption="Profit Margin(%)" attribute="1" defaultMemberUniqueName="[Range 2].[Profit Margin(%)].[All]" allUniqueName="[Range 2].[Profit Margin(%)].[All]" dimensionUniqueName="[Range 2]" displayFolder="" count="0" memberValueDatatype="5" unbalanced="0"/>
    <cacheHierarchy uniqueName="[Range 2].[Marketing ROI]" caption="Marketing ROI" attribute="1" defaultMemberUniqueName="[Range 2].[Marketing ROI].[All]" allUniqueName="[Range 2].[Marketing ROI].[All]" dimensionUniqueName="[Range 2]" displayFolder="" count="0" memberValueDatatype="5" unbalanced="0"/>
    <cacheHierarchy uniqueName="[Range 2].[TEMP]" caption="TEMP" attribute="1" defaultMemberUniqueName="[Range 2].[TEMP].[All]" allUniqueName="[Range 2].[TEMP].[All]" dimensionUniqueName="[Range 2]" displayFolder="" count="0" memberValueDatatype="130" unbalanced="0"/>
    <cacheHierarchy uniqueName="[Range 3].[S/N]" caption="S/N" attribute="1" defaultMemberUniqueName="[Range 3].[S/N].[All]" allUniqueName="[Range 3].[S/N].[All]" dimensionUniqueName="[Range 3]" displayFolder="" count="0" memberValueDatatype="20" unbalanced="0"/>
    <cacheHierarchy uniqueName="[Range 3].[Date]" caption="Date" attribute="1" time="1" defaultMemberUniqueName="[Range 3].[Date].[All]" allUniqueName="[Range 3].[Date].[All]" dimensionUniqueName="[Range 3]" displayFolder="" count="0" memberValueDatatype="7" unbalanced="0"/>
    <cacheHierarchy uniqueName="[Range 3].[Region]" caption="Region" attribute="1" defaultMemberUniqueName="[Range 3].[Region].[All]" allUniqueName="[Range 3].[Region].[All]" dimensionUniqueName="[Range 3]" displayFolder="" count="0" memberValueDatatype="130" unbalanced="0"/>
    <cacheHierarchy uniqueName="[Range 3].[Product Type]" caption="Product Type" attribute="1" defaultMemberUniqueName="[Range 3].[Product Type].[All]" allUniqueName="[Range 3].[Product Type].[All]" dimensionUniqueName="[Range 3]" displayFolder="" count="0" memberValueDatatype="130" unbalanced="0"/>
    <cacheHierarchy uniqueName="[Range 3].[Marketing Spend (USD)]" caption="Marketing Spend (USD)" attribute="1" defaultMemberUniqueName="[Range 3].[Marketing Spend (USD)].[All]" allUniqueName="[Range 3].[Marketing Spend (USD)].[All]" dimensionUniqueName="[Range 3]" displayFolder="" count="0" memberValueDatatype="20" unbalanced="0"/>
    <cacheHierarchy uniqueName="[Range 3].[Competitor Ad Spend (USD)]" caption="Competitor Ad Spend (USD)" attribute="1" defaultMemberUniqueName="[Range 3].[Competitor Ad Spend (USD)].[All]" allUniqueName="[Range 3].[Competitor Ad Spend (USD)].[All]" dimensionUniqueName="[Range 3]" displayFolder="" count="0" memberValueDatatype="20" unbalanced="0"/>
    <cacheHierarchy uniqueName="[Range 3].[Avg Temperature (C)]" caption="Avg Temperature (C)" attribute="1" defaultMemberUniqueName="[Range 3].[Avg Temperature (C)].[All]" allUniqueName="[Range 3].[Avg Temperature (C)].[All]" dimensionUniqueName="[Range 3]" displayFolder="" count="0" memberValueDatatype="20" unbalanced="0"/>
    <cacheHierarchy uniqueName="[Range 3].[Promotion Discount (%)]" caption="Promotion Discount (%)" attribute="1" defaultMemberUniqueName="[Range 3].[Promotion Discount (%)].[All]" allUniqueName="[Range 3].[Promotion Discount (%)].[All]" dimensionUniqueName="[Range 3]" displayFolder="" count="0" memberValueDatatype="20" unbalanced="0"/>
    <cacheHierarchy uniqueName="[Range 3].[Sales Quantity]" caption="Sales Quantity" attribute="1" defaultMemberUniqueName="[Range 3].[Sales Quantity].[All]" allUniqueName="[Range 3].[Sales Quantity].[All]" dimensionUniqueName="[Range 3]" displayFolder="" count="0" memberValueDatatype="20" unbalanced="0"/>
    <cacheHierarchy uniqueName="[Range 3].[Price per Unit (USD)]" caption="Price per Unit (USD)" attribute="1" defaultMemberUniqueName="[Range 3].[Price per Unit (USD)].[All]" allUniqueName="[Range 3].[Price per Unit (USD)].[All]" dimensionUniqueName="[Range 3]" displayFolder="" count="0" memberValueDatatype="5" unbalanced="0"/>
    <cacheHierarchy uniqueName="[Range 3].[Sales Revenue (USD)]" caption="Sales Revenue (USD)" attribute="1" defaultMemberUniqueName="[Range 3].[Sales Revenue (USD)].[All]" allUniqueName="[Range 3].[Sales Revenue (USD)].[All]" dimensionUniqueName="[Range 3]" displayFolder="" count="0" memberValueDatatype="5" unbalanced="0"/>
    <cacheHierarchy uniqueName="[Range 3].[Discount Amount (USD)]" caption="Discount Amount (USD)" attribute="1" defaultMemberUniqueName="[Range 3].[Discount Amount (USD)].[All]" allUniqueName="[Range 3].[Discount Amount (USD)].[All]" dimensionUniqueName="[Range 3]" displayFolder="" count="0" memberValueDatatype="5" unbalanced="0"/>
    <cacheHierarchy uniqueName="[Range 3].[Adjusted Sales Revenue (USD)]" caption="Adjusted Sales Revenue (USD)" attribute="1" defaultMemberUniqueName="[Range 3].[Adjusted Sales Revenue (USD)].[All]" allUniqueName="[Range 3].[Adjusted Sales Revenue (USD)].[All]" dimensionUniqueName="[Range 3]" displayFolder="" count="0" memberValueDatatype="5" unbalanced="0"/>
    <cacheHierarchy uniqueName="[Range 3].[Cost (USD)]" caption="Cost (USD)" attribute="1" defaultMemberUniqueName="[Range 3].[Cost (USD)].[All]" allUniqueName="[Range 3].[Cost (USD)].[All]" dimensionUniqueName="[Range 3]" displayFolder="" count="0" memberValueDatatype="5" unbalanced="0"/>
    <cacheHierarchy uniqueName="[Range 3].[Profit (USD)]" caption="Profit (USD)" attribute="1" defaultMemberUniqueName="[Range 3].[Profit (USD)].[All]" allUniqueName="[Range 3].[Profit (USD)].[All]" dimensionUniqueName="[Range 3]" displayFolder="" count="0" memberValueDatatype="5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Month]" caption="Month" attribute="1" defaultMemberUniqueName="[Range 3].[Month].[All]" allUniqueName="[Range 3].[Month].[All]" dimensionUniqueName="[Range 3]" displayFolder="" count="0" memberValueDatatype="130" unbalanced="0"/>
    <cacheHierarchy uniqueName="[Range 3].[Profit Margin(%)]" caption="Profit Margin(%)" attribute="1" defaultMemberUniqueName="[Range 3].[Profit Margin(%)].[All]" allUniqueName="[Range 3].[Profit Margin(%)].[All]" dimensionUniqueName="[Range 3]" displayFolder="" count="0" memberValueDatatype="5" unbalanced="0"/>
    <cacheHierarchy uniqueName="[Range 3].[Marketing ROI]" caption="Marketing ROI" attribute="1" defaultMemberUniqueName="[Range 3].[Marketing ROI].[All]" allUniqueName="[Range 3].[Marketing ROI].[All]" dimensionUniqueName="[Range 3]" displayFolder="" count="0" memberValueDatatype="5" unbalanced="0"/>
    <cacheHierarchy uniqueName="[Range 3].[TEMP]" caption="TEMP" attribute="1" defaultMemberUniqueName="[Range 3].[TEMP].[All]" allUniqueName="[Range 3].[TEMP].[All]" dimensionUniqueName="[Range 3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No measures defined]" caption="__No measures defined" measure="1" displayFolder="" count="0" hidden="1"/>
    <cacheHierarchy uniqueName="[Measures].[Sum of Marketing Spend (USD)]" caption="Sum of Marketing Spend (USD)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 Quantity]" caption="Sum of Sales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ales Revenue (USD)]" caption="Sum of Sales Revenue (USD)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 (USD)]" caption="Sum of Profit (USD)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Discount Amount (USD)]" caption="Sum of Discount Amount (USD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motion Discount (%)]" caption="Sum of Promotion Discount (%)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Avg Temperature (C)]" caption="Sum of Avg Temperature (C)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Avg Temperature (C)]" caption="Average of Avg Temperature (C)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 Revenue (USD) 2]" caption="Sum of Sales Revenue (USD)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Sales Revenue (USD) 3]" caption="Sum of Sales Revenue (USD) 3" measure="1" displayFolder="" measureGroup="Range 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ales Revenue (USD) 4]" caption="Sum of Sales Revenue (USD) 4" measure="1" displayFolder="" measureGroup="Range 3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</cacheHierarchies>
  <kpis count="0"/>
  <dimensions count="5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</dimensions>
  <measureGroups count="4">
    <measureGroup name="Range" caption="Range"/>
    <measureGroup name="Range 1" caption="Range 1"/>
    <measureGroup name="Range 2" caption="Range 2"/>
    <measureGroup name="Range 3" caption="Range 3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720.717870370368" backgroundQuery="1" createdVersion="7" refreshedVersion="7" minRefreshableVersion="3" recordCount="0" supportSubquery="1" supportAdvancedDrill="1" xr:uid="{DE071CFD-ABE6-49AF-8259-504BBD55AB34}">
  <cacheSource type="external" connectionId="1"/>
  <cacheFields count="2">
    <cacheField name="[Range 3].[Region].[Region]" caption="Region" numFmtId="0" hierarchy="62" level="1">
      <sharedItems count="6">
        <s v="Africa"/>
        <s v="Asia"/>
        <s v="Europe"/>
        <s v="Middle East"/>
        <s v="North America"/>
        <s v="South America"/>
      </sharedItems>
    </cacheField>
    <cacheField name="[Measures].[Sum of Sales Revenue (USD) 4]" caption="Sum of Sales Revenue (USD) 4" numFmtId="0" hierarchy="96" level="32767"/>
  </cacheFields>
  <cacheHierarchies count="97">
    <cacheHierarchy uniqueName="[Range].[S/N]" caption="S/N" attribute="1" defaultMemberUniqueName="[Range].[S/N].[All]" allUniqueName="[Range].[S/N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Type]" caption="Product Type" attribute="1" defaultMemberUniqueName="[Range].[Product Type].[All]" allUniqueName="[Range].[Product Type].[All]" dimensionUniqueName="[Range]" displayFolder="" count="0" memberValueDatatype="130" unbalanced="0"/>
    <cacheHierarchy uniqueName="[Range].[Marketing Spend (USD)]" caption="Marketing Spend (USD)" attribute="1" defaultMemberUniqueName="[Range].[Marketing Spend (USD)].[All]" allUniqueName="[Range].[Marketing Spend (USD)].[All]" dimensionUniqueName="[Range]" displayFolder="" count="0" memberValueDatatype="20" unbalanced="0"/>
    <cacheHierarchy uniqueName="[Range].[Competitor Ad Spend (USD)]" caption="Competitor Ad Spend (USD)" attribute="1" defaultMemberUniqueName="[Range].[Competitor Ad Spend (USD)].[All]" allUniqueName="[Range].[Competitor Ad Spend (USD)].[All]" dimensionUniqueName="[Range]" displayFolder="" count="0" memberValueDatatype="20" unbalanced="0"/>
    <cacheHierarchy uniqueName="[Range].[Avg Temperature (C)]" caption="Avg Temperature (C)" attribute="1" defaultMemberUniqueName="[Range].[Avg Temperature (C)].[All]" allUniqueName="[Range].[Avg Temperature (C)].[All]" dimensionUniqueName="[Range]" displayFolder="" count="0" memberValueDatatype="20" unbalanced="0"/>
    <cacheHierarchy uniqueName="[Range].[Promotion Discount (%)]" caption="Promotion Discount (%)" attribute="1" defaultMemberUniqueName="[Range].[Promotion Discount (%)].[All]" allUniqueName="[Range].[Promotion Discount (%)].[All]" dimensionUniqueName="[Range]" displayFolder="" count="0" memberValueDatatype="20" unbalanced="0"/>
    <cacheHierarchy uniqueName="[Range].[Sales Quantity]" caption="Sales Quantity" attribute="1" defaultMemberUniqueName="[Range].[Sales Quantity].[All]" allUniqueName="[Range].[Sales Quantity].[All]" dimensionUniqueName="[Range]" displayFolder="" count="0" memberValueDatatype="20" unbalanced="0"/>
    <cacheHierarchy uniqueName="[Range].[Price per Unit (USD)]" caption="Price per Unit (USD)" attribute="1" defaultMemberUniqueName="[Range].[Price per Unit (USD)].[All]" allUniqueName="[Range].[Price per Unit (USD)].[All]" dimensionUniqueName="[Range]" displayFolder="" count="0" memberValueDatatype="5" unbalanced="0"/>
    <cacheHierarchy uniqueName="[Range].[Sales Revenue (USD)]" caption="Sales Revenue (USD)" attribute="1" defaultMemberUniqueName="[Range].[Sales Revenue (USD)].[All]" allUniqueName="[Range].[Sales Revenue (USD)].[All]" dimensionUniqueName="[Range]" displayFolder="" count="0" memberValueDatatype="5" unbalanced="0"/>
    <cacheHierarchy uniqueName="[Range].[Discount Amount (USD)]" caption="Discount Amount (USD)" attribute="1" defaultMemberUniqueName="[Range].[Discount Amount (USD)].[All]" allUniqueName="[Range].[Discount Amount (USD)].[All]" dimensionUniqueName="[Range]" displayFolder="" count="0" memberValueDatatype="5" unbalanced="0"/>
    <cacheHierarchy uniqueName="[Range].[Adjusted Sales Revenue (USD)]" caption="Adjusted Sales Revenue (USD)" attribute="1" defaultMemberUniqueName="[Range].[Adjusted Sales Revenue (USD)].[All]" allUniqueName="[Range].[Adjusted Sales Revenue (USD)].[All]" dimensionUniqueName="[Range]" displayFolder="" count="0" memberValueDatatype="5" unbalanced="0"/>
    <cacheHierarchy uniqueName="[Range].[Cost (USD)]" caption="Cost (USD)" attribute="1" defaultMemberUniqueName="[Range].[Cost (USD)].[All]" allUniqueName="[Range].[Cost (USD)].[All]" dimensionUniqueName="[Range]" displayFolder="" count="0" memberValueDatatype="5" unbalanced="0"/>
    <cacheHierarchy uniqueName="[Range].[Profit (USD)]" caption="Profit (USD)" attribute="1" defaultMemberUniqueName="[Range].[Profit (USD)].[All]" allUniqueName="[Range].[Profit (USD)].[All]" dimensionUniqueName="[Range]" displayFolder="" count="0" memberValueDatatype="5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Profit Margin(%)]" caption="Profit Margin(%)" attribute="1" defaultMemberUniqueName="[Range].[Profit Margin(%)].[All]" allUniqueName="[Range].[Profit Margin(%)].[All]" dimensionUniqueName="[Range]" displayFolder="" count="0" memberValueDatatype="5" unbalanced="0"/>
    <cacheHierarchy uniqueName="[Range].[Date (Year)]" caption="Date (Year)" attribute="1" defaultMemberUniqueName="[Range].[Date (Year)].[All]" allUniqueName="[Range].[Date (Year)].[All]" dimensionUniqueName="[Range]" displayFolder="" count="0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S/N]" caption="S/N" attribute="1" defaultMemberUniqueName="[Range 1].[S/N].[All]" allUniqueName="[Range 1].[S/N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Product Type]" caption="Product Type" attribute="1" defaultMemberUniqueName="[Range 1].[Product Type].[All]" allUniqueName="[Range 1].[Product Type].[All]" dimensionUniqueName="[Range 1]" displayFolder="" count="0" memberValueDatatype="130" unbalanced="0"/>
    <cacheHierarchy uniqueName="[Range 1].[Marketing Spend (USD)]" caption="Marketing Spend (USD)" attribute="1" defaultMemberUniqueName="[Range 1].[Marketing Spend (USD)].[All]" allUniqueName="[Range 1].[Marketing Spend (USD)].[All]" dimensionUniqueName="[Range 1]" displayFolder="" count="0" memberValueDatatype="20" unbalanced="0"/>
    <cacheHierarchy uniqueName="[Range 1].[Competitor Ad Spend (USD)]" caption="Competitor Ad Spend (USD)" attribute="1" defaultMemberUniqueName="[Range 1].[Competitor Ad Spend (USD)].[All]" allUniqueName="[Range 1].[Competitor Ad Spend (USD)].[All]" dimensionUniqueName="[Range 1]" displayFolder="" count="0" memberValueDatatype="20" unbalanced="0"/>
    <cacheHierarchy uniqueName="[Range 1].[Avg Temperature (C)]" caption="Avg Temperature (C)" attribute="1" defaultMemberUniqueName="[Range 1].[Avg Temperature (C)].[All]" allUniqueName="[Range 1].[Avg Temperature (C)].[All]" dimensionUniqueName="[Range 1]" displayFolder="" count="0" memberValueDatatype="20" unbalanced="0"/>
    <cacheHierarchy uniqueName="[Range 1].[Promotion Discount (%)]" caption="Promotion Discount (%)" attribute="1" defaultMemberUniqueName="[Range 1].[Promotion Discount (%)].[All]" allUniqueName="[Range 1].[Promotion Discount (%)].[All]" dimensionUniqueName="[Range 1]" displayFolder="" count="0" memberValueDatatype="20" unbalanced="0"/>
    <cacheHierarchy uniqueName="[Range 1].[Sales Quantity]" caption="Sales Quantity" attribute="1" defaultMemberUniqueName="[Range 1].[Sales Quantity].[All]" allUniqueName="[Range 1].[Sales Quantity].[All]" dimensionUniqueName="[Range 1]" displayFolder="" count="0" memberValueDatatype="20" unbalanced="0"/>
    <cacheHierarchy uniqueName="[Range 1].[Price per Unit (USD)]" caption="Price per Unit (USD)" attribute="1" defaultMemberUniqueName="[Range 1].[Price per Unit (USD)].[All]" allUniqueName="[Range 1].[Price per Unit (USD)].[All]" dimensionUniqueName="[Range 1]" displayFolder="" count="0" memberValueDatatype="5" unbalanced="0"/>
    <cacheHierarchy uniqueName="[Range 1].[Sales Revenue (USD)]" caption="Sales Revenue (USD)" attribute="1" defaultMemberUniqueName="[Range 1].[Sales Revenue (USD)].[All]" allUniqueName="[Range 1].[Sales Revenue (USD)].[All]" dimensionUniqueName="[Range 1]" displayFolder="" count="0" memberValueDatatype="5" unbalanced="0"/>
    <cacheHierarchy uniqueName="[Range 1].[Discount Amount (USD)]" caption="Discount Amount (USD)" attribute="1" defaultMemberUniqueName="[Range 1].[Discount Amount (USD)].[All]" allUniqueName="[Range 1].[Discount Amount (USD)].[All]" dimensionUniqueName="[Range 1]" displayFolder="" count="0" memberValueDatatype="5" unbalanced="0"/>
    <cacheHierarchy uniqueName="[Range 1].[Adjusted Sales Revenue (USD)]" caption="Adjusted Sales Revenue (USD)" attribute="1" defaultMemberUniqueName="[Range 1].[Adjusted Sales Revenue (USD)].[All]" allUniqueName="[Range 1].[Adjusted Sales Revenue (USD)].[All]" dimensionUniqueName="[Range 1]" displayFolder="" count="0" memberValueDatatype="5" unbalanced="0"/>
    <cacheHierarchy uniqueName="[Range 1].[Cost (USD)]" caption="Cost (USD)" attribute="1" defaultMemberUniqueName="[Range 1].[Cost (USD)].[All]" allUniqueName="[Range 1].[Cost (USD)].[All]" dimensionUniqueName="[Range 1]" displayFolder="" count="0" memberValueDatatype="5" unbalanced="0"/>
    <cacheHierarchy uniqueName="[Range 1].[Profit (USD)]" caption="Profit (USD)" attribute="1" defaultMemberUniqueName="[Range 1].[Profit (USD)].[All]" allUniqueName="[Range 1].[Profit (USD)].[All]" dimensionUniqueName="[Range 1]" displayFolder="" count="0" memberValueDatatype="5" unbalanced="0"/>
    <cacheHierarchy uniqueName="[Range 1].[Day]" caption="Day" attribute="1" defaultMemberUniqueName="[Range 1].[Day].[All]" allUniqueName="[Range 1].[Day].[All]" dimensionUniqueName="[Range 1]" displayFolder="" count="0" memberValueDatatype="130" unbalanced="0"/>
    <cacheHierarchy uniqueName="[Range 1].[Month]" caption="Month" attribute="1" defaultMemberUniqueName="[Range 1].[Month].[All]" allUniqueName="[Range 1].[Month].[All]" dimensionUniqueName="[Range 1]" displayFolder="" count="0" memberValueDatatype="130" unbalanced="0"/>
    <cacheHierarchy uniqueName="[Range 1].[Profit Margin(%)]" caption="Profit Margin(%)" attribute="1" defaultMemberUniqueName="[Range 1].[Profit Margin(%)].[All]" allUniqueName="[Range 1].[Profit Margin(%)].[All]" dimensionUniqueName="[Range 1]" displayFolder="" count="0" memberValueDatatype="5" unbalanced="0"/>
    <cacheHierarchy uniqueName="[Range 1].[Marketing ROI]" caption="Marketing ROI" attribute="1" defaultMemberUniqueName="[Range 1].[Marketing ROI].[All]" allUniqueName="[Range 1].[Marketing ROI].[All]" dimensionUniqueName="[Range 1]" displayFolder="" count="0" memberValueDatatype="5" unbalanced="0"/>
    <cacheHierarchy uniqueName="[Range 2].[S/N]" caption="S/N" attribute="1" defaultMemberUniqueName="[Range 2].[S/N].[All]" allUniqueName="[Range 2].[S/N].[All]" dimensionUniqueName="[Range 2]" displayFolder="" count="0" memberValueDatatype="20" unbalanced="0"/>
    <cacheHierarchy uniqueName="[Range 2].[Date]" caption="Date" attribute="1" time="1" defaultMemberUniqueName="[Range 2].[Date].[All]" allUniqueName="[Range 2].[Date].[All]" dimensionUniqueName="[Range 2]" displayFolder="" count="0" memberValueDatatype="7" unbalanced="0"/>
    <cacheHierarchy uniqueName="[Range 2].[Region]" caption="Region" attribute="1" defaultMemberUniqueName="[Range 2].[Region].[All]" allUniqueName="[Range 2].[Region].[All]" dimensionUniqueName="[Range 2]" displayFolder="" count="0" memberValueDatatype="130" unbalanced="0"/>
    <cacheHierarchy uniqueName="[Range 2].[Product Type]" caption="Product Type" attribute="1" defaultMemberUniqueName="[Range 2].[Product Type].[All]" allUniqueName="[Range 2].[Product Type].[All]" dimensionUniqueName="[Range 2]" displayFolder="" count="0" memberValueDatatype="130" unbalanced="0"/>
    <cacheHierarchy uniqueName="[Range 2].[Marketing Spend (USD)]" caption="Marketing Spend (USD)" attribute="1" defaultMemberUniqueName="[Range 2].[Marketing Spend (USD)].[All]" allUniqueName="[Range 2].[Marketing Spend (USD)].[All]" dimensionUniqueName="[Range 2]" displayFolder="" count="0" memberValueDatatype="20" unbalanced="0"/>
    <cacheHierarchy uniqueName="[Range 2].[Competitor Ad Spend (USD)]" caption="Competitor Ad Spend (USD)" attribute="1" defaultMemberUniqueName="[Range 2].[Competitor Ad Spend (USD)].[All]" allUniqueName="[Range 2].[Competitor Ad Spend (USD)].[All]" dimensionUniqueName="[Range 2]" displayFolder="" count="0" memberValueDatatype="20" unbalanced="0"/>
    <cacheHierarchy uniqueName="[Range 2].[Avg Temperature (C)]" caption="Avg Temperature (C)" attribute="1" defaultMemberUniqueName="[Range 2].[Avg Temperature (C)].[All]" allUniqueName="[Range 2].[Avg Temperature (C)].[All]" dimensionUniqueName="[Range 2]" displayFolder="" count="0" memberValueDatatype="20" unbalanced="0"/>
    <cacheHierarchy uniqueName="[Range 2].[Promotion Discount (%)]" caption="Promotion Discount (%)" attribute="1" defaultMemberUniqueName="[Range 2].[Promotion Discount (%)].[All]" allUniqueName="[Range 2].[Promotion Discount (%)].[All]" dimensionUniqueName="[Range 2]" displayFolder="" count="0" memberValueDatatype="20" unbalanced="0"/>
    <cacheHierarchy uniqueName="[Range 2].[Sales Quantity]" caption="Sales Quantity" attribute="1" defaultMemberUniqueName="[Range 2].[Sales Quantity].[All]" allUniqueName="[Range 2].[Sales Quantity].[All]" dimensionUniqueName="[Range 2]" displayFolder="" count="0" memberValueDatatype="20" unbalanced="0"/>
    <cacheHierarchy uniqueName="[Range 2].[Price per Unit (USD)]" caption="Price per Unit (USD)" attribute="1" defaultMemberUniqueName="[Range 2].[Price per Unit (USD)].[All]" allUniqueName="[Range 2].[Price per Unit (USD)].[All]" dimensionUniqueName="[Range 2]" displayFolder="" count="0" memberValueDatatype="5" unbalanced="0"/>
    <cacheHierarchy uniqueName="[Range 2].[Sales Revenue (USD)]" caption="Sales Revenue (USD)" attribute="1" defaultMemberUniqueName="[Range 2].[Sales Revenue (USD)].[All]" allUniqueName="[Range 2].[Sales Revenue (USD)].[All]" dimensionUniqueName="[Range 2]" displayFolder="" count="0" memberValueDatatype="5" unbalanced="0"/>
    <cacheHierarchy uniqueName="[Range 2].[Discount Amount (USD)]" caption="Discount Amount (USD)" attribute="1" defaultMemberUniqueName="[Range 2].[Discount Amount (USD)].[All]" allUniqueName="[Range 2].[Discount Amount (USD)].[All]" dimensionUniqueName="[Range 2]" displayFolder="" count="0" memberValueDatatype="5" unbalanced="0"/>
    <cacheHierarchy uniqueName="[Range 2].[Adjusted Sales Revenue (USD)]" caption="Adjusted Sales Revenue (USD)" attribute="1" defaultMemberUniqueName="[Range 2].[Adjusted Sales Revenue (USD)].[All]" allUniqueName="[Range 2].[Adjusted Sales Revenue (USD)].[All]" dimensionUniqueName="[Range 2]" displayFolder="" count="0" memberValueDatatype="5" unbalanced="0"/>
    <cacheHierarchy uniqueName="[Range 2].[Cost (USD)]" caption="Cost (USD)" attribute="1" defaultMemberUniqueName="[Range 2].[Cost (USD)].[All]" allUniqueName="[Range 2].[Cost (USD)].[All]" dimensionUniqueName="[Range 2]" displayFolder="" count="0" memberValueDatatype="5" unbalanced="0"/>
    <cacheHierarchy uniqueName="[Range 2].[Profit (USD)]" caption="Profit (USD)" attribute="1" defaultMemberUniqueName="[Range 2].[Profit (USD)].[All]" allUniqueName="[Range 2].[Profit (USD)].[All]" dimensionUniqueName="[Range 2]" displayFolder="" count="0" memberValueDatatype="5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Month]" caption="Month" attribute="1" defaultMemberUniqueName="[Range 2].[Month].[All]" allUniqueName="[Range 2].[Month].[All]" dimensionUniqueName="[Range 2]" displayFolder="" count="0" memberValueDatatype="130" unbalanced="0"/>
    <cacheHierarchy uniqueName="[Range 2].[Profit Margin(%)]" caption="Profit Margin(%)" attribute="1" defaultMemberUniqueName="[Range 2].[Profit Margin(%)].[All]" allUniqueName="[Range 2].[Profit Margin(%)].[All]" dimensionUniqueName="[Range 2]" displayFolder="" count="0" memberValueDatatype="5" unbalanced="0"/>
    <cacheHierarchy uniqueName="[Range 2].[Marketing ROI]" caption="Marketing ROI" attribute="1" defaultMemberUniqueName="[Range 2].[Marketing ROI].[All]" allUniqueName="[Range 2].[Marketing ROI].[All]" dimensionUniqueName="[Range 2]" displayFolder="" count="0" memberValueDatatype="5" unbalanced="0"/>
    <cacheHierarchy uniqueName="[Range 2].[TEMP]" caption="TEMP" attribute="1" defaultMemberUniqueName="[Range 2].[TEMP].[All]" allUniqueName="[Range 2].[TEMP].[All]" dimensionUniqueName="[Range 2]" displayFolder="" count="0" memberValueDatatype="130" unbalanced="0"/>
    <cacheHierarchy uniqueName="[Range 3].[S/N]" caption="S/N" attribute="1" defaultMemberUniqueName="[Range 3].[S/N].[All]" allUniqueName="[Range 3].[S/N].[All]" dimensionUniqueName="[Range 3]" displayFolder="" count="0" memberValueDatatype="20" unbalanced="0"/>
    <cacheHierarchy uniqueName="[Range 3].[Date]" caption="Date" attribute="1" time="1" defaultMemberUniqueName="[Range 3].[Date].[All]" allUniqueName="[Range 3].[Date].[All]" dimensionUniqueName="[Range 3]" displayFolder="" count="0" memberValueDatatype="7" unbalanced="0"/>
    <cacheHierarchy uniqueName="[Range 3].[Region]" caption="Region" attribute="1" defaultMemberUniqueName="[Range 3].[Region].[All]" allUniqueName="[Range 3].[Region].[All]" dimensionUniqueName="[Range 3]" displayFolder="" count="2" memberValueDatatype="130" unbalanced="0">
      <fieldsUsage count="2">
        <fieldUsage x="-1"/>
        <fieldUsage x="0"/>
      </fieldsUsage>
    </cacheHierarchy>
    <cacheHierarchy uniqueName="[Range 3].[Product Type]" caption="Product Type" attribute="1" defaultMemberUniqueName="[Range 3].[Product Type].[All]" allUniqueName="[Range 3].[Product Type].[All]" dimensionUniqueName="[Range 3]" displayFolder="" count="0" memberValueDatatype="130" unbalanced="0"/>
    <cacheHierarchy uniqueName="[Range 3].[Marketing Spend (USD)]" caption="Marketing Spend (USD)" attribute="1" defaultMemberUniqueName="[Range 3].[Marketing Spend (USD)].[All]" allUniqueName="[Range 3].[Marketing Spend (USD)].[All]" dimensionUniqueName="[Range 3]" displayFolder="" count="0" memberValueDatatype="20" unbalanced="0"/>
    <cacheHierarchy uniqueName="[Range 3].[Competitor Ad Spend (USD)]" caption="Competitor Ad Spend (USD)" attribute="1" defaultMemberUniqueName="[Range 3].[Competitor Ad Spend (USD)].[All]" allUniqueName="[Range 3].[Competitor Ad Spend (USD)].[All]" dimensionUniqueName="[Range 3]" displayFolder="" count="0" memberValueDatatype="20" unbalanced="0"/>
    <cacheHierarchy uniqueName="[Range 3].[Avg Temperature (C)]" caption="Avg Temperature (C)" attribute="1" defaultMemberUniqueName="[Range 3].[Avg Temperature (C)].[All]" allUniqueName="[Range 3].[Avg Temperature (C)].[All]" dimensionUniqueName="[Range 3]" displayFolder="" count="0" memberValueDatatype="20" unbalanced="0"/>
    <cacheHierarchy uniqueName="[Range 3].[Promotion Discount (%)]" caption="Promotion Discount (%)" attribute="1" defaultMemberUniqueName="[Range 3].[Promotion Discount (%)].[All]" allUniqueName="[Range 3].[Promotion Discount (%)].[All]" dimensionUniqueName="[Range 3]" displayFolder="" count="0" memberValueDatatype="20" unbalanced="0"/>
    <cacheHierarchy uniqueName="[Range 3].[Sales Quantity]" caption="Sales Quantity" attribute="1" defaultMemberUniqueName="[Range 3].[Sales Quantity].[All]" allUniqueName="[Range 3].[Sales Quantity].[All]" dimensionUniqueName="[Range 3]" displayFolder="" count="0" memberValueDatatype="20" unbalanced="0"/>
    <cacheHierarchy uniqueName="[Range 3].[Price per Unit (USD)]" caption="Price per Unit (USD)" attribute="1" defaultMemberUniqueName="[Range 3].[Price per Unit (USD)].[All]" allUniqueName="[Range 3].[Price per Unit (USD)].[All]" dimensionUniqueName="[Range 3]" displayFolder="" count="0" memberValueDatatype="5" unbalanced="0"/>
    <cacheHierarchy uniqueName="[Range 3].[Sales Revenue (USD)]" caption="Sales Revenue (USD)" attribute="1" defaultMemberUniqueName="[Range 3].[Sales Revenue (USD)].[All]" allUniqueName="[Range 3].[Sales Revenue (USD)].[All]" dimensionUniqueName="[Range 3]" displayFolder="" count="0" memberValueDatatype="5" unbalanced="0"/>
    <cacheHierarchy uniqueName="[Range 3].[Discount Amount (USD)]" caption="Discount Amount (USD)" attribute="1" defaultMemberUniqueName="[Range 3].[Discount Amount (USD)].[All]" allUniqueName="[Range 3].[Discount Amount (USD)].[All]" dimensionUniqueName="[Range 3]" displayFolder="" count="0" memberValueDatatype="5" unbalanced="0"/>
    <cacheHierarchy uniqueName="[Range 3].[Adjusted Sales Revenue (USD)]" caption="Adjusted Sales Revenue (USD)" attribute="1" defaultMemberUniqueName="[Range 3].[Adjusted Sales Revenue (USD)].[All]" allUniqueName="[Range 3].[Adjusted Sales Revenue (USD)].[All]" dimensionUniqueName="[Range 3]" displayFolder="" count="0" memberValueDatatype="5" unbalanced="0"/>
    <cacheHierarchy uniqueName="[Range 3].[Cost (USD)]" caption="Cost (USD)" attribute="1" defaultMemberUniqueName="[Range 3].[Cost (USD)].[All]" allUniqueName="[Range 3].[Cost (USD)].[All]" dimensionUniqueName="[Range 3]" displayFolder="" count="0" memberValueDatatype="5" unbalanced="0"/>
    <cacheHierarchy uniqueName="[Range 3].[Profit (USD)]" caption="Profit (USD)" attribute="1" defaultMemberUniqueName="[Range 3].[Profit (USD)].[All]" allUniqueName="[Range 3].[Profit (USD)].[All]" dimensionUniqueName="[Range 3]" displayFolder="" count="0" memberValueDatatype="5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Month]" caption="Month" attribute="1" defaultMemberUniqueName="[Range 3].[Month].[All]" allUniqueName="[Range 3].[Month].[All]" dimensionUniqueName="[Range 3]" displayFolder="" count="0" memberValueDatatype="130" unbalanced="0"/>
    <cacheHierarchy uniqueName="[Range 3].[Profit Margin(%)]" caption="Profit Margin(%)" attribute="1" defaultMemberUniqueName="[Range 3].[Profit Margin(%)].[All]" allUniqueName="[Range 3].[Profit Margin(%)].[All]" dimensionUniqueName="[Range 3]" displayFolder="" count="0" memberValueDatatype="5" unbalanced="0"/>
    <cacheHierarchy uniqueName="[Range 3].[Marketing ROI]" caption="Marketing ROI" attribute="1" defaultMemberUniqueName="[Range 3].[Marketing ROI].[All]" allUniqueName="[Range 3].[Marketing ROI].[All]" dimensionUniqueName="[Range 3]" displayFolder="" count="0" memberValueDatatype="5" unbalanced="0"/>
    <cacheHierarchy uniqueName="[Range 3].[TEMP]" caption="TEMP" attribute="1" defaultMemberUniqueName="[Range 3].[TEMP].[All]" allUniqueName="[Range 3].[TEMP].[All]" dimensionUniqueName="[Range 3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No measures defined]" caption="__No measures defined" measure="1" displayFolder="" count="0" hidden="1"/>
    <cacheHierarchy uniqueName="[Measures].[Sum of Marketing Spend (USD)]" caption="Sum of Marketing Spend (USD)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 Quantity]" caption="Sum of Sales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ales Revenue (USD)]" caption="Sum of Sales Revenue (USD)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 (USD)]" caption="Sum of Profit (USD)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Discount Amount (USD)]" caption="Sum of Discount Amount (USD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motion Discount (%)]" caption="Sum of Promotion Discount (%)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Avg Temperature (C)]" caption="Sum of Avg Temperature (C)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Avg Temperature (C)]" caption="Average of Avg Temperature (C)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 Revenue (USD) 2]" caption="Sum of Sales Revenue (USD)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Sales Revenue (USD) 3]" caption="Sum of Sales Revenue (USD) 3" measure="1" displayFolder="" measureGroup="Range 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ales Revenue (USD) 4]" caption="Sum of Sales Revenue (USD) 4" measure="1" displayFolder="" measureGroup="Range 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0"/>
        </ext>
      </extLst>
    </cacheHierarchy>
  </cacheHierarchies>
  <kpis count="0"/>
  <dimensions count="5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</dimensions>
  <measureGroups count="4">
    <measureGroup name="Range" caption="Range"/>
    <measureGroup name="Range 1" caption="Range 1"/>
    <measureGroup name="Range 2" caption="Range 2"/>
    <measureGroup name="Range 3" caption="Range 3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24852-F656-41F7-ACF7-8DCC1BB2CA65}" name="PivotTable13" cacheId="4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K8:L15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 Revenue (USD)" fld="1" baseField="0" baseItem="0" numFmtId="171"/>
  </dataFields>
  <formats count="1">
    <format dxfId="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 (2)!$A:$T">
        <x15:activeTabTopLevelEntity name="[Range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F5F9B-3D1B-4D32-B767-942FEDD9F30D}" name="PivotTable12" cacheId="4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49:I53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Revenue (USD)" fld="1" baseField="0" baseItem="0" numFmtId="171"/>
  </dataFields>
  <formats count="1">
    <format dxfId="15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 (2)!$A$1:$T$1001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C1AB7-4F49-40A5-A6F3-FB4FB7678965}" name="PivotTable11" cacheId="41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1">
  <location ref="Q125:AD133" firstHeaderRow="1" firstDataRow="2" firstDataCol="1"/>
  <pivotFields count="3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  <pivotField axis="axisCol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Sales Revenue (USD)" fld="1" baseField="0" baseItem="0" numFmtId="171"/>
  </dataFields>
  <formats count="1">
    <format dxfId="0">
      <pivotArea outline="0" collapsedLevelsAreSubtotals="1" fieldPosition="0"/>
    </format>
  </format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 2]"/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5E5A5-7BB5-4CCB-B181-8B16945F954E}" name="PivotTable10" cacheId="4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124:I157" firstHeaderRow="1" firstDataRow="1" firstDataCol="1"/>
  <pivotFields count="5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llDrilled="1" subtotalTop="0" showAll="0" sortType="ascending" defaultSubtotal="0" defaultAttributeDrillState="1">
      <items count="7">
        <item x="3"/>
        <item x="1"/>
        <item x="5"/>
        <item x="6"/>
        <item x="4"/>
        <item x="0"/>
        <item x="2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Row" allDrilled="1" subtotalTop="0" showAll="0" sortType="ascending" defaultSubtotal="0" defaultAttributeDrillState="1">
      <items count="7">
        <item x="3"/>
        <item x="1"/>
        <item x="5"/>
        <item x="6"/>
        <item x="4"/>
        <item x="0"/>
        <item x="2"/>
      </items>
    </pivotField>
  </pivotFields>
  <rowFields count="2">
    <field x="2"/>
    <field x="4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um of Sales Revenue (USD)" fld="3" baseField="0" baseItem="0" numFmtId="171"/>
  </dataFields>
  <formats count="1">
    <format dxfId="16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"/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 1]"/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0BC1E-0B6E-4134-BD39-1F0CCC822EF2}" name="PivotTable8" cacheId="4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75:B87" firstHeaderRow="1" firstDataRow="1" firstDataCol="1"/>
  <pivotFields count="2">
    <pivotField dataField="1" subtotalTop="0" showAll="0" defaultSubtotal="0"/>
    <pivotField axis="axisRow" allDrilled="1" subtotalTop="0" showAll="0" sortType="ascending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Sales Quantity" fld="0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 (2)!$A$1:$R$1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4FB176-CEDF-4D37-AC16-6F9E3222E61E}" name="PivotTable7" cacheId="4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5:C69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arketing Spend (USD)" fld="0" baseField="0" baseItem="0"/>
    <dataField name="Sum of Sales Quantity" fld="1" baseField="0" baseItem="0"/>
  </dataFields>
  <formats count="2">
    <format dxfId="18">
      <pivotArea outline="0" collapsedLevelsAreSubtotals="1" fieldPosition="0"/>
    </format>
    <format dxfId="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 (2)!$A$1:$R$1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656D88-CDB0-424B-A956-BBA1F04A476D}" name="PivotTable6" cacheId="4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9:B51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Profit (USD)" fld="0" baseField="0" baseItem="0" numFmtId="171"/>
  </dataFields>
  <formats count="1">
    <format dxfId="19">
      <pivotArea outline="0" collapsedLevelsAreSubtotals="1" fieldPosition="0"/>
    </format>
  </formats>
  <chartFormats count="7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 (2)!$A$1:$R$1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44489-94AC-45A8-AC6F-D6BAB6E590F9}" name="PivotTable5" cacheId="4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8:B33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 (USD)" fld="1" baseField="0" baseItem="0" numFmtId="171"/>
  </dataFields>
  <formats count="1">
    <format dxfId="2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 (2)!$A$1:$R$1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D6661B-9EF2-44DC-BE60-3B5B9707A69E}" name="PivotTable4" cacheId="4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1:B18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Profit (USD)" fld="1" baseField="0" baseItem="0" numFmtId="171"/>
  </dataFields>
  <formats count="1">
    <format dxfId="21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 (2)!$A$1:$R$1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648954-D6E4-4320-B541-35DFCE7A98E3}" name="PivotTable3" cacheId="4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 Revenue (USD)" fld="1" baseField="0" baseItem="0" numFmtId="171"/>
  </dataFields>
  <formats count="1">
    <format dxfId="22">
      <pivotArea outline="0" collapsedLevelsAreSubtotals="1" fieldPosition="0"/>
    </format>
  </formats>
  <chartFormats count="5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 (2)!$A$1:$R$1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1"/>
  <sheetViews>
    <sheetView topLeftCell="F1" workbookViewId="0">
      <selection activeCell="C1" sqref="C1"/>
    </sheetView>
  </sheetViews>
  <sheetFormatPr defaultRowHeight="15" x14ac:dyDescent="0.25"/>
  <cols>
    <col min="1" max="1" width="5" bestFit="1" customWidth="1"/>
    <col min="2" max="2" width="12.140625" style="3" bestFit="1" customWidth="1"/>
    <col min="3" max="3" width="14" bestFit="1" customWidth="1"/>
    <col min="4" max="4" width="16.140625" bestFit="1" customWidth="1"/>
    <col min="5" max="5" width="22.140625" bestFit="1" customWidth="1"/>
    <col min="6" max="6" width="26.140625" bestFit="1" customWidth="1"/>
    <col min="7" max="7" width="19.5703125" bestFit="1" customWidth="1"/>
    <col min="8" max="8" width="22.42578125" bestFit="1" customWidth="1"/>
    <col min="9" max="9" width="13.85546875" bestFit="1" customWidth="1"/>
    <col min="10" max="10" width="19" bestFit="1" customWidth="1"/>
    <col min="11" max="11" width="19.7109375" bestFit="1" customWidth="1"/>
    <col min="12" max="12" width="22.28515625" bestFit="1" customWidth="1"/>
    <col min="13" max="13" width="28.42578125" bestFit="1" customWidth="1"/>
    <col min="14" max="14" width="10.42578125" bestFit="1" customWidth="1"/>
    <col min="15" max="15" width="11.5703125" bestFit="1" customWidth="1"/>
    <col min="16" max="16" width="4.28515625" bestFit="1" customWidth="1"/>
    <col min="17" max="17" width="7" bestFit="1" customWidth="1"/>
  </cols>
  <sheetData>
    <row r="1" spans="1:17" s="1" customFormat="1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1</v>
      </c>
      <c r="B2" s="3">
        <v>44562</v>
      </c>
      <c r="C2" t="s">
        <v>17</v>
      </c>
      <c r="D2" t="s">
        <v>23</v>
      </c>
      <c r="E2">
        <v>5332</v>
      </c>
      <c r="F2">
        <v>3499</v>
      </c>
      <c r="G2">
        <v>29</v>
      </c>
      <c r="H2">
        <v>5</v>
      </c>
      <c r="I2">
        <v>13314</v>
      </c>
      <c r="J2">
        <v>1.76</v>
      </c>
      <c r="K2">
        <v>23432.639999999999</v>
      </c>
      <c r="L2">
        <v>1171.6300000000001</v>
      </c>
      <c r="M2">
        <v>22261.01</v>
      </c>
      <c r="N2">
        <v>14158.66</v>
      </c>
      <c r="O2">
        <v>8102.35</v>
      </c>
      <c r="P2">
        <v>2</v>
      </c>
      <c r="Q2">
        <v>3</v>
      </c>
    </row>
    <row r="3" spans="1:17" x14ac:dyDescent="0.25">
      <c r="A3">
        <v>2</v>
      </c>
      <c r="B3" s="3">
        <v>44563</v>
      </c>
      <c r="C3" t="s">
        <v>18</v>
      </c>
      <c r="D3" t="s">
        <v>25</v>
      </c>
      <c r="E3">
        <v>5051</v>
      </c>
      <c r="F3">
        <v>3541</v>
      </c>
      <c r="G3">
        <v>20</v>
      </c>
      <c r="H3">
        <v>10</v>
      </c>
      <c r="I3">
        <v>14583</v>
      </c>
      <c r="J3">
        <v>1.77</v>
      </c>
      <c r="K3">
        <v>25811.91</v>
      </c>
      <c r="L3">
        <v>2581.19</v>
      </c>
      <c r="M3">
        <v>23230.720000000001</v>
      </c>
      <c r="N3">
        <v>14810.43</v>
      </c>
      <c r="O3">
        <v>8420.2900000000009</v>
      </c>
      <c r="P3">
        <v>3</v>
      </c>
      <c r="Q3">
        <v>3</v>
      </c>
    </row>
    <row r="4" spans="1:17" x14ac:dyDescent="0.25">
      <c r="A4">
        <v>3</v>
      </c>
      <c r="B4" s="3">
        <v>44564</v>
      </c>
      <c r="C4" t="s">
        <v>18</v>
      </c>
      <c r="D4" t="s">
        <v>23</v>
      </c>
      <c r="E4">
        <v>4726</v>
      </c>
      <c r="F4">
        <v>3216</v>
      </c>
      <c r="G4">
        <v>23</v>
      </c>
      <c r="H4">
        <v>10</v>
      </c>
      <c r="I4">
        <v>8111</v>
      </c>
      <c r="J4">
        <v>1.94</v>
      </c>
      <c r="K4">
        <v>15735.34</v>
      </c>
      <c r="L4">
        <v>1573.53</v>
      </c>
      <c r="M4">
        <v>14161.81</v>
      </c>
      <c r="N4">
        <v>8957.66</v>
      </c>
      <c r="O4">
        <v>5204.1499999999996</v>
      </c>
      <c r="P4">
        <v>4</v>
      </c>
      <c r="Q4">
        <v>3</v>
      </c>
    </row>
    <row r="5" spans="1:17" x14ac:dyDescent="0.25">
      <c r="A5">
        <v>4</v>
      </c>
      <c r="B5" s="3">
        <v>44565</v>
      </c>
      <c r="C5" t="s">
        <v>17</v>
      </c>
      <c r="D5" t="s">
        <v>26</v>
      </c>
      <c r="E5">
        <v>5797</v>
      </c>
      <c r="F5">
        <v>2838</v>
      </c>
      <c r="G5">
        <v>29</v>
      </c>
      <c r="H5">
        <v>12</v>
      </c>
      <c r="I5">
        <v>8159</v>
      </c>
      <c r="J5">
        <v>1.65</v>
      </c>
      <c r="K5">
        <v>13462.35</v>
      </c>
      <c r="L5">
        <v>1615.48</v>
      </c>
      <c r="M5">
        <v>11846.87</v>
      </c>
      <c r="N5">
        <v>10718.65</v>
      </c>
      <c r="O5">
        <v>1128.22</v>
      </c>
      <c r="P5">
        <v>5</v>
      </c>
      <c r="Q5">
        <v>3</v>
      </c>
    </row>
    <row r="6" spans="1:17" x14ac:dyDescent="0.25">
      <c r="A6">
        <v>5</v>
      </c>
      <c r="B6" s="3">
        <v>44566</v>
      </c>
      <c r="C6" t="s">
        <v>19</v>
      </c>
      <c r="D6" t="s">
        <v>23</v>
      </c>
      <c r="E6">
        <v>3233</v>
      </c>
      <c r="F6">
        <v>2907</v>
      </c>
      <c r="G6">
        <v>20</v>
      </c>
      <c r="H6">
        <v>5</v>
      </c>
      <c r="I6">
        <v>12443</v>
      </c>
      <c r="J6">
        <v>1.82</v>
      </c>
      <c r="K6">
        <v>22646.26</v>
      </c>
      <c r="L6">
        <v>1132.31</v>
      </c>
      <c r="M6">
        <v>21513.95</v>
      </c>
      <c r="N6">
        <v>15145.58</v>
      </c>
      <c r="O6">
        <v>6368.37</v>
      </c>
      <c r="P6">
        <v>6</v>
      </c>
      <c r="Q6">
        <v>3</v>
      </c>
    </row>
    <row r="7" spans="1:17" x14ac:dyDescent="0.25">
      <c r="A7">
        <v>6</v>
      </c>
      <c r="B7" s="3">
        <v>44567</v>
      </c>
      <c r="C7" t="s">
        <v>18</v>
      </c>
      <c r="D7" t="s">
        <v>23</v>
      </c>
      <c r="E7">
        <v>3489</v>
      </c>
      <c r="F7">
        <v>3674</v>
      </c>
      <c r="G7">
        <v>23</v>
      </c>
      <c r="H7">
        <v>12</v>
      </c>
      <c r="I7">
        <v>11025</v>
      </c>
      <c r="J7">
        <v>1.81</v>
      </c>
      <c r="K7">
        <v>19955.25</v>
      </c>
      <c r="L7">
        <v>2394.63</v>
      </c>
      <c r="M7">
        <v>17560.62</v>
      </c>
      <c r="N7">
        <v>11291.6</v>
      </c>
      <c r="O7">
        <v>6269.02</v>
      </c>
      <c r="P7">
        <v>7</v>
      </c>
      <c r="Q7">
        <v>3</v>
      </c>
    </row>
    <row r="8" spans="1:17" x14ac:dyDescent="0.25">
      <c r="A8">
        <v>7</v>
      </c>
      <c r="B8" s="3">
        <v>44568</v>
      </c>
      <c r="C8" t="s">
        <v>20</v>
      </c>
      <c r="D8" t="s">
        <v>23</v>
      </c>
      <c r="E8">
        <v>3284</v>
      </c>
      <c r="F8">
        <v>3812</v>
      </c>
      <c r="G8">
        <v>27</v>
      </c>
      <c r="H8">
        <v>5</v>
      </c>
      <c r="I8">
        <v>14360</v>
      </c>
      <c r="J8">
        <v>1.57</v>
      </c>
      <c r="K8">
        <v>22545.200000000001</v>
      </c>
      <c r="L8">
        <v>1127.26</v>
      </c>
      <c r="M8">
        <v>21417.94</v>
      </c>
      <c r="N8">
        <v>13227.99</v>
      </c>
      <c r="O8">
        <v>8189.95</v>
      </c>
      <c r="P8">
        <v>8</v>
      </c>
      <c r="Q8">
        <v>3</v>
      </c>
    </row>
    <row r="9" spans="1:17" x14ac:dyDescent="0.25">
      <c r="A9">
        <v>8</v>
      </c>
      <c r="B9" s="3">
        <v>44569</v>
      </c>
      <c r="C9" t="s">
        <v>20</v>
      </c>
      <c r="D9" t="s">
        <v>23</v>
      </c>
      <c r="E9">
        <v>4949</v>
      </c>
      <c r="F9">
        <v>3731</v>
      </c>
      <c r="G9">
        <v>26</v>
      </c>
      <c r="H9">
        <v>10</v>
      </c>
      <c r="I9">
        <v>8283</v>
      </c>
      <c r="J9">
        <v>1.84</v>
      </c>
      <c r="K9">
        <v>15240.72</v>
      </c>
      <c r="L9">
        <v>1524.07</v>
      </c>
      <c r="M9">
        <v>13716.65</v>
      </c>
      <c r="N9">
        <v>10524.01</v>
      </c>
      <c r="O9">
        <v>3192.64</v>
      </c>
      <c r="P9">
        <v>9</v>
      </c>
      <c r="Q9">
        <v>3</v>
      </c>
    </row>
    <row r="10" spans="1:17" x14ac:dyDescent="0.25">
      <c r="A10">
        <v>9</v>
      </c>
      <c r="B10" s="3">
        <v>44570</v>
      </c>
      <c r="C10" t="s">
        <v>21</v>
      </c>
      <c r="D10" t="s">
        <v>23</v>
      </c>
      <c r="E10">
        <v>5983</v>
      </c>
      <c r="F10">
        <v>3383</v>
      </c>
      <c r="G10">
        <v>34</v>
      </c>
      <c r="H10">
        <v>12</v>
      </c>
      <c r="I10">
        <v>14125</v>
      </c>
      <c r="J10">
        <v>1.32</v>
      </c>
      <c r="K10">
        <v>18645</v>
      </c>
      <c r="L10">
        <v>2237.4</v>
      </c>
      <c r="M10">
        <v>16407.599999999999</v>
      </c>
      <c r="N10">
        <v>9527.33</v>
      </c>
      <c r="O10">
        <v>6880.27</v>
      </c>
      <c r="P10">
        <v>10</v>
      </c>
      <c r="Q10">
        <v>3</v>
      </c>
    </row>
    <row r="11" spans="1:17" x14ac:dyDescent="0.25">
      <c r="A11">
        <v>10</v>
      </c>
      <c r="B11" s="3">
        <v>44571</v>
      </c>
      <c r="C11" t="s">
        <v>17</v>
      </c>
      <c r="D11" t="s">
        <v>23</v>
      </c>
      <c r="E11">
        <v>3914</v>
      </c>
      <c r="F11">
        <v>3158</v>
      </c>
      <c r="G11">
        <v>15</v>
      </c>
      <c r="H11">
        <v>6</v>
      </c>
      <c r="I11">
        <v>8766</v>
      </c>
      <c r="J11">
        <v>1.3</v>
      </c>
      <c r="K11">
        <v>11395.8</v>
      </c>
      <c r="L11">
        <v>683.75</v>
      </c>
      <c r="M11">
        <v>10712.05</v>
      </c>
      <c r="N11">
        <v>5979.94</v>
      </c>
      <c r="O11">
        <v>4732.1099999999997</v>
      </c>
      <c r="P11">
        <v>11</v>
      </c>
      <c r="Q11">
        <v>3</v>
      </c>
    </row>
    <row r="12" spans="1:17" x14ac:dyDescent="0.25">
      <c r="A12">
        <v>11</v>
      </c>
      <c r="B12" s="3">
        <v>44572</v>
      </c>
      <c r="C12" t="s">
        <v>18</v>
      </c>
      <c r="D12" t="s">
        <v>25</v>
      </c>
      <c r="E12">
        <v>5364</v>
      </c>
      <c r="F12">
        <v>3061</v>
      </c>
      <c r="G12">
        <v>19</v>
      </c>
      <c r="H12">
        <v>13</v>
      </c>
      <c r="I12">
        <v>12078</v>
      </c>
      <c r="J12">
        <v>2</v>
      </c>
      <c r="K12">
        <v>24156</v>
      </c>
      <c r="L12">
        <v>3140.28</v>
      </c>
      <c r="M12">
        <v>21015.72</v>
      </c>
      <c r="N12">
        <v>14475.13</v>
      </c>
      <c r="O12">
        <v>6540.59</v>
      </c>
      <c r="P12">
        <v>12</v>
      </c>
      <c r="Q12">
        <v>3</v>
      </c>
    </row>
    <row r="13" spans="1:17" x14ac:dyDescent="0.25">
      <c r="A13">
        <v>12</v>
      </c>
      <c r="B13" s="3">
        <v>44573</v>
      </c>
      <c r="C13" t="s">
        <v>22</v>
      </c>
      <c r="D13" t="s">
        <v>26</v>
      </c>
      <c r="E13">
        <v>3139</v>
      </c>
      <c r="F13">
        <v>3332</v>
      </c>
      <c r="G13">
        <v>26</v>
      </c>
      <c r="H13">
        <v>9</v>
      </c>
      <c r="I13">
        <v>10833</v>
      </c>
      <c r="J13">
        <v>1.58</v>
      </c>
      <c r="K13">
        <v>17116.14</v>
      </c>
      <c r="L13">
        <v>1540.45</v>
      </c>
      <c r="M13">
        <v>15575.69</v>
      </c>
      <c r="N13">
        <v>9336.3700000000008</v>
      </c>
      <c r="O13">
        <v>6239.32</v>
      </c>
      <c r="P13">
        <v>13</v>
      </c>
      <c r="Q13">
        <v>3</v>
      </c>
    </row>
    <row r="14" spans="1:17" x14ac:dyDescent="0.25">
      <c r="A14">
        <v>13</v>
      </c>
      <c r="B14" s="3">
        <v>44574</v>
      </c>
      <c r="C14" t="s">
        <v>20</v>
      </c>
      <c r="D14" t="s">
        <v>23</v>
      </c>
      <c r="E14">
        <v>3007</v>
      </c>
      <c r="F14">
        <v>2658</v>
      </c>
      <c r="G14">
        <v>31</v>
      </c>
      <c r="H14">
        <v>7</v>
      </c>
      <c r="I14">
        <v>9041</v>
      </c>
      <c r="J14">
        <v>1.83</v>
      </c>
      <c r="K14">
        <v>16545.03</v>
      </c>
      <c r="L14">
        <v>1158.1500000000001</v>
      </c>
      <c r="M14">
        <v>15386.88</v>
      </c>
      <c r="N14">
        <v>13015.84</v>
      </c>
      <c r="O14">
        <v>2371.04</v>
      </c>
      <c r="P14">
        <v>14</v>
      </c>
      <c r="Q14">
        <v>3</v>
      </c>
    </row>
    <row r="15" spans="1:17" x14ac:dyDescent="0.25">
      <c r="A15">
        <v>14</v>
      </c>
      <c r="B15" s="3">
        <v>44575</v>
      </c>
      <c r="C15" t="s">
        <v>21</v>
      </c>
      <c r="D15" t="s">
        <v>23</v>
      </c>
      <c r="E15">
        <v>3123</v>
      </c>
      <c r="F15">
        <v>2594</v>
      </c>
      <c r="G15">
        <v>31</v>
      </c>
      <c r="H15">
        <v>12</v>
      </c>
      <c r="I15">
        <v>14956</v>
      </c>
      <c r="J15">
        <v>1.56</v>
      </c>
      <c r="K15">
        <v>23331.360000000001</v>
      </c>
      <c r="L15">
        <v>2799.76</v>
      </c>
      <c r="M15">
        <v>20531.599999999999</v>
      </c>
      <c r="N15">
        <v>17716.04</v>
      </c>
      <c r="O15">
        <v>2815.56</v>
      </c>
      <c r="P15">
        <v>15</v>
      </c>
      <c r="Q15">
        <v>3</v>
      </c>
    </row>
    <row r="16" spans="1:17" x14ac:dyDescent="0.25">
      <c r="A16">
        <v>15</v>
      </c>
      <c r="B16" s="3">
        <v>44576</v>
      </c>
      <c r="C16" t="s">
        <v>20</v>
      </c>
      <c r="D16" t="s">
        <v>23</v>
      </c>
      <c r="E16">
        <v>3736</v>
      </c>
      <c r="F16">
        <v>2625</v>
      </c>
      <c r="G16">
        <v>17</v>
      </c>
      <c r="H16">
        <v>11</v>
      </c>
      <c r="I16">
        <v>14121</v>
      </c>
      <c r="J16">
        <v>1.54</v>
      </c>
      <c r="K16">
        <v>21746.34</v>
      </c>
      <c r="L16">
        <v>2392.1</v>
      </c>
      <c r="M16">
        <v>19354.240000000002</v>
      </c>
      <c r="N16">
        <v>11370.55</v>
      </c>
      <c r="O16">
        <v>7983.69</v>
      </c>
      <c r="P16">
        <v>16</v>
      </c>
      <c r="Q16">
        <v>3</v>
      </c>
    </row>
    <row r="17" spans="1:17" x14ac:dyDescent="0.25">
      <c r="A17">
        <v>16</v>
      </c>
      <c r="B17" s="3">
        <v>44577</v>
      </c>
      <c r="C17" t="s">
        <v>18</v>
      </c>
      <c r="D17" t="s">
        <v>26</v>
      </c>
      <c r="E17">
        <v>4431</v>
      </c>
      <c r="F17">
        <v>3313</v>
      </c>
      <c r="G17">
        <v>28</v>
      </c>
      <c r="H17">
        <v>10</v>
      </c>
      <c r="I17">
        <v>10872</v>
      </c>
      <c r="J17">
        <v>1.49</v>
      </c>
      <c r="K17">
        <v>16199.28</v>
      </c>
      <c r="L17">
        <v>1619.93</v>
      </c>
      <c r="M17">
        <v>14579.35</v>
      </c>
      <c r="N17">
        <v>9229.98</v>
      </c>
      <c r="O17">
        <v>5349.37</v>
      </c>
      <c r="P17">
        <v>17</v>
      </c>
      <c r="Q17">
        <v>3</v>
      </c>
    </row>
    <row r="18" spans="1:17" x14ac:dyDescent="0.25">
      <c r="A18">
        <v>17</v>
      </c>
      <c r="B18" s="3">
        <v>44578</v>
      </c>
      <c r="C18" t="s">
        <v>17</v>
      </c>
      <c r="D18" t="s">
        <v>23</v>
      </c>
      <c r="E18">
        <v>5659</v>
      </c>
      <c r="F18">
        <v>3759</v>
      </c>
      <c r="G18">
        <v>31</v>
      </c>
      <c r="H18">
        <v>7</v>
      </c>
      <c r="I18">
        <v>12833</v>
      </c>
      <c r="J18">
        <v>1.95</v>
      </c>
      <c r="K18">
        <v>25024.35</v>
      </c>
      <c r="L18">
        <v>1751.7</v>
      </c>
      <c r="M18">
        <v>23272.65</v>
      </c>
      <c r="N18">
        <v>18668.830000000002</v>
      </c>
      <c r="O18">
        <v>4603.82</v>
      </c>
      <c r="P18">
        <v>18</v>
      </c>
      <c r="Q18">
        <v>3</v>
      </c>
    </row>
    <row r="19" spans="1:17" x14ac:dyDescent="0.25">
      <c r="A19">
        <v>18</v>
      </c>
      <c r="B19" s="3">
        <v>44579</v>
      </c>
      <c r="C19" t="s">
        <v>20</v>
      </c>
      <c r="D19" t="s">
        <v>23</v>
      </c>
      <c r="E19">
        <v>4656</v>
      </c>
      <c r="F19">
        <v>2843</v>
      </c>
      <c r="G19">
        <v>21</v>
      </c>
      <c r="H19">
        <v>6</v>
      </c>
      <c r="I19">
        <v>10864</v>
      </c>
      <c r="J19">
        <v>1.77</v>
      </c>
      <c r="K19">
        <v>19229.28</v>
      </c>
      <c r="L19">
        <v>1153.76</v>
      </c>
      <c r="M19">
        <v>18075.52</v>
      </c>
      <c r="N19">
        <v>15352.52</v>
      </c>
      <c r="O19">
        <v>2723</v>
      </c>
      <c r="P19">
        <v>19</v>
      </c>
      <c r="Q19">
        <v>3</v>
      </c>
    </row>
    <row r="20" spans="1:17" x14ac:dyDescent="0.25">
      <c r="A20">
        <v>19</v>
      </c>
      <c r="B20" s="3">
        <v>44580</v>
      </c>
      <c r="C20" t="s">
        <v>21</v>
      </c>
      <c r="D20" t="s">
        <v>23</v>
      </c>
      <c r="E20">
        <v>4036</v>
      </c>
      <c r="F20">
        <v>2800</v>
      </c>
      <c r="G20">
        <v>31</v>
      </c>
      <c r="H20">
        <v>15</v>
      </c>
      <c r="I20">
        <v>11405</v>
      </c>
      <c r="J20">
        <v>1.25</v>
      </c>
      <c r="K20">
        <v>14256.25</v>
      </c>
      <c r="L20">
        <v>2138.44</v>
      </c>
      <c r="M20">
        <v>12117.81</v>
      </c>
      <c r="N20">
        <v>9871.52</v>
      </c>
      <c r="O20">
        <v>2246.29</v>
      </c>
      <c r="P20">
        <v>20</v>
      </c>
      <c r="Q20">
        <v>3</v>
      </c>
    </row>
    <row r="21" spans="1:17" x14ac:dyDescent="0.25">
      <c r="A21">
        <v>20</v>
      </c>
      <c r="B21" s="3">
        <v>44581</v>
      </c>
      <c r="C21" t="s">
        <v>21</v>
      </c>
      <c r="D21" t="s">
        <v>23</v>
      </c>
      <c r="E21">
        <v>3089</v>
      </c>
      <c r="F21">
        <v>2933</v>
      </c>
      <c r="G21">
        <v>15</v>
      </c>
      <c r="H21">
        <v>13</v>
      </c>
      <c r="I21">
        <v>10137</v>
      </c>
      <c r="J21">
        <v>1.77</v>
      </c>
      <c r="K21">
        <v>17942.490000000002</v>
      </c>
      <c r="L21">
        <v>2332.52</v>
      </c>
      <c r="M21">
        <v>15609.97</v>
      </c>
      <c r="N21">
        <v>12919.34</v>
      </c>
      <c r="O21">
        <v>2690.63</v>
      </c>
      <c r="P21">
        <v>21</v>
      </c>
      <c r="Q21">
        <v>3</v>
      </c>
    </row>
    <row r="22" spans="1:17" x14ac:dyDescent="0.25">
      <c r="A22">
        <v>21</v>
      </c>
      <c r="B22" s="3">
        <v>44582</v>
      </c>
      <c r="C22" t="s">
        <v>19</v>
      </c>
      <c r="D22" t="s">
        <v>25</v>
      </c>
      <c r="E22">
        <v>3593</v>
      </c>
      <c r="F22">
        <v>3245</v>
      </c>
      <c r="G22">
        <v>19</v>
      </c>
      <c r="H22">
        <v>5</v>
      </c>
      <c r="I22">
        <v>13431</v>
      </c>
      <c r="J22">
        <v>1.85</v>
      </c>
      <c r="K22">
        <v>24847.35</v>
      </c>
      <c r="L22">
        <v>1242.3699999999999</v>
      </c>
      <c r="M22">
        <v>23604.98</v>
      </c>
      <c r="N22">
        <v>14829.54</v>
      </c>
      <c r="O22">
        <v>8775.44</v>
      </c>
      <c r="P22">
        <v>22</v>
      </c>
      <c r="Q22">
        <v>3</v>
      </c>
    </row>
    <row r="23" spans="1:17" x14ac:dyDescent="0.25">
      <c r="A23">
        <v>22</v>
      </c>
      <c r="B23" s="3">
        <v>44583</v>
      </c>
      <c r="C23" t="s">
        <v>17</v>
      </c>
      <c r="D23" t="s">
        <v>23</v>
      </c>
      <c r="E23">
        <v>5642</v>
      </c>
      <c r="F23">
        <v>3110</v>
      </c>
      <c r="G23">
        <v>30</v>
      </c>
      <c r="H23">
        <v>12</v>
      </c>
      <c r="I23">
        <v>14308</v>
      </c>
      <c r="J23">
        <v>1.73</v>
      </c>
      <c r="K23">
        <v>24752.84</v>
      </c>
      <c r="L23">
        <v>2970.34</v>
      </c>
      <c r="M23">
        <v>21782.5</v>
      </c>
      <c r="N23">
        <v>15144.7</v>
      </c>
      <c r="O23">
        <v>6637.8</v>
      </c>
      <c r="P23">
        <v>23</v>
      </c>
      <c r="Q23">
        <v>3</v>
      </c>
    </row>
    <row r="24" spans="1:17" x14ac:dyDescent="0.25">
      <c r="A24">
        <v>23</v>
      </c>
      <c r="B24" s="3">
        <v>44584</v>
      </c>
      <c r="C24" t="s">
        <v>19</v>
      </c>
      <c r="D24" t="s">
        <v>23</v>
      </c>
      <c r="E24">
        <v>4826</v>
      </c>
      <c r="F24">
        <v>3841</v>
      </c>
      <c r="G24">
        <v>21</v>
      </c>
      <c r="H24">
        <v>14</v>
      </c>
      <c r="I24">
        <v>14950</v>
      </c>
      <c r="J24">
        <v>1.38</v>
      </c>
      <c r="K24">
        <v>20631</v>
      </c>
      <c r="L24">
        <v>2888.34</v>
      </c>
      <c r="M24">
        <v>17742.66</v>
      </c>
      <c r="N24">
        <v>15667.02</v>
      </c>
      <c r="O24">
        <v>2075.64</v>
      </c>
      <c r="P24">
        <v>24</v>
      </c>
      <c r="Q24">
        <v>3</v>
      </c>
    </row>
    <row r="25" spans="1:17" x14ac:dyDescent="0.25">
      <c r="A25">
        <v>24</v>
      </c>
      <c r="B25" s="3">
        <v>44585</v>
      </c>
      <c r="C25" t="s">
        <v>17</v>
      </c>
      <c r="D25" t="s">
        <v>23</v>
      </c>
      <c r="E25">
        <v>3736</v>
      </c>
      <c r="F25">
        <v>2923</v>
      </c>
      <c r="G25">
        <v>26</v>
      </c>
      <c r="H25">
        <v>10</v>
      </c>
      <c r="I25">
        <v>9829</v>
      </c>
      <c r="J25">
        <v>1.68</v>
      </c>
      <c r="K25">
        <v>16512.72</v>
      </c>
      <c r="L25">
        <v>1651.27</v>
      </c>
      <c r="M25">
        <v>14861.45</v>
      </c>
      <c r="N25">
        <v>8355.86</v>
      </c>
      <c r="O25">
        <v>6505.59</v>
      </c>
      <c r="P25">
        <v>25</v>
      </c>
      <c r="Q25">
        <v>3</v>
      </c>
    </row>
    <row r="26" spans="1:17" x14ac:dyDescent="0.25">
      <c r="A26">
        <v>25</v>
      </c>
      <c r="B26" s="3">
        <v>44586</v>
      </c>
      <c r="C26" t="s">
        <v>19</v>
      </c>
      <c r="D26" t="s">
        <v>26</v>
      </c>
      <c r="E26">
        <v>5845</v>
      </c>
      <c r="F26">
        <v>2797</v>
      </c>
      <c r="G26">
        <v>23</v>
      </c>
      <c r="H26">
        <v>12</v>
      </c>
      <c r="I26">
        <v>14192</v>
      </c>
      <c r="J26">
        <v>1.56</v>
      </c>
      <c r="K26">
        <v>22139.52</v>
      </c>
      <c r="L26">
        <v>2656.74</v>
      </c>
      <c r="M26">
        <v>19482.78</v>
      </c>
      <c r="N26">
        <v>11681.24</v>
      </c>
      <c r="O26">
        <v>7801.54</v>
      </c>
      <c r="P26">
        <v>26</v>
      </c>
      <c r="Q26">
        <v>3</v>
      </c>
    </row>
    <row r="27" spans="1:17" x14ac:dyDescent="0.25">
      <c r="A27">
        <v>26</v>
      </c>
      <c r="B27" s="3">
        <v>44587</v>
      </c>
      <c r="C27" t="s">
        <v>20</v>
      </c>
      <c r="D27" t="s">
        <v>26</v>
      </c>
      <c r="E27">
        <v>3049</v>
      </c>
      <c r="F27">
        <v>3778</v>
      </c>
      <c r="G27">
        <v>24</v>
      </c>
      <c r="H27">
        <v>7</v>
      </c>
      <c r="I27">
        <v>10065</v>
      </c>
      <c r="J27">
        <v>1.63</v>
      </c>
      <c r="K27">
        <v>16405.95</v>
      </c>
      <c r="L27">
        <v>1148.42</v>
      </c>
      <c r="M27">
        <v>15257.53</v>
      </c>
      <c r="N27">
        <v>11711.87</v>
      </c>
      <c r="O27">
        <v>3545.66</v>
      </c>
      <c r="P27">
        <v>27</v>
      </c>
      <c r="Q27">
        <v>3</v>
      </c>
    </row>
    <row r="28" spans="1:17" x14ac:dyDescent="0.25">
      <c r="A28">
        <v>27</v>
      </c>
      <c r="B28" s="3">
        <v>44588</v>
      </c>
      <c r="C28" t="s">
        <v>21</v>
      </c>
      <c r="D28" t="s">
        <v>24</v>
      </c>
      <c r="E28">
        <v>5602</v>
      </c>
      <c r="F28">
        <v>3669</v>
      </c>
      <c r="G28">
        <v>22</v>
      </c>
      <c r="H28">
        <v>12</v>
      </c>
      <c r="I28">
        <v>9619</v>
      </c>
      <c r="J28">
        <v>1.57</v>
      </c>
      <c r="K28">
        <v>15101.83</v>
      </c>
      <c r="L28">
        <v>1812.22</v>
      </c>
      <c r="M28">
        <v>13289.61</v>
      </c>
      <c r="N28">
        <v>8136.05</v>
      </c>
      <c r="O28">
        <v>5153.5600000000004</v>
      </c>
      <c r="P28">
        <v>28</v>
      </c>
      <c r="Q28">
        <v>3</v>
      </c>
    </row>
    <row r="29" spans="1:17" x14ac:dyDescent="0.25">
      <c r="A29">
        <v>28</v>
      </c>
      <c r="B29" s="3">
        <v>44589</v>
      </c>
      <c r="C29" t="s">
        <v>20</v>
      </c>
      <c r="D29" t="s">
        <v>23</v>
      </c>
      <c r="E29">
        <v>4611</v>
      </c>
      <c r="F29">
        <v>3793</v>
      </c>
      <c r="G29">
        <v>34</v>
      </c>
      <c r="H29">
        <v>11</v>
      </c>
      <c r="I29">
        <v>10014</v>
      </c>
      <c r="J29">
        <v>1.42</v>
      </c>
      <c r="K29">
        <v>14219.88</v>
      </c>
      <c r="L29">
        <v>1564.19</v>
      </c>
      <c r="M29">
        <v>12655.69</v>
      </c>
      <c r="N29">
        <v>7793.04</v>
      </c>
      <c r="O29">
        <v>4862.6499999999996</v>
      </c>
      <c r="P29">
        <v>29</v>
      </c>
      <c r="Q29">
        <v>3</v>
      </c>
    </row>
    <row r="30" spans="1:17" x14ac:dyDescent="0.25">
      <c r="A30">
        <v>29</v>
      </c>
      <c r="B30" s="3">
        <v>44590</v>
      </c>
      <c r="C30" t="s">
        <v>17</v>
      </c>
      <c r="D30" t="s">
        <v>26</v>
      </c>
      <c r="E30">
        <v>3077</v>
      </c>
      <c r="F30">
        <v>2911</v>
      </c>
      <c r="G30">
        <v>23</v>
      </c>
      <c r="H30">
        <v>13</v>
      </c>
      <c r="I30">
        <v>14290</v>
      </c>
      <c r="J30">
        <v>1.7</v>
      </c>
      <c r="K30">
        <v>24293</v>
      </c>
      <c r="L30">
        <v>3158.09</v>
      </c>
      <c r="M30">
        <v>21134.91</v>
      </c>
      <c r="N30">
        <v>17930.009999999998</v>
      </c>
      <c r="O30">
        <v>3204.9</v>
      </c>
      <c r="P30">
        <v>30</v>
      </c>
      <c r="Q30">
        <v>3</v>
      </c>
    </row>
    <row r="31" spans="1:17" x14ac:dyDescent="0.25">
      <c r="A31">
        <v>30</v>
      </c>
      <c r="B31" s="3">
        <v>44591</v>
      </c>
      <c r="C31" t="s">
        <v>17</v>
      </c>
      <c r="D31" t="s">
        <v>23</v>
      </c>
      <c r="E31">
        <v>5573</v>
      </c>
      <c r="F31">
        <v>3498</v>
      </c>
      <c r="G31">
        <v>31</v>
      </c>
      <c r="H31">
        <v>11</v>
      </c>
      <c r="I31">
        <v>10949</v>
      </c>
      <c r="J31">
        <v>1.76</v>
      </c>
      <c r="K31">
        <v>19270.240000000002</v>
      </c>
      <c r="L31">
        <v>2119.73</v>
      </c>
      <c r="M31">
        <v>17150.509999999998</v>
      </c>
      <c r="N31">
        <v>10964.21</v>
      </c>
      <c r="O31">
        <v>6186.3</v>
      </c>
      <c r="P31">
        <v>1</v>
      </c>
      <c r="Q31">
        <v>3</v>
      </c>
    </row>
    <row r="32" spans="1:17" x14ac:dyDescent="0.25">
      <c r="A32">
        <v>31</v>
      </c>
      <c r="B32" s="3">
        <v>44592</v>
      </c>
      <c r="C32" t="s">
        <v>19</v>
      </c>
      <c r="D32" t="s">
        <v>23</v>
      </c>
      <c r="E32">
        <v>5467</v>
      </c>
      <c r="F32">
        <v>3601</v>
      </c>
      <c r="G32">
        <v>28</v>
      </c>
      <c r="H32">
        <v>12</v>
      </c>
      <c r="I32">
        <v>14601</v>
      </c>
      <c r="J32">
        <v>1.3</v>
      </c>
      <c r="K32">
        <v>18981.3</v>
      </c>
      <c r="L32">
        <v>2277.7600000000002</v>
      </c>
      <c r="M32">
        <v>16703.54</v>
      </c>
      <c r="N32">
        <v>10253.94</v>
      </c>
      <c r="O32">
        <v>6449.6</v>
      </c>
      <c r="P32">
        <v>2</v>
      </c>
      <c r="Q32">
        <v>3</v>
      </c>
    </row>
    <row r="33" spans="1:17" x14ac:dyDescent="0.25">
      <c r="A33">
        <v>32</v>
      </c>
      <c r="B33" s="3">
        <v>44593</v>
      </c>
      <c r="C33" t="s">
        <v>18</v>
      </c>
      <c r="D33" t="s">
        <v>23</v>
      </c>
      <c r="E33">
        <v>5304</v>
      </c>
      <c r="F33">
        <v>3642</v>
      </c>
      <c r="G33">
        <v>33</v>
      </c>
      <c r="H33">
        <v>12</v>
      </c>
      <c r="I33">
        <v>10313</v>
      </c>
      <c r="J33">
        <v>1.28</v>
      </c>
      <c r="K33">
        <v>13200.64</v>
      </c>
      <c r="L33">
        <v>1584.08</v>
      </c>
      <c r="M33">
        <v>11616.56</v>
      </c>
      <c r="N33">
        <v>9734.68</v>
      </c>
      <c r="O33">
        <v>1881.88</v>
      </c>
      <c r="P33">
        <v>3</v>
      </c>
      <c r="Q33">
        <v>3</v>
      </c>
    </row>
    <row r="34" spans="1:17" x14ac:dyDescent="0.25">
      <c r="A34">
        <v>33</v>
      </c>
      <c r="B34" s="3">
        <v>44594</v>
      </c>
      <c r="C34" t="s">
        <v>18</v>
      </c>
      <c r="D34" t="s">
        <v>23</v>
      </c>
      <c r="E34">
        <v>5573</v>
      </c>
      <c r="F34">
        <v>3853</v>
      </c>
      <c r="G34">
        <v>31</v>
      </c>
      <c r="H34">
        <v>7</v>
      </c>
      <c r="I34">
        <v>8527</v>
      </c>
      <c r="J34">
        <v>1.47</v>
      </c>
      <c r="K34">
        <v>12534.69</v>
      </c>
      <c r="L34">
        <v>877.43</v>
      </c>
      <c r="M34">
        <v>11657.26</v>
      </c>
      <c r="N34">
        <v>6500.07</v>
      </c>
      <c r="O34">
        <v>5157.1899999999996</v>
      </c>
      <c r="P34">
        <v>4</v>
      </c>
      <c r="Q34">
        <v>3</v>
      </c>
    </row>
    <row r="35" spans="1:17" x14ac:dyDescent="0.25">
      <c r="A35">
        <v>34</v>
      </c>
      <c r="B35" s="3">
        <v>44595</v>
      </c>
      <c r="C35" t="s">
        <v>22</v>
      </c>
      <c r="D35" t="s">
        <v>25</v>
      </c>
      <c r="E35">
        <v>4082</v>
      </c>
      <c r="F35">
        <v>3255</v>
      </c>
      <c r="G35">
        <v>23</v>
      </c>
      <c r="H35">
        <v>12</v>
      </c>
      <c r="I35">
        <v>14434</v>
      </c>
      <c r="J35">
        <v>1.57</v>
      </c>
      <c r="K35">
        <v>22661.38</v>
      </c>
      <c r="L35">
        <v>2719.37</v>
      </c>
      <c r="M35">
        <v>19942.009999999998</v>
      </c>
      <c r="N35">
        <v>15998.14</v>
      </c>
      <c r="O35">
        <v>3943.87</v>
      </c>
      <c r="P35">
        <v>5</v>
      </c>
      <c r="Q35">
        <v>3</v>
      </c>
    </row>
    <row r="36" spans="1:17" x14ac:dyDescent="0.25">
      <c r="A36">
        <v>35</v>
      </c>
      <c r="B36" s="3">
        <v>44596</v>
      </c>
      <c r="C36" t="s">
        <v>20</v>
      </c>
      <c r="D36" t="s">
        <v>26</v>
      </c>
      <c r="E36">
        <v>3719</v>
      </c>
      <c r="F36">
        <v>2961</v>
      </c>
      <c r="G36">
        <v>23</v>
      </c>
      <c r="H36">
        <v>14</v>
      </c>
      <c r="I36">
        <v>9128</v>
      </c>
      <c r="J36">
        <v>1.51</v>
      </c>
      <c r="K36">
        <v>13783.28</v>
      </c>
      <c r="L36">
        <v>1929.66</v>
      </c>
      <c r="M36">
        <v>11853.62</v>
      </c>
      <c r="N36">
        <v>9798</v>
      </c>
      <c r="O36">
        <v>2055.62</v>
      </c>
      <c r="P36">
        <v>6</v>
      </c>
      <c r="Q36">
        <v>3</v>
      </c>
    </row>
    <row r="37" spans="1:17" x14ac:dyDescent="0.25">
      <c r="A37">
        <v>36</v>
      </c>
      <c r="B37" s="3">
        <v>44597</v>
      </c>
      <c r="C37" t="s">
        <v>17</v>
      </c>
      <c r="D37" t="s">
        <v>23</v>
      </c>
      <c r="E37">
        <v>4300</v>
      </c>
      <c r="F37">
        <v>3726</v>
      </c>
      <c r="G37">
        <v>25</v>
      </c>
      <c r="H37">
        <v>14</v>
      </c>
      <c r="I37">
        <v>10562</v>
      </c>
      <c r="J37">
        <v>1.35</v>
      </c>
      <c r="K37">
        <v>14258.7</v>
      </c>
      <c r="L37">
        <v>1996.22</v>
      </c>
      <c r="M37">
        <v>12262.48</v>
      </c>
      <c r="N37">
        <v>7816.72</v>
      </c>
      <c r="O37">
        <v>4445.76</v>
      </c>
      <c r="P37">
        <v>7</v>
      </c>
      <c r="Q37">
        <v>3</v>
      </c>
    </row>
    <row r="38" spans="1:17" x14ac:dyDescent="0.25">
      <c r="A38">
        <v>37</v>
      </c>
      <c r="B38" s="3">
        <v>44598</v>
      </c>
      <c r="C38" t="s">
        <v>18</v>
      </c>
      <c r="D38" t="s">
        <v>26</v>
      </c>
      <c r="E38">
        <v>3555</v>
      </c>
      <c r="F38">
        <v>3090</v>
      </c>
      <c r="G38">
        <v>34</v>
      </c>
      <c r="H38">
        <v>5</v>
      </c>
      <c r="I38">
        <v>14896</v>
      </c>
      <c r="J38">
        <v>1.58</v>
      </c>
      <c r="K38">
        <v>23535.68</v>
      </c>
      <c r="L38">
        <v>1176.78</v>
      </c>
      <c r="M38">
        <v>22358.9</v>
      </c>
      <c r="N38">
        <v>12510.86</v>
      </c>
      <c r="O38">
        <v>9848.0400000000009</v>
      </c>
      <c r="P38">
        <v>8</v>
      </c>
      <c r="Q38">
        <v>3</v>
      </c>
    </row>
    <row r="39" spans="1:17" x14ac:dyDescent="0.25">
      <c r="A39">
        <v>38</v>
      </c>
      <c r="B39" s="3">
        <v>44599</v>
      </c>
      <c r="C39" t="s">
        <v>17</v>
      </c>
      <c r="D39" t="s">
        <v>24</v>
      </c>
      <c r="E39">
        <v>4406</v>
      </c>
      <c r="F39">
        <v>3697</v>
      </c>
      <c r="G39">
        <v>27</v>
      </c>
      <c r="H39">
        <v>11</v>
      </c>
      <c r="I39">
        <v>14141</v>
      </c>
      <c r="J39">
        <v>1.25</v>
      </c>
      <c r="K39">
        <v>17676.25</v>
      </c>
      <c r="L39">
        <v>1944.39</v>
      </c>
      <c r="M39">
        <v>15731.86</v>
      </c>
      <c r="N39">
        <v>11131.39</v>
      </c>
      <c r="O39">
        <v>4600.47</v>
      </c>
      <c r="P39">
        <v>9</v>
      </c>
      <c r="Q39">
        <v>3</v>
      </c>
    </row>
    <row r="40" spans="1:17" x14ac:dyDescent="0.25">
      <c r="A40">
        <v>39</v>
      </c>
      <c r="B40" s="3">
        <v>44600</v>
      </c>
      <c r="C40" t="s">
        <v>17</v>
      </c>
      <c r="D40" t="s">
        <v>25</v>
      </c>
      <c r="E40">
        <v>4455</v>
      </c>
      <c r="F40">
        <v>2840</v>
      </c>
      <c r="G40">
        <v>34</v>
      </c>
      <c r="H40">
        <v>8</v>
      </c>
      <c r="I40">
        <v>11305</v>
      </c>
      <c r="J40">
        <v>1.49</v>
      </c>
      <c r="K40">
        <v>16844.45</v>
      </c>
      <c r="L40">
        <v>1347.56</v>
      </c>
      <c r="M40">
        <v>15496.89</v>
      </c>
      <c r="N40">
        <v>11479.99</v>
      </c>
      <c r="O40">
        <v>4016.9</v>
      </c>
      <c r="P40">
        <v>10</v>
      </c>
      <c r="Q40">
        <v>3</v>
      </c>
    </row>
    <row r="41" spans="1:17" x14ac:dyDescent="0.25">
      <c r="A41">
        <v>40</v>
      </c>
      <c r="B41" s="3">
        <v>44601</v>
      </c>
      <c r="C41" t="s">
        <v>22</v>
      </c>
      <c r="D41" t="s">
        <v>23</v>
      </c>
      <c r="E41">
        <v>5460</v>
      </c>
      <c r="F41">
        <v>2540</v>
      </c>
      <c r="G41">
        <v>28</v>
      </c>
      <c r="H41">
        <v>11</v>
      </c>
      <c r="I41">
        <v>8325</v>
      </c>
      <c r="J41">
        <v>1.6</v>
      </c>
      <c r="K41">
        <v>13320</v>
      </c>
      <c r="L41">
        <v>1465.2</v>
      </c>
      <c r="M41">
        <v>11854.8</v>
      </c>
      <c r="N41">
        <v>9035.8799999999992</v>
      </c>
      <c r="O41">
        <v>2818.92</v>
      </c>
      <c r="P41">
        <v>11</v>
      </c>
      <c r="Q41">
        <v>3</v>
      </c>
    </row>
    <row r="42" spans="1:17" x14ac:dyDescent="0.25">
      <c r="A42">
        <v>41</v>
      </c>
      <c r="B42" s="3">
        <v>44602</v>
      </c>
      <c r="C42" t="s">
        <v>18</v>
      </c>
      <c r="D42" t="s">
        <v>23</v>
      </c>
      <c r="E42">
        <v>3496</v>
      </c>
      <c r="F42">
        <v>2729</v>
      </c>
      <c r="G42">
        <v>16</v>
      </c>
      <c r="H42">
        <v>10</v>
      </c>
      <c r="I42">
        <v>12379</v>
      </c>
      <c r="J42">
        <v>1.65</v>
      </c>
      <c r="K42">
        <v>20425.349999999999</v>
      </c>
      <c r="L42">
        <v>2042.53</v>
      </c>
      <c r="M42">
        <v>18382.82</v>
      </c>
      <c r="N42">
        <v>14405.95</v>
      </c>
      <c r="O42">
        <v>3976.87</v>
      </c>
      <c r="P42">
        <v>12</v>
      </c>
      <c r="Q42">
        <v>3</v>
      </c>
    </row>
    <row r="43" spans="1:17" x14ac:dyDescent="0.25">
      <c r="A43">
        <v>42</v>
      </c>
      <c r="B43" s="3">
        <v>44603</v>
      </c>
      <c r="C43" t="s">
        <v>18</v>
      </c>
      <c r="D43" t="s">
        <v>26</v>
      </c>
      <c r="E43">
        <v>5625</v>
      </c>
      <c r="F43">
        <v>3296</v>
      </c>
      <c r="G43">
        <v>28</v>
      </c>
      <c r="H43">
        <v>10</v>
      </c>
      <c r="I43">
        <v>13062</v>
      </c>
      <c r="J43">
        <v>1.61</v>
      </c>
      <c r="K43">
        <v>21029.82</v>
      </c>
      <c r="L43">
        <v>2102.98</v>
      </c>
      <c r="M43">
        <v>18926.84</v>
      </c>
      <c r="N43">
        <v>13893.44</v>
      </c>
      <c r="O43">
        <v>5033.3999999999996</v>
      </c>
      <c r="P43">
        <v>13</v>
      </c>
      <c r="Q43">
        <v>3</v>
      </c>
    </row>
    <row r="44" spans="1:17" x14ac:dyDescent="0.25">
      <c r="A44">
        <v>43</v>
      </c>
      <c r="B44" s="3">
        <v>44604</v>
      </c>
      <c r="C44" t="s">
        <v>21</v>
      </c>
      <c r="D44" t="s">
        <v>26</v>
      </c>
      <c r="E44">
        <v>5042</v>
      </c>
      <c r="F44">
        <v>3188</v>
      </c>
      <c r="G44">
        <v>25</v>
      </c>
      <c r="H44">
        <v>7</v>
      </c>
      <c r="I44">
        <v>8259</v>
      </c>
      <c r="J44">
        <v>1.59</v>
      </c>
      <c r="K44">
        <v>13131.81</v>
      </c>
      <c r="L44">
        <v>919.23</v>
      </c>
      <c r="M44">
        <v>12212.58</v>
      </c>
      <c r="N44">
        <v>10471.92</v>
      </c>
      <c r="O44">
        <v>1740.66</v>
      </c>
      <c r="P44">
        <v>14</v>
      </c>
      <c r="Q44">
        <v>3</v>
      </c>
    </row>
    <row r="45" spans="1:17" x14ac:dyDescent="0.25">
      <c r="A45">
        <v>44</v>
      </c>
      <c r="B45" s="3">
        <v>44605</v>
      </c>
      <c r="C45" t="s">
        <v>21</v>
      </c>
      <c r="D45" t="s">
        <v>23</v>
      </c>
      <c r="E45">
        <v>3013</v>
      </c>
      <c r="F45">
        <v>3199</v>
      </c>
      <c r="G45">
        <v>35</v>
      </c>
      <c r="H45">
        <v>8</v>
      </c>
      <c r="I45">
        <v>11410</v>
      </c>
      <c r="J45">
        <v>1.79</v>
      </c>
      <c r="K45">
        <v>20423.900000000001</v>
      </c>
      <c r="L45">
        <v>1633.91</v>
      </c>
      <c r="M45">
        <v>18789.990000000002</v>
      </c>
      <c r="N45">
        <v>14383.85</v>
      </c>
      <c r="O45">
        <v>4406.1400000000003</v>
      </c>
      <c r="P45">
        <v>15</v>
      </c>
      <c r="Q45">
        <v>3</v>
      </c>
    </row>
    <row r="46" spans="1:17" x14ac:dyDescent="0.25">
      <c r="A46">
        <v>45</v>
      </c>
      <c r="B46" s="3">
        <v>44606</v>
      </c>
      <c r="C46" t="s">
        <v>18</v>
      </c>
      <c r="D46" t="s">
        <v>23</v>
      </c>
      <c r="E46">
        <v>4661</v>
      </c>
      <c r="F46">
        <v>3275</v>
      </c>
      <c r="G46">
        <v>18</v>
      </c>
      <c r="H46">
        <v>13</v>
      </c>
      <c r="I46">
        <v>12554</v>
      </c>
      <c r="J46">
        <v>1.24</v>
      </c>
      <c r="K46">
        <v>15566.96</v>
      </c>
      <c r="L46">
        <v>2023.7</v>
      </c>
      <c r="M46">
        <v>13543.26</v>
      </c>
      <c r="N46">
        <v>11189.96</v>
      </c>
      <c r="O46">
        <v>2353.3000000000002</v>
      </c>
      <c r="P46">
        <v>16</v>
      </c>
      <c r="Q46">
        <v>3</v>
      </c>
    </row>
    <row r="47" spans="1:17" x14ac:dyDescent="0.25">
      <c r="A47">
        <v>46</v>
      </c>
      <c r="B47" s="3">
        <v>44607</v>
      </c>
      <c r="C47" t="s">
        <v>18</v>
      </c>
      <c r="D47" t="s">
        <v>23</v>
      </c>
      <c r="E47">
        <v>4438</v>
      </c>
      <c r="F47">
        <v>3526</v>
      </c>
      <c r="G47">
        <v>31</v>
      </c>
      <c r="H47">
        <v>13</v>
      </c>
      <c r="I47">
        <v>10461</v>
      </c>
      <c r="J47">
        <v>1.28</v>
      </c>
      <c r="K47">
        <v>13390.08</v>
      </c>
      <c r="L47">
        <v>1740.71</v>
      </c>
      <c r="M47">
        <v>11649.37</v>
      </c>
      <c r="N47">
        <v>8518.2000000000007</v>
      </c>
      <c r="O47">
        <v>3131.17</v>
      </c>
      <c r="P47">
        <v>17</v>
      </c>
      <c r="Q47">
        <v>3</v>
      </c>
    </row>
    <row r="48" spans="1:17" x14ac:dyDescent="0.25">
      <c r="A48">
        <v>47</v>
      </c>
      <c r="B48" s="3">
        <v>44608</v>
      </c>
      <c r="C48" t="s">
        <v>20</v>
      </c>
      <c r="D48" t="s">
        <v>23</v>
      </c>
      <c r="E48">
        <v>4025</v>
      </c>
      <c r="F48">
        <v>3652</v>
      </c>
      <c r="G48">
        <v>28</v>
      </c>
      <c r="H48">
        <v>11</v>
      </c>
      <c r="I48">
        <v>13855</v>
      </c>
      <c r="J48">
        <v>1.22</v>
      </c>
      <c r="K48">
        <v>16903.099999999999</v>
      </c>
      <c r="L48">
        <v>1859.34</v>
      </c>
      <c r="M48">
        <v>15043.76</v>
      </c>
      <c r="N48">
        <v>12822.34</v>
      </c>
      <c r="O48">
        <v>2221.42</v>
      </c>
      <c r="P48">
        <v>18</v>
      </c>
      <c r="Q48">
        <v>3</v>
      </c>
    </row>
    <row r="49" spans="1:17" x14ac:dyDescent="0.25">
      <c r="A49">
        <v>48</v>
      </c>
      <c r="B49" s="3">
        <v>44609</v>
      </c>
      <c r="C49" t="s">
        <v>17</v>
      </c>
      <c r="D49" t="s">
        <v>25</v>
      </c>
      <c r="E49">
        <v>5902</v>
      </c>
      <c r="F49">
        <v>2662</v>
      </c>
      <c r="G49">
        <v>33</v>
      </c>
      <c r="H49">
        <v>5</v>
      </c>
      <c r="I49">
        <v>12426</v>
      </c>
      <c r="J49">
        <v>1.48</v>
      </c>
      <c r="K49">
        <v>18390.48</v>
      </c>
      <c r="L49">
        <v>919.52</v>
      </c>
      <c r="M49">
        <v>17470.96</v>
      </c>
      <c r="N49">
        <v>10557.44</v>
      </c>
      <c r="O49">
        <v>6913.52</v>
      </c>
      <c r="P49">
        <v>19</v>
      </c>
      <c r="Q49">
        <v>3</v>
      </c>
    </row>
    <row r="50" spans="1:17" x14ac:dyDescent="0.25">
      <c r="A50">
        <v>49</v>
      </c>
      <c r="B50" s="3">
        <v>44610</v>
      </c>
      <c r="C50" t="s">
        <v>21</v>
      </c>
      <c r="D50" t="s">
        <v>24</v>
      </c>
      <c r="E50">
        <v>3029</v>
      </c>
      <c r="F50">
        <v>3471</v>
      </c>
      <c r="G50">
        <v>18</v>
      </c>
      <c r="H50">
        <v>15</v>
      </c>
      <c r="I50">
        <v>9628</v>
      </c>
      <c r="J50">
        <v>1.42</v>
      </c>
      <c r="K50">
        <v>13671.76</v>
      </c>
      <c r="L50">
        <v>2050.7600000000002</v>
      </c>
      <c r="M50">
        <v>11621</v>
      </c>
      <c r="N50">
        <v>6963.19</v>
      </c>
      <c r="O50">
        <v>4657.8100000000004</v>
      </c>
      <c r="P50">
        <v>20</v>
      </c>
      <c r="Q50">
        <v>3</v>
      </c>
    </row>
    <row r="51" spans="1:17" x14ac:dyDescent="0.25">
      <c r="A51">
        <v>50</v>
      </c>
      <c r="B51" s="3">
        <v>44611</v>
      </c>
      <c r="C51" t="s">
        <v>21</v>
      </c>
      <c r="D51" t="s">
        <v>23</v>
      </c>
      <c r="E51">
        <v>5261</v>
      </c>
      <c r="F51">
        <v>3926</v>
      </c>
      <c r="G51">
        <v>15</v>
      </c>
      <c r="H51">
        <v>5</v>
      </c>
      <c r="I51">
        <v>12575</v>
      </c>
      <c r="J51">
        <v>1.62</v>
      </c>
      <c r="K51">
        <v>20371.5</v>
      </c>
      <c r="L51">
        <v>1018.58</v>
      </c>
      <c r="M51">
        <v>19352.919999999998</v>
      </c>
      <c r="N51">
        <v>12971.67</v>
      </c>
      <c r="O51">
        <v>6381.25</v>
      </c>
      <c r="P51">
        <v>21</v>
      </c>
      <c r="Q51">
        <v>3</v>
      </c>
    </row>
    <row r="52" spans="1:17" x14ac:dyDescent="0.25">
      <c r="A52">
        <v>51</v>
      </c>
      <c r="B52" s="3">
        <v>44612</v>
      </c>
      <c r="C52" t="s">
        <v>18</v>
      </c>
      <c r="D52" t="s">
        <v>23</v>
      </c>
      <c r="E52">
        <v>5401</v>
      </c>
      <c r="F52">
        <v>3928</v>
      </c>
      <c r="G52">
        <v>34</v>
      </c>
      <c r="H52">
        <v>14</v>
      </c>
      <c r="I52">
        <v>8563</v>
      </c>
      <c r="J52">
        <v>1.21</v>
      </c>
      <c r="K52">
        <v>10361.23</v>
      </c>
      <c r="L52">
        <v>1450.57</v>
      </c>
      <c r="M52">
        <v>8910.66</v>
      </c>
      <c r="N52">
        <v>7678.86</v>
      </c>
      <c r="O52">
        <v>1231.8</v>
      </c>
      <c r="P52">
        <v>22</v>
      </c>
      <c r="Q52">
        <v>3</v>
      </c>
    </row>
    <row r="53" spans="1:17" x14ac:dyDescent="0.25">
      <c r="A53">
        <v>52</v>
      </c>
      <c r="B53" s="3">
        <v>44613</v>
      </c>
      <c r="C53" t="s">
        <v>22</v>
      </c>
      <c r="D53" t="s">
        <v>24</v>
      </c>
      <c r="E53">
        <v>4328</v>
      </c>
      <c r="F53">
        <v>2543</v>
      </c>
      <c r="G53">
        <v>20</v>
      </c>
      <c r="H53">
        <v>8</v>
      </c>
      <c r="I53">
        <v>14329</v>
      </c>
      <c r="J53">
        <v>1.54</v>
      </c>
      <c r="K53">
        <v>22066.66</v>
      </c>
      <c r="L53">
        <v>1765.33</v>
      </c>
      <c r="M53">
        <v>20301.330000000002</v>
      </c>
      <c r="N53">
        <v>17506.05</v>
      </c>
      <c r="O53">
        <v>2795.28</v>
      </c>
      <c r="P53">
        <v>23</v>
      </c>
      <c r="Q53">
        <v>3</v>
      </c>
    </row>
    <row r="54" spans="1:17" x14ac:dyDescent="0.25">
      <c r="A54">
        <v>53</v>
      </c>
      <c r="B54" s="3">
        <v>44614</v>
      </c>
      <c r="C54" t="s">
        <v>20</v>
      </c>
      <c r="D54" t="s">
        <v>24</v>
      </c>
      <c r="E54">
        <v>4331</v>
      </c>
      <c r="F54">
        <v>3941</v>
      </c>
      <c r="G54">
        <v>15</v>
      </c>
      <c r="H54">
        <v>15</v>
      </c>
      <c r="I54">
        <v>13250</v>
      </c>
      <c r="J54">
        <v>1.39</v>
      </c>
      <c r="K54">
        <v>18417.5</v>
      </c>
      <c r="L54">
        <v>2762.62</v>
      </c>
      <c r="M54">
        <v>15654.88</v>
      </c>
      <c r="N54">
        <v>12986.8</v>
      </c>
      <c r="O54">
        <v>2668.08</v>
      </c>
      <c r="P54">
        <v>24</v>
      </c>
      <c r="Q54">
        <v>3</v>
      </c>
    </row>
    <row r="55" spans="1:17" x14ac:dyDescent="0.25">
      <c r="A55">
        <v>54</v>
      </c>
      <c r="B55" s="3">
        <v>44615</v>
      </c>
      <c r="C55" t="s">
        <v>18</v>
      </c>
      <c r="D55" t="s">
        <v>23</v>
      </c>
      <c r="E55">
        <v>5750</v>
      </c>
      <c r="F55">
        <v>2675</v>
      </c>
      <c r="G55">
        <v>24</v>
      </c>
      <c r="H55">
        <v>7</v>
      </c>
      <c r="I55">
        <v>8631</v>
      </c>
      <c r="J55">
        <v>1.46</v>
      </c>
      <c r="K55">
        <v>12601.26</v>
      </c>
      <c r="L55">
        <v>882.09</v>
      </c>
      <c r="M55">
        <v>11719.17</v>
      </c>
      <c r="N55">
        <v>7752.25</v>
      </c>
      <c r="O55">
        <v>3966.92</v>
      </c>
      <c r="P55">
        <v>25</v>
      </c>
      <c r="Q55">
        <v>3</v>
      </c>
    </row>
    <row r="56" spans="1:17" x14ac:dyDescent="0.25">
      <c r="A56">
        <v>55</v>
      </c>
      <c r="B56" s="3">
        <v>44616</v>
      </c>
      <c r="C56" t="s">
        <v>21</v>
      </c>
      <c r="D56" t="s">
        <v>26</v>
      </c>
      <c r="E56">
        <v>4662</v>
      </c>
      <c r="F56">
        <v>2656</v>
      </c>
      <c r="G56">
        <v>33</v>
      </c>
      <c r="H56">
        <v>10</v>
      </c>
      <c r="I56">
        <v>14426</v>
      </c>
      <c r="J56">
        <v>1.35</v>
      </c>
      <c r="K56">
        <v>19475.099999999999</v>
      </c>
      <c r="L56">
        <v>1947.51</v>
      </c>
      <c r="M56">
        <v>17527.59</v>
      </c>
      <c r="N56">
        <v>12519.44</v>
      </c>
      <c r="O56">
        <v>5008.1499999999996</v>
      </c>
      <c r="P56">
        <v>26</v>
      </c>
      <c r="Q56">
        <v>3</v>
      </c>
    </row>
    <row r="57" spans="1:17" x14ac:dyDescent="0.25">
      <c r="A57">
        <v>56</v>
      </c>
      <c r="B57" s="3">
        <v>44617</v>
      </c>
      <c r="C57" t="s">
        <v>19</v>
      </c>
      <c r="D57" t="s">
        <v>26</v>
      </c>
      <c r="E57">
        <v>3370</v>
      </c>
      <c r="F57">
        <v>3902</v>
      </c>
      <c r="G57">
        <v>34</v>
      </c>
      <c r="H57">
        <v>13</v>
      </c>
      <c r="I57">
        <v>14726</v>
      </c>
      <c r="J57">
        <v>1.87</v>
      </c>
      <c r="K57">
        <v>27537.62</v>
      </c>
      <c r="L57">
        <v>3579.89</v>
      </c>
      <c r="M57">
        <v>23957.73</v>
      </c>
      <c r="N57">
        <v>14020.29</v>
      </c>
      <c r="O57">
        <v>9937.44</v>
      </c>
      <c r="P57">
        <v>27</v>
      </c>
      <c r="Q57">
        <v>3</v>
      </c>
    </row>
    <row r="58" spans="1:17" x14ac:dyDescent="0.25">
      <c r="A58">
        <v>57</v>
      </c>
      <c r="B58" s="3">
        <v>44618</v>
      </c>
      <c r="C58" t="s">
        <v>18</v>
      </c>
      <c r="D58" t="s">
        <v>23</v>
      </c>
      <c r="E58">
        <v>3741</v>
      </c>
      <c r="F58">
        <v>3606</v>
      </c>
      <c r="G58">
        <v>30</v>
      </c>
      <c r="H58">
        <v>10</v>
      </c>
      <c r="I58">
        <v>11548</v>
      </c>
      <c r="J58">
        <v>1.53</v>
      </c>
      <c r="K58">
        <v>17668.439999999999</v>
      </c>
      <c r="L58">
        <v>1766.84</v>
      </c>
      <c r="M58">
        <v>15901.6</v>
      </c>
      <c r="N58">
        <v>12975.08</v>
      </c>
      <c r="O58">
        <v>2926.52</v>
      </c>
      <c r="P58">
        <v>28</v>
      </c>
      <c r="Q58">
        <v>3</v>
      </c>
    </row>
    <row r="59" spans="1:17" x14ac:dyDescent="0.25">
      <c r="A59">
        <v>58</v>
      </c>
      <c r="B59" s="3">
        <v>44619</v>
      </c>
      <c r="C59" t="s">
        <v>21</v>
      </c>
      <c r="D59" t="s">
        <v>24</v>
      </c>
      <c r="E59">
        <v>5588</v>
      </c>
      <c r="F59">
        <v>2688</v>
      </c>
      <c r="G59">
        <v>21</v>
      </c>
      <c r="H59">
        <v>14</v>
      </c>
      <c r="I59">
        <v>12587</v>
      </c>
      <c r="J59">
        <v>1.94</v>
      </c>
      <c r="K59">
        <v>24418.78</v>
      </c>
      <c r="L59">
        <v>3418.63</v>
      </c>
      <c r="M59">
        <v>21000.15</v>
      </c>
      <c r="N59">
        <v>15061.46</v>
      </c>
      <c r="O59">
        <v>5938.69</v>
      </c>
      <c r="P59">
        <v>29</v>
      </c>
      <c r="Q59">
        <v>3</v>
      </c>
    </row>
    <row r="60" spans="1:17" x14ac:dyDescent="0.25">
      <c r="A60">
        <v>59</v>
      </c>
      <c r="B60" s="3">
        <v>44620</v>
      </c>
      <c r="C60" t="s">
        <v>21</v>
      </c>
      <c r="D60" t="s">
        <v>25</v>
      </c>
      <c r="E60">
        <v>5105</v>
      </c>
      <c r="F60">
        <v>3963</v>
      </c>
      <c r="G60">
        <v>33</v>
      </c>
      <c r="H60">
        <v>12</v>
      </c>
      <c r="I60">
        <v>10936</v>
      </c>
      <c r="J60">
        <v>1.38</v>
      </c>
      <c r="K60">
        <v>15091.68</v>
      </c>
      <c r="L60">
        <v>1811</v>
      </c>
      <c r="M60">
        <v>13280.68</v>
      </c>
      <c r="N60">
        <v>11333.72</v>
      </c>
      <c r="O60">
        <v>1946.96</v>
      </c>
      <c r="P60">
        <v>30</v>
      </c>
      <c r="Q60">
        <v>3</v>
      </c>
    </row>
    <row r="61" spans="1:17" x14ac:dyDescent="0.25">
      <c r="A61">
        <v>60</v>
      </c>
      <c r="B61" s="3">
        <v>44621</v>
      </c>
      <c r="C61" t="s">
        <v>19</v>
      </c>
      <c r="D61" t="s">
        <v>26</v>
      </c>
      <c r="E61">
        <v>5723</v>
      </c>
      <c r="F61">
        <v>3209</v>
      </c>
      <c r="G61">
        <v>20</v>
      </c>
      <c r="H61">
        <v>10</v>
      </c>
      <c r="I61">
        <v>14740</v>
      </c>
      <c r="J61">
        <v>1.5</v>
      </c>
      <c r="K61">
        <v>22110</v>
      </c>
      <c r="L61">
        <v>2211</v>
      </c>
      <c r="M61">
        <v>19899</v>
      </c>
      <c r="N61">
        <v>14319.83</v>
      </c>
      <c r="O61">
        <v>5579.17</v>
      </c>
      <c r="P61">
        <v>1</v>
      </c>
      <c r="Q61">
        <v>3</v>
      </c>
    </row>
    <row r="62" spans="1:17" x14ac:dyDescent="0.25">
      <c r="A62">
        <v>61</v>
      </c>
      <c r="B62" s="3">
        <v>44622</v>
      </c>
      <c r="C62" t="s">
        <v>17</v>
      </c>
      <c r="D62" t="s">
        <v>24</v>
      </c>
      <c r="E62">
        <v>5027</v>
      </c>
      <c r="F62">
        <v>2537</v>
      </c>
      <c r="G62">
        <v>17</v>
      </c>
      <c r="H62">
        <v>9</v>
      </c>
      <c r="I62">
        <v>9903</v>
      </c>
      <c r="J62">
        <v>1.73</v>
      </c>
      <c r="K62">
        <v>17132.189999999999</v>
      </c>
      <c r="L62">
        <v>1541.9</v>
      </c>
      <c r="M62">
        <v>15590.29</v>
      </c>
      <c r="N62">
        <v>10593.17</v>
      </c>
      <c r="O62">
        <v>4997.12</v>
      </c>
      <c r="P62">
        <v>2</v>
      </c>
      <c r="Q62">
        <v>3</v>
      </c>
    </row>
    <row r="63" spans="1:17" x14ac:dyDescent="0.25">
      <c r="A63">
        <v>62</v>
      </c>
      <c r="B63" s="3">
        <v>44623</v>
      </c>
      <c r="C63" t="s">
        <v>21</v>
      </c>
      <c r="D63" t="s">
        <v>25</v>
      </c>
      <c r="E63">
        <v>3087</v>
      </c>
      <c r="F63">
        <v>3992</v>
      </c>
      <c r="G63">
        <v>23</v>
      </c>
      <c r="H63">
        <v>7</v>
      </c>
      <c r="I63">
        <v>14989</v>
      </c>
      <c r="J63">
        <v>1.25</v>
      </c>
      <c r="K63">
        <v>18736.25</v>
      </c>
      <c r="L63">
        <v>1311.54</v>
      </c>
      <c r="M63">
        <v>17424.71</v>
      </c>
      <c r="N63">
        <v>11503.36</v>
      </c>
      <c r="O63">
        <v>5921.35</v>
      </c>
      <c r="P63">
        <v>3</v>
      </c>
      <c r="Q63">
        <v>3</v>
      </c>
    </row>
    <row r="64" spans="1:17" x14ac:dyDescent="0.25">
      <c r="A64">
        <v>63</v>
      </c>
      <c r="B64" s="3">
        <v>44624</v>
      </c>
      <c r="C64" t="s">
        <v>21</v>
      </c>
      <c r="D64" t="s">
        <v>26</v>
      </c>
      <c r="E64">
        <v>5551</v>
      </c>
      <c r="F64">
        <v>3773</v>
      </c>
      <c r="G64">
        <v>15</v>
      </c>
      <c r="H64">
        <v>11</v>
      </c>
      <c r="I64">
        <v>11629</v>
      </c>
      <c r="J64">
        <v>1.2</v>
      </c>
      <c r="K64">
        <v>13954.8</v>
      </c>
      <c r="L64">
        <v>1535.03</v>
      </c>
      <c r="M64">
        <v>12419.77</v>
      </c>
      <c r="N64">
        <v>8529.42</v>
      </c>
      <c r="O64">
        <v>3890.35</v>
      </c>
      <c r="P64">
        <v>4</v>
      </c>
      <c r="Q64">
        <v>3</v>
      </c>
    </row>
    <row r="65" spans="1:17" x14ac:dyDescent="0.25">
      <c r="A65">
        <v>64</v>
      </c>
      <c r="B65" s="3">
        <v>44625</v>
      </c>
      <c r="C65" t="s">
        <v>20</v>
      </c>
      <c r="D65" t="s">
        <v>23</v>
      </c>
      <c r="E65">
        <v>3573</v>
      </c>
      <c r="F65">
        <v>2776</v>
      </c>
      <c r="G65">
        <v>23</v>
      </c>
      <c r="H65">
        <v>6</v>
      </c>
      <c r="I65">
        <v>9111</v>
      </c>
      <c r="J65">
        <v>1.45</v>
      </c>
      <c r="K65">
        <v>13210.95</v>
      </c>
      <c r="L65">
        <v>792.66</v>
      </c>
      <c r="M65">
        <v>12418.29</v>
      </c>
      <c r="N65">
        <v>8410.9</v>
      </c>
      <c r="O65">
        <v>4007.39</v>
      </c>
      <c r="P65">
        <v>5</v>
      </c>
      <c r="Q65">
        <v>3</v>
      </c>
    </row>
    <row r="66" spans="1:17" x14ac:dyDescent="0.25">
      <c r="A66">
        <v>65</v>
      </c>
      <c r="B66" s="3">
        <v>44626</v>
      </c>
      <c r="C66" t="s">
        <v>21</v>
      </c>
      <c r="D66" t="s">
        <v>24</v>
      </c>
      <c r="E66">
        <v>5789</v>
      </c>
      <c r="F66">
        <v>3698</v>
      </c>
      <c r="G66">
        <v>32</v>
      </c>
      <c r="H66">
        <v>13</v>
      </c>
      <c r="I66">
        <v>13376</v>
      </c>
      <c r="J66">
        <v>1.87</v>
      </c>
      <c r="K66">
        <v>25013.119999999999</v>
      </c>
      <c r="L66">
        <v>3251.71</v>
      </c>
      <c r="M66">
        <v>21761.41</v>
      </c>
      <c r="N66">
        <v>12523.74</v>
      </c>
      <c r="O66">
        <v>9237.67</v>
      </c>
      <c r="P66">
        <v>6</v>
      </c>
      <c r="Q66">
        <v>3</v>
      </c>
    </row>
    <row r="67" spans="1:17" x14ac:dyDescent="0.25">
      <c r="A67">
        <v>66</v>
      </c>
      <c r="B67" s="3">
        <v>44627</v>
      </c>
      <c r="C67" t="s">
        <v>17</v>
      </c>
      <c r="D67" t="s">
        <v>25</v>
      </c>
      <c r="E67">
        <v>5172</v>
      </c>
      <c r="F67">
        <v>3634</v>
      </c>
      <c r="G67">
        <v>28</v>
      </c>
      <c r="H67">
        <v>15</v>
      </c>
      <c r="I67">
        <v>8737</v>
      </c>
      <c r="J67">
        <v>1.2</v>
      </c>
      <c r="K67">
        <v>10484.4</v>
      </c>
      <c r="L67">
        <v>1572.66</v>
      </c>
      <c r="M67">
        <v>8911.74</v>
      </c>
      <c r="N67">
        <v>6957.8</v>
      </c>
      <c r="O67">
        <v>1953.94</v>
      </c>
      <c r="P67">
        <v>7</v>
      </c>
      <c r="Q67">
        <v>3</v>
      </c>
    </row>
    <row r="68" spans="1:17" x14ac:dyDescent="0.25">
      <c r="A68">
        <v>67</v>
      </c>
      <c r="B68" s="3">
        <v>44628</v>
      </c>
      <c r="C68" t="s">
        <v>21</v>
      </c>
      <c r="D68" t="s">
        <v>25</v>
      </c>
      <c r="E68">
        <v>5183</v>
      </c>
      <c r="F68">
        <v>2710</v>
      </c>
      <c r="G68">
        <v>16</v>
      </c>
      <c r="H68">
        <v>8</v>
      </c>
      <c r="I68">
        <v>8763</v>
      </c>
      <c r="J68">
        <v>1.8</v>
      </c>
      <c r="K68">
        <v>15773.4</v>
      </c>
      <c r="L68">
        <v>1261.8699999999999</v>
      </c>
      <c r="M68">
        <v>14511.53</v>
      </c>
      <c r="N68">
        <v>10714.8</v>
      </c>
      <c r="O68">
        <v>3796.73</v>
      </c>
      <c r="P68">
        <v>8</v>
      </c>
      <c r="Q68">
        <v>3</v>
      </c>
    </row>
    <row r="69" spans="1:17" x14ac:dyDescent="0.25">
      <c r="A69">
        <v>68</v>
      </c>
      <c r="B69" s="3">
        <v>44629</v>
      </c>
      <c r="C69" t="s">
        <v>18</v>
      </c>
      <c r="D69" t="s">
        <v>23</v>
      </c>
      <c r="E69">
        <v>5354</v>
      </c>
      <c r="F69">
        <v>3067</v>
      </c>
      <c r="G69">
        <v>17</v>
      </c>
      <c r="H69">
        <v>12</v>
      </c>
      <c r="I69">
        <v>13200</v>
      </c>
      <c r="J69">
        <v>1.62</v>
      </c>
      <c r="K69">
        <v>21384</v>
      </c>
      <c r="L69">
        <v>2566.08</v>
      </c>
      <c r="M69">
        <v>18817.919999999998</v>
      </c>
      <c r="N69">
        <v>12778.29</v>
      </c>
      <c r="O69">
        <v>6039.63</v>
      </c>
      <c r="P69">
        <v>9</v>
      </c>
      <c r="Q69">
        <v>3</v>
      </c>
    </row>
    <row r="70" spans="1:17" x14ac:dyDescent="0.25">
      <c r="A70">
        <v>69</v>
      </c>
      <c r="B70" s="3">
        <v>44630</v>
      </c>
      <c r="C70" t="s">
        <v>18</v>
      </c>
      <c r="D70" t="s">
        <v>23</v>
      </c>
      <c r="E70">
        <v>3318</v>
      </c>
      <c r="F70">
        <v>2917</v>
      </c>
      <c r="G70">
        <v>17</v>
      </c>
      <c r="H70">
        <v>10</v>
      </c>
      <c r="I70">
        <v>9558</v>
      </c>
      <c r="J70">
        <v>1.45</v>
      </c>
      <c r="K70">
        <v>13859.1</v>
      </c>
      <c r="L70">
        <v>1385.91</v>
      </c>
      <c r="M70">
        <v>12473.19</v>
      </c>
      <c r="N70">
        <v>9208.2099999999991</v>
      </c>
      <c r="O70">
        <v>3264.98</v>
      </c>
      <c r="P70">
        <v>10</v>
      </c>
      <c r="Q70">
        <v>3</v>
      </c>
    </row>
    <row r="71" spans="1:17" x14ac:dyDescent="0.25">
      <c r="A71">
        <v>70</v>
      </c>
      <c r="B71" s="3">
        <v>44631</v>
      </c>
      <c r="C71" t="s">
        <v>21</v>
      </c>
      <c r="D71" t="s">
        <v>23</v>
      </c>
      <c r="E71">
        <v>4870</v>
      </c>
      <c r="F71">
        <v>3364</v>
      </c>
      <c r="G71">
        <v>16</v>
      </c>
      <c r="H71">
        <v>8</v>
      </c>
      <c r="I71">
        <v>8236</v>
      </c>
      <c r="J71">
        <v>1.97</v>
      </c>
      <c r="K71">
        <v>16224.92</v>
      </c>
      <c r="L71">
        <v>1297.99</v>
      </c>
      <c r="M71">
        <v>14926.93</v>
      </c>
      <c r="N71">
        <v>11387.38</v>
      </c>
      <c r="O71">
        <v>3539.55</v>
      </c>
      <c r="P71">
        <v>11</v>
      </c>
      <c r="Q71">
        <v>3</v>
      </c>
    </row>
    <row r="72" spans="1:17" x14ac:dyDescent="0.25">
      <c r="A72">
        <v>71</v>
      </c>
      <c r="B72" s="3">
        <v>44632</v>
      </c>
      <c r="C72" t="s">
        <v>22</v>
      </c>
      <c r="D72" t="s">
        <v>23</v>
      </c>
      <c r="E72">
        <v>4574</v>
      </c>
      <c r="F72">
        <v>3665</v>
      </c>
      <c r="G72">
        <v>28</v>
      </c>
      <c r="H72">
        <v>11</v>
      </c>
      <c r="I72">
        <v>14778</v>
      </c>
      <c r="J72">
        <v>1.35</v>
      </c>
      <c r="K72">
        <v>19950.3</v>
      </c>
      <c r="L72">
        <v>2194.5300000000002</v>
      </c>
      <c r="M72">
        <v>17755.77</v>
      </c>
      <c r="N72">
        <v>14849.74</v>
      </c>
      <c r="O72">
        <v>2906.03</v>
      </c>
      <c r="P72">
        <v>12</v>
      </c>
      <c r="Q72">
        <v>3</v>
      </c>
    </row>
    <row r="73" spans="1:17" x14ac:dyDescent="0.25">
      <c r="A73">
        <v>72</v>
      </c>
      <c r="B73" s="3">
        <v>44633</v>
      </c>
      <c r="C73" t="s">
        <v>18</v>
      </c>
      <c r="D73" t="s">
        <v>23</v>
      </c>
      <c r="E73">
        <v>4612</v>
      </c>
      <c r="F73">
        <v>3335</v>
      </c>
      <c r="G73">
        <v>23</v>
      </c>
      <c r="H73">
        <v>7</v>
      </c>
      <c r="I73">
        <v>10387</v>
      </c>
      <c r="J73">
        <v>1.86</v>
      </c>
      <c r="K73">
        <v>19319.82</v>
      </c>
      <c r="L73">
        <v>1352.39</v>
      </c>
      <c r="M73">
        <v>17967.43</v>
      </c>
      <c r="N73">
        <v>13243.72</v>
      </c>
      <c r="O73">
        <v>4723.71</v>
      </c>
      <c r="P73">
        <v>13</v>
      </c>
      <c r="Q73">
        <v>3</v>
      </c>
    </row>
    <row r="74" spans="1:17" x14ac:dyDescent="0.25">
      <c r="A74">
        <v>73</v>
      </c>
      <c r="B74" s="3">
        <v>44634</v>
      </c>
      <c r="C74" t="s">
        <v>21</v>
      </c>
      <c r="D74" t="s">
        <v>23</v>
      </c>
      <c r="E74">
        <v>4564</v>
      </c>
      <c r="F74">
        <v>3403</v>
      </c>
      <c r="G74">
        <v>28</v>
      </c>
      <c r="H74">
        <v>15</v>
      </c>
      <c r="I74">
        <v>12036</v>
      </c>
      <c r="J74">
        <v>1.53</v>
      </c>
      <c r="K74">
        <v>18415.080000000002</v>
      </c>
      <c r="L74">
        <v>2762.26</v>
      </c>
      <c r="M74">
        <v>15652.82</v>
      </c>
      <c r="N74">
        <v>12465.6</v>
      </c>
      <c r="O74">
        <v>3187.22</v>
      </c>
      <c r="P74">
        <v>14</v>
      </c>
      <c r="Q74">
        <v>3</v>
      </c>
    </row>
    <row r="75" spans="1:17" x14ac:dyDescent="0.25">
      <c r="A75">
        <v>74</v>
      </c>
      <c r="B75" s="3">
        <v>44635</v>
      </c>
      <c r="C75" t="s">
        <v>18</v>
      </c>
      <c r="D75" t="s">
        <v>25</v>
      </c>
      <c r="E75">
        <v>3721</v>
      </c>
      <c r="F75">
        <v>2811</v>
      </c>
      <c r="G75">
        <v>23</v>
      </c>
      <c r="H75">
        <v>8</v>
      </c>
      <c r="I75">
        <v>9909</v>
      </c>
      <c r="J75">
        <v>1.42</v>
      </c>
      <c r="K75">
        <v>14070.78</v>
      </c>
      <c r="L75">
        <v>1125.6600000000001</v>
      </c>
      <c r="M75">
        <v>12945.12</v>
      </c>
      <c r="N75">
        <v>8241.17</v>
      </c>
      <c r="O75">
        <v>4703.95</v>
      </c>
      <c r="P75">
        <v>15</v>
      </c>
      <c r="Q75">
        <v>3</v>
      </c>
    </row>
    <row r="76" spans="1:17" x14ac:dyDescent="0.25">
      <c r="A76">
        <v>75</v>
      </c>
      <c r="B76" s="3">
        <v>44636</v>
      </c>
      <c r="C76" t="s">
        <v>21</v>
      </c>
      <c r="D76" t="s">
        <v>24</v>
      </c>
      <c r="E76">
        <v>5463</v>
      </c>
      <c r="F76">
        <v>3376</v>
      </c>
      <c r="G76">
        <v>29</v>
      </c>
      <c r="H76">
        <v>15</v>
      </c>
      <c r="I76">
        <v>11388</v>
      </c>
      <c r="J76">
        <v>1.28</v>
      </c>
      <c r="K76">
        <v>14576.64</v>
      </c>
      <c r="L76">
        <v>2186.5</v>
      </c>
      <c r="M76">
        <v>12390.14</v>
      </c>
      <c r="N76">
        <v>8421.6</v>
      </c>
      <c r="O76">
        <v>3968.54</v>
      </c>
      <c r="P76">
        <v>16</v>
      </c>
      <c r="Q76">
        <v>3</v>
      </c>
    </row>
    <row r="77" spans="1:17" x14ac:dyDescent="0.25">
      <c r="A77">
        <v>76</v>
      </c>
      <c r="B77" s="3">
        <v>44637</v>
      </c>
      <c r="C77" t="s">
        <v>19</v>
      </c>
      <c r="D77" t="s">
        <v>23</v>
      </c>
      <c r="E77">
        <v>5774</v>
      </c>
      <c r="F77">
        <v>2886</v>
      </c>
      <c r="G77">
        <v>35</v>
      </c>
      <c r="H77">
        <v>12</v>
      </c>
      <c r="I77">
        <v>13697</v>
      </c>
      <c r="J77">
        <v>1.51</v>
      </c>
      <c r="K77">
        <v>20682.47</v>
      </c>
      <c r="L77">
        <v>2481.9</v>
      </c>
      <c r="M77">
        <v>18200.57</v>
      </c>
      <c r="N77">
        <v>16436.349999999999</v>
      </c>
      <c r="O77">
        <v>1764.22</v>
      </c>
      <c r="P77">
        <v>17</v>
      </c>
      <c r="Q77">
        <v>3</v>
      </c>
    </row>
    <row r="78" spans="1:17" x14ac:dyDescent="0.25">
      <c r="A78">
        <v>77</v>
      </c>
      <c r="B78" s="3">
        <v>44638</v>
      </c>
      <c r="C78" t="s">
        <v>22</v>
      </c>
      <c r="D78" t="s">
        <v>24</v>
      </c>
      <c r="E78">
        <v>4789</v>
      </c>
      <c r="F78">
        <v>3226</v>
      </c>
      <c r="G78">
        <v>27</v>
      </c>
      <c r="H78">
        <v>7</v>
      </c>
      <c r="I78">
        <v>12312</v>
      </c>
      <c r="J78">
        <v>1.39</v>
      </c>
      <c r="K78">
        <v>17113.68</v>
      </c>
      <c r="L78">
        <v>1197.96</v>
      </c>
      <c r="M78">
        <v>15915.72</v>
      </c>
      <c r="N78">
        <v>13372.48</v>
      </c>
      <c r="O78">
        <v>2543.2399999999998</v>
      </c>
      <c r="P78">
        <v>18</v>
      </c>
      <c r="Q78">
        <v>3</v>
      </c>
    </row>
    <row r="79" spans="1:17" x14ac:dyDescent="0.25">
      <c r="A79">
        <v>78</v>
      </c>
      <c r="B79" s="3">
        <v>44639</v>
      </c>
      <c r="C79" t="s">
        <v>17</v>
      </c>
      <c r="D79" t="s">
        <v>23</v>
      </c>
      <c r="E79">
        <v>3142</v>
      </c>
      <c r="F79">
        <v>3037</v>
      </c>
      <c r="G79">
        <v>29</v>
      </c>
      <c r="H79">
        <v>12</v>
      </c>
      <c r="I79">
        <v>10771</v>
      </c>
      <c r="J79">
        <v>1.73</v>
      </c>
      <c r="K79">
        <v>18633.830000000002</v>
      </c>
      <c r="L79">
        <v>2236.06</v>
      </c>
      <c r="M79">
        <v>16397.77</v>
      </c>
      <c r="N79">
        <v>10755.8</v>
      </c>
      <c r="O79">
        <v>5641.97</v>
      </c>
      <c r="P79">
        <v>19</v>
      </c>
      <c r="Q79">
        <v>3</v>
      </c>
    </row>
    <row r="80" spans="1:17" x14ac:dyDescent="0.25">
      <c r="A80">
        <v>79</v>
      </c>
      <c r="B80" s="3">
        <v>44640</v>
      </c>
      <c r="C80" t="s">
        <v>17</v>
      </c>
      <c r="D80" t="s">
        <v>23</v>
      </c>
      <c r="E80">
        <v>5207</v>
      </c>
      <c r="F80">
        <v>3789</v>
      </c>
      <c r="G80">
        <v>32</v>
      </c>
      <c r="H80">
        <v>15</v>
      </c>
      <c r="I80">
        <v>14785</v>
      </c>
      <c r="J80">
        <v>1.58</v>
      </c>
      <c r="K80">
        <v>23360.3</v>
      </c>
      <c r="L80">
        <v>3504.04</v>
      </c>
      <c r="M80">
        <v>19856.259999999998</v>
      </c>
      <c r="N80">
        <v>11791.15</v>
      </c>
      <c r="O80">
        <v>8065.11</v>
      </c>
      <c r="P80">
        <v>20</v>
      </c>
      <c r="Q80">
        <v>3</v>
      </c>
    </row>
    <row r="81" spans="1:17" x14ac:dyDescent="0.25">
      <c r="A81">
        <v>80</v>
      </c>
      <c r="B81" s="3">
        <v>44641</v>
      </c>
      <c r="C81" t="s">
        <v>19</v>
      </c>
      <c r="D81" t="s">
        <v>23</v>
      </c>
      <c r="E81">
        <v>5465</v>
      </c>
      <c r="F81">
        <v>3656</v>
      </c>
      <c r="G81">
        <v>22</v>
      </c>
      <c r="H81">
        <v>15</v>
      </c>
      <c r="I81">
        <v>8853</v>
      </c>
      <c r="J81">
        <v>1.55</v>
      </c>
      <c r="K81">
        <v>13722.15</v>
      </c>
      <c r="L81">
        <v>2058.3200000000002</v>
      </c>
      <c r="M81">
        <v>11663.83</v>
      </c>
      <c r="N81">
        <v>9218.74</v>
      </c>
      <c r="O81">
        <v>2445.09</v>
      </c>
      <c r="P81">
        <v>21</v>
      </c>
      <c r="Q81">
        <v>3</v>
      </c>
    </row>
    <row r="82" spans="1:17" x14ac:dyDescent="0.25">
      <c r="A82">
        <v>81</v>
      </c>
      <c r="B82" s="3">
        <v>44642</v>
      </c>
      <c r="C82" t="s">
        <v>19</v>
      </c>
      <c r="D82" t="s">
        <v>26</v>
      </c>
      <c r="E82">
        <v>4060</v>
      </c>
      <c r="F82">
        <v>2760</v>
      </c>
      <c r="G82">
        <v>35</v>
      </c>
      <c r="H82">
        <v>14</v>
      </c>
      <c r="I82">
        <v>12741</v>
      </c>
      <c r="J82">
        <v>1.99</v>
      </c>
      <c r="K82">
        <v>25354.59</v>
      </c>
      <c r="L82">
        <v>3549.64</v>
      </c>
      <c r="M82">
        <v>21804.95</v>
      </c>
      <c r="N82">
        <v>18102.099999999999</v>
      </c>
      <c r="O82">
        <v>3702.85</v>
      </c>
      <c r="P82">
        <v>22</v>
      </c>
      <c r="Q82">
        <v>3</v>
      </c>
    </row>
    <row r="83" spans="1:17" x14ac:dyDescent="0.25">
      <c r="A83">
        <v>82</v>
      </c>
      <c r="B83" s="3">
        <v>44643</v>
      </c>
      <c r="C83" t="s">
        <v>22</v>
      </c>
      <c r="D83" t="s">
        <v>24</v>
      </c>
      <c r="E83">
        <v>3879</v>
      </c>
      <c r="F83">
        <v>2796</v>
      </c>
      <c r="G83">
        <v>34</v>
      </c>
      <c r="H83">
        <v>13</v>
      </c>
      <c r="I83">
        <v>11286</v>
      </c>
      <c r="J83">
        <v>1.62</v>
      </c>
      <c r="K83">
        <v>18283.32</v>
      </c>
      <c r="L83">
        <v>2376.83</v>
      </c>
      <c r="M83">
        <v>15906.49</v>
      </c>
      <c r="N83">
        <v>10086.49</v>
      </c>
      <c r="O83">
        <v>5820</v>
      </c>
      <c r="P83">
        <v>23</v>
      </c>
      <c r="Q83">
        <v>3</v>
      </c>
    </row>
    <row r="84" spans="1:17" x14ac:dyDescent="0.25">
      <c r="A84">
        <v>83</v>
      </c>
      <c r="B84" s="3">
        <v>44644</v>
      </c>
      <c r="C84" t="s">
        <v>18</v>
      </c>
      <c r="D84" t="s">
        <v>23</v>
      </c>
      <c r="E84">
        <v>3021</v>
      </c>
      <c r="F84">
        <v>3875</v>
      </c>
      <c r="G84">
        <v>27</v>
      </c>
      <c r="H84">
        <v>9</v>
      </c>
      <c r="I84">
        <v>9035</v>
      </c>
      <c r="J84">
        <v>1.87</v>
      </c>
      <c r="K84">
        <v>16895.45</v>
      </c>
      <c r="L84">
        <v>1520.59</v>
      </c>
      <c r="M84">
        <v>15374.86</v>
      </c>
      <c r="N84">
        <v>11351.25</v>
      </c>
      <c r="O84">
        <v>4023.61</v>
      </c>
      <c r="P84">
        <v>24</v>
      </c>
      <c r="Q84">
        <v>3</v>
      </c>
    </row>
    <row r="85" spans="1:17" x14ac:dyDescent="0.25">
      <c r="A85">
        <v>84</v>
      </c>
      <c r="B85" s="3">
        <v>44645</v>
      </c>
      <c r="C85" t="s">
        <v>21</v>
      </c>
      <c r="D85" t="s">
        <v>23</v>
      </c>
      <c r="E85">
        <v>4509</v>
      </c>
      <c r="F85">
        <v>3425</v>
      </c>
      <c r="G85">
        <v>30</v>
      </c>
      <c r="H85">
        <v>15</v>
      </c>
      <c r="I85">
        <v>10609</v>
      </c>
      <c r="J85">
        <v>1.96</v>
      </c>
      <c r="K85">
        <v>20793.64</v>
      </c>
      <c r="L85">
        <v>3119.05</v>
      </c>
      <c r="M85">
        <v>17674.59</v>
      </c>
      <c r="N85">
        <v>11632.77</v>
      </c>
      <c r="O85">
        <v>6041.82</v>
      </c>
      <c r="P85">
        <v>25</v>
      </c>
      <c r="Q85">
        <v>3</v>
      </c>
    </row>
    <row r="86" spans="1:17" x14ac:dyDescent="0.25">
      <c r="A86">
        <v>85</v>
      </c>
      <c r="B86" s="3">
        <v>44646</v>
      </c>
      <c r="C86" t="s">
        <v>19</v>
      </c>
      <c r="D86" t="s">
        <v>25</v>
      </c>
      <c r="E86">
        <v>4389</v>
      </c>
      <c r="F86">
        <v>3747</v>
      </c>
      <c r="G86">
        <v>20</v>
      </c>
      <c r="H86">
        <v>13</v>
      </c>
      <c r="I86">
        <v>12960</v>
      </c>
      <c r="J86">
        <v>1.21</v>
      </c>
      <c r="K86">
        <v>15681.6</v>
      </c>
      <c r="L86">
        <v>2038.61</v>
      </c>
      <c r="M86">
        <v>13642.99</v>
      </c>
      <c r="N86">
        <v>9957.14</v>
      </c>
      <c r="O86">
        <v>3685.85</v>
      </c>
      <c r="P86">
        <v>26</v>
      </c>
      <c r="Q86">
        <v>3</v>
      </c>
    </row>
    <row r="87" spans="1:17" x14ac:dyDescent="0.25">
      <c r="A87">
        <v>86</v>
      </c>
      <c r="B87" s="3">
        <v>44647</v>
      </c>
      <c r="C87" t="s">
        <v>17</v>
      </c>
      <c r="D87" t="s">
        <v>23</v>
      </c>
      <c r="E87">
        <v>4130</v>
      </c>
      <c r="F87">
        <v>3119</v>
      </c>
      <c r="G87">
        <v>35</v>
      </c>
      <c r="H87">
        <v>12</v>
      </c>
      <c r="I87">
        <v>14475</v>
      </c>
      <c r="J87">
        <v>1.75</v>
      </c>
      <c r="K87">
        <v>25331.25</v>
      </c>
      <c r="L87">
        <v>3039.75</v>
      </c>
      <c r="M87">
        <v>22291.5</v>
      </c>
      <c r="N87">
        <v>19178.12</v>
      </c>
      <c r="O87">
        <v>3113.38</v>
      </c>
      <c r="P87">
        <v>27</v>
      </c>
      <c r="Q87">
        <v>3</v>
      </c>
    </row>
    <row r="88" spans="1:17" x14ac:dyDescent="0.25">
      <c r="A88">
        <v>87</v>
      </c>
      <c r="B88" s="3">
        <v>44648</v>
      </c>
      <c r="C88" t="s">
        <v>20</v>
      </c>
      <c r="D88" t="s">
        <v>26</v>
      </c>
      <c r="E88">
        <v>5518</v>
      </c>
      <c r="F88">
        <v>3013</v>
      </c>
      <c r="G88">
        <v>17</v>
      </c>
      <c r="H88">
        <v>7</v>
      </c>
      <c r="I88">
        <v>8419</v>
      </c>
      <c r="J88">
        <v>1.76</v>
      </c>
      <c r="K88">
        <v>14817.44</v>
      </c>
      <c r="L88">
        <v>1037.22</v>
      </c>
      <c r="M88">
        <v>13780.22</v>
      </c>
      <c r="N88">
        <v>8563.57</v>
      </c>
      <c r="O88">
        <v>5216.6499999999996</v>
      </c>
      <c r="P88">
        <v>28</v>
      </c>
      <c r="Q88">
        <v>3</v>
      </c>
    </row>
    <row r="89" spans="1:17" x14ac:dyDescent="0.25">
      <c r="A89">
        <v>88</v>
      </c>
      <c r="B89" s="3">
        <v>44649</v>
      </c>
      <c r="C89" t="s">
        <v>19</v>
      </c>
      <c r="D89" t="s">
        <v>26</v>
      </c>
      <c r="E89">
        <v>4641</v>
      </c>
      <c r="F89">
        <v>2731</v>
      </c>
      <c r="G89">
        <v>25</v>
      </c>
      <c r="H89">
        <v>12</v>
      </c>
      <c r="I89">
        <v>10372</v>
      </c>
      <c r="J89">
        <v>1.85</v>
      </c>
      <c r="K89">
        <v>19188.2</v>
      </c>
      <c r="L89">
        <v>2302.58</v>
      </c>
      <c r="M89">
        <v>16885.62</v>
      </c>
      <c r="N89">
        <v>12251.71</v>
      </c>
      <c r="O89">
        <v>4633.91</v>
      </c>
      <c r="P89">
        <v>29</v>
      </c>
      <c r="Q89">
        <v>3</v>
      </c>
    </row>
    <row r="90" spans="1:17" x14ac:dyDescent="0.25">
      <c r="A90">
        <v>89</v>
      </c>
      <c r="B90" s="3">
        <v>44650</v>
      </c>
      <c r="C90" t="s">
        <v>18</v>
      </c>
      <c r="D90" t="s">
        <v>23</v>
      </c>
      <c r="E90">
        <v>5994</v>
      </c>
      <c r="F90">
        <v>2937</v>
      </c>
      <c r="G90">
        <v>34</v>
      </c>
      <c r="H90">
        <v>10</v>
      </c>
      <c r="I90">
        <v>12260</v>
      </c>
      <c r="J90">
        <v>1.61</v>
      </c>
      <c r="K90">
        <v>19738.599999999999</v>
      </c>
      <c r="L90">
        <v>1973.86</v>
      </c>
      <c r="M90">
        <v>17764.740000000002</v>
      </c>
      <c r="N90">
        <v>12735.78</v>
      </c>
      <c r="O90">
        <v>5028.96</v>
      </c>
      <c r="P90">
        <v>30</v>
      </c>
      <c r="Q90">
        <v>3</v>
      </c>
    </row>
    <row r="91" spans="1:17" x14ac:dyDescent="0.25">
      <c r="A91">
        <v>90</v>
      </c>
      <c r="B91" s="3">
        <v>44651</v>
      </c>
      <c r="C91" t="s">
        <v>20</v>
      </c>
      <c r="D91" t="s">
        <v>23</v>
      </c>
      <c r="E91">
        <v>5322</v>
      </c>
      <c r="F91">
        <v>2503</v>
      </c>
      <c r="G91">
        <v>35</v>
      </c>
      <c r="H91">
        <v>6</v>
      </c>
      <c r="I91">
        <v>11002</v>
      </c>
      <c r="J91">
        <v>1.6</v>
      </c>
      <c r="K91">
        <v>17603.2</v>
      </c>
      <c r="L91">
        <v>1056.19</v>
      </c>
      <c r="M91">
        <v>16547.009999999998</v>
      </c>
      <c r="N91">
        <v>12418.97</v>
      </c>
      <c r="O91">
        <v>4128.04</v>
      </c>
      <c r="P91">
        <v>1</v>
      </c>
      <c r="Q91">
        <v>3</v>
      </c>
    </row>
    <row r="92" spans="1:17" x14ac:dyDescent="0.25">
      <c r="A92">
        <v>91</v>
      </c>
      <c r="B92" s="3">
        <v>44652</v>
      </c>
      <c r="C92" t="s">
        <v>19</v>
      </c>
      <c r="D92" t="s">
        <v>23</v>
      </c>
      <c r="E92">
        <v>3304</v>
      </c>
      <c r="F92">
        <v>3976</v>
      </c>
      <c r="G92">
        <v>23</v>
      </c>
      <c r="H92">
        <v>7</v>
      </c>
      <c r="I92">
        <v>14801</v>
      </c>
      <c r="J92">
        <v>1.68</v>
      </c>
      <c r="K92">
        <v>24865.68</v>
      </c>
      <c r="L92">
        <v>1740.6</v>
      </c>
      <c r="M92">
        <v>23125.08</v>
      </c>
      <c r="N92">
        <v>16483.62</v>
      </c>
      <c r="O92">
        <v>6641.46</v>
      </c>
      <c r="P92">
        <v>2</v>
      </c>
      <c r="Q92">
        <v>3</v>
      </c>
    </row>
    <row r="93" spans="1:17" x14ac:dyDescent="0.25">
      <c r="A93">
        <v>92</v>
      </c>
      <c r="B93" s="3">
        <v>44653</v>
      </c>
      <c r="C93" t="s">
        <v>20</v>
      </c>
      <c r="D93" t="s">
        <v>25</v>
      </c>
      <c r="E93">
        <v>3881</v>
      </c>
      <c r="F93">
        <v>2789</v>
      </c>
      <c r="G93">
        <v>26</v>
      </c>
      <c r="H93">
        <v>14</v>
      </c>
      <c r="I93">
        <v>11280</v>
      </c>
      <c r="J93">
        <v>1.41</v>
      </c>
      <c r="K93">
        <v>15904.8</v>
      </c>
      <c r="L93">
        <v>2226.67</v>
      </c>
      <c r="M93">
        <v>13678.13</v>
      </c>
      <c r="N93">
        <v>8208.76</v>
      </c>
      <c r="O93">
        <v>5469.37</v>
      </c>
      <c r="P93">
        <v>3</v>
      </c>
      <c r="Q93">
        <v>3</v>
      </c>
    </row>
    <row r="94" spans="1:17" x14ac:dyDescent="0.25">
      <c r="A94">
        <v>93</v>
      </c>
      <c r="B94" s="3">
        <v>44654</v>
      </c>
      <c r="C94" t="s">
        <v>22</v>
      </c>
      <c r="D94" t="s">
        <v>23</v>
      </c>
      <c r="E94">
        <v>4321</v>
      </c>
      <c r="F94">
        <v>3234</v>
      </c>
      <c r="G94">
        <v>16</v>
      </c>
      <c r="H94">
        <v>13</v>
      </c>
      <c r="I94">
        <v>12944</v>
      </c>
      <c r="J94">
        <v>1.33</v>
      </c>
      <c r="K94">
        <v>17215.52</v>
      </c>
      <c r="L94">
        <v>2238.02</v>
      </c>
      <c r="M94">
        <v>14977.5</v>
      </c>
      <c r="N94">
        <v>10426.780000000001</v>
      </c>
      <c r="O94">
        <v>4550.72</v>
      </c>
      <c r="P94">
        <v>4</v>
      </c>
      <c r="Q94">
        <v>3</v>
      </c>
    </row>
    <row r="95" spans="1:17" x14ac:dyDescent="0.25">
      <c r="A95">
        <v>94</v>
      </c>
      <c r="B95" s="3">
        <v>44655</v>
      </c>
      <c r="C95" t="s">
        <v>20</v>
      </c>
      <c r="D95" t="s">
        <v>24</v>
      </c>
      <c r="E95">
        <v>5390</v>
      </c>
      <c r="F95">
        <v>3406</v>
      </c>
      <c r="G95">
        <v>20</v>
      </c>
      <c r="H95">
        <v>5</v>
      </c>
      <c r="I95">
        <v>13073</v>
      </c>
      <c r="J95">
        <v>1.32</v>
      </c>
      <c r="K95">
        <v>17256.36</v>
      </c>
      <c r="L95">
        <v>862.82</v>
      </c>
      <c r="M95">
        <v>16393.54</v>
      </c>
      <c r="N95">
        <v>13542.97</v>
      </c>
      <c r="O95">
        <v>2850.57</v>
      </c>
      <c r="P95">
        <v>5</v>
      </c>
      <c r="Q95">
        <v>3</v>
      </c>
    </row>
    <row r="96" spans="1:17" x14ac:dyDescent="0.25">
      <c r="A96">
        <v>95</v>
      </c>
      <c r="B96" s="3">
        <v>44656</v>
      </c>
      <c r="C96" t="s">
        <v>17</v>
      </c>
      <c r="D96" t="s">
        <v>23</v>
      </c>
      <c r="E96">
        <v>4831</v>
      </c>
      <c r="F96">
        <v>3275</v>
      </c>
      <c r="G96">
        <v>28</v>
      </c>
      <c r="H96">
        <v>15</v>
      </c>
      <c r="I96">
        <v>11710</v>
      </c>
      <c r="J96">
        <v>1.98</v>
      </c>
      <c r="K96">
        <v>23185.8</v>
      </c>
      <c r="L96">
        <v>3477.87</v>
      </c>
      <c r="M96">
        <v>19707.93</v>
      </c>
      <c r="N96">
        <v>17994.64</v>
      </c>
      <c r="O96">
        <v>1713.29</v>
      </c>
      <c r="P96">
        <v>6</v>
      </c>
      <c r="Q96">
        <v>3</v>
      </c>
    </row>
    <row r="97" spans="1:17" x14ac:dyDescent="0.25">
      <c r="A97">
        <v>96</v>
      </c>
      <c r="B97" s="3">
        <v>44657</v>
      </c>
      <c r="C97" t="s">
        <v>17</v>
      </c>
      <c r="D97" t="s">
        <v>26</v>
      </c>
      <c r="E97">
        <v>4929</v>
      </c>
      <c r="F97">
        <v>3290</v>
      </c>
      <c r="G97">
        <v>24</v>
      </c>
      <c r="H97">
        <v>13</v>
      </c>
      <c r="I97">
        <v>14390</v>
      </c>
      <c r="J97">
        <v>1.78</v>
      </c>
      <c r="K97">
        <v>25614.2</v>
      </c>
      <c r="L97">
        <v>3329.85</v>
      </c>
      <c r="M97">
        <v>22284.35</v>
      </c>
      <c r="N97">
        <v>18721.099999999999</v>
      </c>
      <c r="O97">
        <v>3563.25</v>
      </c>
      <c r="P97">
        <v>7</v>
      </c>
      <c r="Q97">
        <v>3</v>
      </c>
    </row>
    <row r="98" spans="1:17" x14ac:dyDescent="0.25">
      <c r="A98">
        <v>97</v>
      </c>
      <c r="B98" s="3">
        <v>44658</v>
      </c>
      <c r="C98" t="s">
        <v>22</v>
      </c>
      <c r="D98" t="s">
        <v>26</v>
      </c>
      <c r="E98">
        <v>3500</v>
      </c>
      <c r="F98">
        <v>3462</v>
      </c>
      <c r="G98">
        <v>28</v>
      </c>
      <c r="H98">
        <v>6</v>
      </c>
      <c r="I98">
        <v>13872</v>
      </c>
      <c r="J98">
        <v>1.77</v>
      </c>
      <c r="K98">
        <v>24553.439999999999</v>
      </c>
      <c r="L98">
        <v>1473.21</v>
      </c>
      <c r="M98">
        <v>23080.23</v>
      </c>
      <c r="N98">
        <v>18799.939999999999</v>
      </c>
      <c r="O98">
        <v>4280.29</v>
      </c>
      <c r="P98">
        <v>8</v>
      </c>
      <c r="Q98">
        <v>3</v>
      </c>
    </row>
    <row r="99" spans="1:17" x14ac:dyDescent="0.25">
      <c r="A99">
        <v>98</v>
      </c>
      <c r="B99" s="3">
        <v>44659</v>
      </c>
      <c r="C99" t="s">
        <v>19</v>
      </c>
      <c r="D99" t="s">
        <v>24</v>
      </c>
      <c r="E99">
        <v>3788</v>
      </c>
      <c r="F99">
        <v>3166</v>
      </c>
      <c r="G99">
        <v>21</v>
      </c>
      <c r="H99">
        <v>13</v>
      </c>
      <c r="I99">
        <v>13097</v>
      </c>
      <c r="J99">
        <v>1.49</v>
      </c>
      <c r="K99">
        <v>19514.53</v>
      </c>
      <c r="L99">
        <v>2536.89</v>
      </c>
      <c r="M99">
        <v>16977.64</v>
      </c>
      <c r="N99">
        <v>15443.95</v>
      </c>
      <c r="O99">
        <v>1533.69</v>
      </c>
      <c r="P99">
        <v>9</v>
      </c>
      <c r="Q99">
        <v>3</v>
      </c>
    </row>
    <row r="100" spans="1:17" x14ac:dyDescent="0.25">
      <c r="A100">
        <v>99</v>
      </c>
      <c r="B100" s="3">
        <v>44660</v>
      </c>
      <c r="C100" t="s">
        <v>22</v>
      </c>
      <c r="D100" t="s">
        <v>23</v>
      </c>
      <c r="E100">
        <v>5705</v>
      </c>
      <c r="F100">
        <v>2848</v>
      </c>
      <c r="G100">
        <v>22</v>
      </c>
      <c r="H100">
        <v>15</v>
      </c>
      <c r="I100">
        <v>10878</v>
      </c>
      <c r="J100">
        <v>1.68</v>
      </c>
      <c r="K100">
        <v>18275.04</v>
      </c>
      <c r="L100">
        <v>2741.26</v>
      </c>
      <c r="M100">
        <v>15533.78</v>
      </c>
      <c r="N100">
        <v>14179.26</v>
      </c>
      <c r="O100">
        <v>1354.52</v>
      </c>
      <c r="P100">
        <v>10</v>
      </c>
      <c r="Q100">
        <v>3</v>
      </c>
    </row>
    <row r="101" spans="1:17" x14ac:dyDescent="0.25">
      <c r="A101">
        <v>100</v>
      </c>
      <c r="B101" s="3">
        <v>44661</v>
      </c>
      <c r="C101" t="s">
        <v>22</v>
      </c>
      <c r="D101" t="s">
        <v>23</v>
      </c>
      <c r="E101">
        <v>3241</v>
      </c>
      <c r="F101">
        <v>2693</v>
      </c>
      <c r="G101">
        <v>34</v>
      </c>
      <c r="H101">
        <v>5</v>
      </c>
      <c r="I101">
        <v>9845</v>
      </c>
      <c r="J101">
        <v>1.27</v>
      </c>
      <c r="K101">
        <v>12503.15</v>
      </c>
      <c r="L101">
        <v>625.16</v>
      </c>
      <c r="M101">
        <v>11877.99</v>
      </c>
      <c r="N101">
        <v>7022.08</v>
      </c>
      <c r="O101">
        <v>4855.91</v>
      </c>
      <c r="P101">
        <v>11</v>
      </c>
      <c r="Q101">
        <v>3</v>
      </c>
    </row>
    <row r="102" spans="1:17" x14ac:dyDescent="0.25">
      <c r="A102">
        <v>101</v>
      </c>
      <c r="B102" s="3">
        <v>44662</v>
      </c>
      <c r="C102" t="s">
        <v>22</v>
      </c>
      <c r="D102" t="s">
        <v>23</v>
      </c>
      <c r="E102">
        <v>4982</v>
      </c>
      <c r="F102">
        <v>3804</v>
      </c>
      <c r="G102">
        <v>27</v>
      </c>
      <c r="H102">
        <v>9</v>
      </c>
      <c r="I102">
        <v>9290</v>
      </c>
      <c r="J102">
        <v>1.7</v>
      </c>
      <c r="K102">
        <v>15793</v>
      </c>
      <c r="L102">
        <v>1421.37</v>
      </c>
      <c r="M102">
        <v>14371.63</v>
      </c>
      <c r="N102">
        <v>10534.12</v>
      </c>
      <c r="O102">
        <v>3837.51</v>
      </c>
      <c r="P102">
        <v>12</v>
      </c>
      <c r="Q102">
        <v>3</v>
      </c>
    </row>
    <row r="103" spans="1:17" x14ac:dyDescent="0.25">
      <c r="A103">
        <v>102</v>
      </c>
      <c r="B103" s="3">
        <v>44663</v>
      </c>
      <c r="C103" t="s">
        <v>20</v>
      </c>
      <c r="D103" t="s">
        <v>23</v>
      </c>
      <c r="E103">
        <v>3913</v>
      </c>
      <c r="F103">
        <v>3956</v>
      </c>
      <c r="G103">
        <v>15</v>
      </c>
      <c r="H103">
        <v>15</v>
      </c>
      <c r="I103">
        <v>13338</v>
      </c>
      <c r="J103">
        <v>1.99</v>
      </c>
      <c r="K103">
        <v>26542.62</v>
      </c>
      <c r="L103">
        <v>3981.39</v>
      </c>
      <c r="M103">
        <v>22561.23</v>
      </c>
      <c r="N103">
        <v>15220.97</v>
      </c>
      <c r="O103">
        <v>7340.26</v>
      </c>
      <c r="P103">
        <v>13</v>
      </c>
      <c r="Q103">
        <v>3</v>
      </c>
    </row>
    <row r="104" spans="1:17" x14ac:dyDescent="0.25">
      <c r="A104">
        <v>103</v>
      </c>
      <c r="B104" s="3">
        <v>44664</v>
      </c>
      <c r="C104" t="s">
        <v>20</v>
      </c>
      <c r="D104" t="s">
        <v>23</v>
      </c>
      <c r="E104">
        <v>5937</v>
      </c>
      <c r="F104">
        <v>2916</v>
      </c>
      <c r="G104">
        <v>33</v>
      </c>
      <c r="H104">
        <v>15</v>
      </c>
      <c r="I104">
        <v>14528</v>
      </c>
      <c r="J104">
        <v>1.82</v>
      </c>
      <c r="K104">
        <v>26440.959999999999</v>
      </c>
      <c r="L104">
        <v>3966.14</v>
      </c>
      <c r="M104">
        <v>22474.82</v>
      </c>
      <c r="N104">
        <v>21147.74</v>
      </c>
      <c r="O104">
        <v>1327.08</v>
      </c>
      <c r="P104">
        <v>14</v>
      </c>
      <c r="Q104">
        <v>3</v>
      </c>
    </row>
    <row r="105" spans="1:17" x14ac:dyDescent="0.25">
      <c r="A105">
        <v>104</v>
      </c>
      <c r="B105" s="3">
        <v>44665</v>
      </c>
      <c r="C105" t="s">
        <v>17</v>
      </c>
      <c r="D105" t="s">
        <v>26</v>
      </c>
      <c r="E105">
        <v>5424</v>
      </c>
      <c r="F105">
        <v>3682</v>
      </c>
      <c r="G105">
        <v>28</v>
      </c>
      <c r="H105">
        <v>5</v>
      </c>
      <c r="I105">
        <v>8853</v>
      </c>
      <c r="J105">
        <v>1.4</v>
      </c>
      <c r="K105">
        <v>12394.2</v>
      </c>
      <c r="L105">
        <v>619.71</v>
      </c>
      <c r="M105">
        <v>11774.49</v>
      </c>
      <c r="N105">
        <v>9793.7800000000007</v>
      </c>
      <c r="O105">
        <v>1980.71</v>
      </c>
      <c r="P105">
        <v>15</v>
      </c>
      <c r="Q105">
        <v>3</v>
      </c>
    </row>
    <row r="106" spans="1:17" x14ac:dyDescent="0.25">
      <c r="A106">
        <v>105</v>
      </c>
      <c r="B106" s="3">
        <v>44666</v>
      </c>
      <c r="C106" t="s">
        <v>20</v>
      </c>
      <c r="D106" t="s">
        <v>26</v>
      </c>
      <c r="E106">
        <v>5846</v>
      </c>
      <c r="F106">
        <v>2937</v>
      </c>
      <c r="G106">
        <v>22</v>
      </c>
      <c r="H106">
        <v>11</v>
      </c>
      <c r="I106">
        <v>12706</v>
      </c>
      <c r="J106">
        <v>1.21</v>
      </c>
      <c r="K106">
        <v>15374.26</v>
      </c>
      <c r="L106">
        <v>1691.17</v>
      </c>
      <c r="M106">
        <v>13683.09</v>
      </c>
      <c r="N106">
        <v>11307.16</v>
      </c>
      <c r="O106">
        <v>2375.9299999999998</v>
      </c>
      <c r="P106">
        <v>16</v>
      </c>
      <c r="Q106">
        <v>3</v>
      </c>
    </row>
    <row r="107" spans="1:17" x14ac:dyDescent="0.25">
      <c r="A107">
        <v>106</v>
      </c>
      <c r="B107" s="3">
        <v>44667</v>
      </c>
      <c r="C107" t="s">
        <v>20</v>
      </c>
      <c r="D107" t="s">
        <v>24</v>
      </c>
      <c r="E107">
        <v>3412</v>
      </c>
      <c r="F107">
        <v>3537</v>
      </c>
      <c r="G107">
        <v>25</v>
      </c>
      <c r="H107">
        <v>11</v>
      </c>
      <c r="I107">
        <v>13025</v>
      </c>
      <c r="J107">
        <v>1.4</v>
      </c>
      <c r="K107">
        <v>18235</v>
      </c>
      <c r="L107">
        <v>2005.85</v>
      </c>
      <c r="M107">
        <v>16229.15</v>
      </c>
      <c r="N107">
        <v>14321.7</v>
      </c>
      <c r="O107">
        <v>1907.45</v>
      </c>
      <c r="P107">
        <v>17</v>
      </c>
      <c r="Q107">
        <v>3</v>
      </c>
    </row>
    <row r="108" spans="1:17" x14ac:dyDescent="0.25">
      <c r="A108">
        <v>107</v>
      </c>
      <c r="B108" s="3">
        <v>44668</v>
      </c>
      <c r="C108" t="s">
        <v>17</v>
      </c>
      <c r="D108" t="s">
        <v>23</v>
      </c>
      <c r="E108">
        <v>4154</v>
      </c>
      <c r="F108">
        <v>2829</v>
      </c>
      <c r="G108">
        <v>27</v>
      </c>
      <c r="H108">
        <v>9</v>
      </c>
      <c r="I108">
        <v>14749</v>
      </c>
      <c r="J108">
        <v>1.4</v>
      </c>
      <c r="K108">
        <v>20648.599999999999</v>
      </c>
      <c r="L108">
        <v>1858.37</v>
      </c>
      <c r="M108">
        <v>18790.23</v>
      </c>
      <c r="N108">
        <v>11914.95</v>
      </c>
      <c r="O108">
        <v>6875.28</v>
      </c>
      <c r="P108">
        <v>18</v>
      </c>
      <c r="Q108">
        <v>3</v>
      </c>
    </row>
    <row r="109" spans="1:17" x14ac:dyDescent="0.25">
      <c r="A109">
        <v>108</v>
      </c>
      <c r="B109" s="3">
        <v>44669</v>
      </c>
      <c r="C109" t="s">
        <v>21</v>
      </c>
      <c r="D109" t="s">
        <v>23</v>
      </c>
      <c r="E109">
        <v>3464</v>
      </c>
      <c r="F109">
        <v>2695</v>
      </c>
      <c r="G109">
        <v>22</v>
      </c>
      <c r="H109">
        <v>15</v>
      </c>
      <c r="I109">
        <v>9239</v>
      </c>
      <c r="J109">
        <v>1.59</v>
      </c>
      <c r="K109">
        <v>14690.01</v>
      </c>
      <c r="L109">
        <v>2203.5</v>
      </c>
      <c r="M109">
        <v>12486.51</v>
      </c>
      <c r="N109">
        <v>7850.54</v>
      </c>
      <c r="O109">
        <v>4635.97</v>
      </c>
      <c r="P109">
        <v>19</v>
      </c>
      <c r="Q109">
        <v>3</v>
      </c>
    </row>
    <row r="110" spans="1:17" x14ac:dyDescent="0.25">
      <c r="A110">
        <v>109</v>
      </c>
      <c r="B110" s="3">
        <v>44670</v>
      </c>
      <c r="C110" t="s">
        <v>19</v>
      </c>
      <c r="D110" t="s">
        <v>23</v>
      </c>
      <c r="E110">
        <v>4225</v>
      </c>
      <c r="F110">
        <v>3410</v>
      </c>
      <c r="G110">
        <v>25</v>
      </c>
      <c r="H110">
        <v>10</v>
      </c>
      <c r="I110">
        <v>10443</v>
      </c>
      <c r="J110">
        <v>1.6</v>
      </c>
      <c r="K110">
        <v>16708.8</v>
      </c>
      <c r="L110">
        <v>1670.88</v>
      </c>
      <c r="M110">
        <v>15037.92</v>
      </c>
      <c r="N110">
        <v>9877.0300000000007</v>
      </c>
      <c r="O110">
        <v>5160.8900000000003</v>
      </c>
      <c r="P110">
        <v>20</v>
      </c>
      <c r="Q110">
        <v>3</v>
      </c>
    </row>
    <row r="111" spans="1:17" x14ac:dyDescent="0.25">
      <c r="A111">
        <v>110</v>
      </c>
      <c r="B111" s="3">
        <v>44671</v>
      </c>
      <c r="C111" t="s">
        <v>22</v>
      </c>
      <c r="D111" t="s">
        <v>23</v>
      </c>
      <c r="E111">
        <v>3162</v>
      </c>
      <c r="F111">
        <v>3358</v>
      </c>
      <c r="G111">
        <v>29</v>
      </c>
      <c r="H111">
        <v>10</v>
      </c>
      <c r="I111">
        <v>13400</v>
      </c>
      <c r="J111">
        <v>1.84</v>
      </c>
      <c r="K111">
        <v>24656</v>
      </c>
      <c r="L111">
        <v>2465.6</v>
      </c>
      <c r="M111">
        <v>22190.400000000001</v>
      </c>
      <c r="N111">
        <v>13505.21</v>
      </c>
      <c r="O111">
        <v>8685.19</v>
      </c>
      <c r="P111">
        <v>21</v>
      </c>
      <c r="Q111">
        <v>3</v>
      </c>
    </row>
    <row r="112" spans="1:17" x14ac:dyDescent="0.25">
      <c r="A112">
        <v>111</v>
      </c>
      <c r="B112" s="3">
        <v>44672</v>
      </c>
      <c r="C112" t="s">
        <v>22</v>
      </c>
      <c r="D112" t="s">
        <v>23</v>
      </c>
      <c r="E112">
        <v>3139</v>
      </c>
      <c r="F112">
        <v>3082</v>
      </c>
      <c r="G112">
        <v>24</v>
      </c>
      <c r="H112">
        <v>10</v>
      </c>
      <c r="I112">
        <v>12969</v>
      </c>
      <c r="J112">
        <v>1.29</v>
      </c>
      <c r="K112">
        <v>16730.009999999998</v>
      </c>
      <c r="L112">
        <v>1673</v>
      </c>
      <c r="M112">
        <v>15057.01</v>
      </c>
      <c r="N112">
        <v>10101.73</v>
      </c>
      <c r="O112">
        <v>4955.28</v>
      </c>
      <c r="P112">
        <v>22</v>
      </c>
      <c r="Q112">
        <v>3</v>
      </c>
    </row>
    <row r="113" spans="1:17" x14ac:dyDescent="0.25">
      <c r="A113">
        <v>112</v>
      </c>
      <c r="B113" s="3">
        <v>44673</v>
      </c>
      <c r="C113" t="s">
        <v>18</v>
      </c>
      <c r="D113" t="s">
        <v>24</v>
      </c>
      <c r="E113">
        <v>4672</v>
      </c>
      <c r="F113">
        <v>2731</v>
      </c>
      <c r="G113">
        <v>31</v>
      </c>
      <c r="H113">
        <v>9</v>
      </c>
      <c r="I113">
        <v>14326</v>
      </c>
      <c r="J113">
        <v>1.55</v>
      </c>
      <c r="K113">
        <v>22205.3</v>
      </c>
      <c r="L113">
        <v>1998.48</v>
      </c>
      <c r="M113">
        <v>20206.82</v>
      </c>
      <c r="N113">
        <v>17277.2</v>
      </c>
      <c r="O113">
        <v>2929.62</v>
      </c>
      <c r="P113">
        <v>23</v>
      </c>
      <c r="Q113">
        <v>3</v>
      </c>
    </row>
    <row r="114" spans="1:17" x14ac:dyDescent="0.25">
      <c r="A114">
        <v>113</v>
      </c>
      <c r="B114" s="3">
        <v>44674</v>
      </c>
      <c r="C114" t="s">
        <v>18</v>
      </c>
      <c r="D114" t="s">
        <v>23</v>
      </c>
      <c r="E114">
        <v>5037</v>
      </c>
      <c r="F114">
        <v>3877</v>
      </c>
      <c r="G114">
        <v>23</v>
      </c>
      <c r="H114">
        <v>13</v>
      </c>
      <c r="I114">
        <v>11912</v>
      </c>
      <c r="J114">
        <v>1.32</v>
      </c>
      <c r="K114">
        <v>15723.84</v>
      </c>
      <c r="L114">
        <v>2044.1</v>
      </c>
      <c r="M114">
        <v>13679.74</v>
      </c>
      <c r="N114">
        <v>8866.6200000000008</v>
      </c>
      <c r="O114">
        <v>4813.12</v>
      </c>
      <c r="P114">
        <v>24</v>
      </c>
      <c r="Q114">
        <v>3</v>
      </c>
    </row>
    <row r="115" spans="1:17" x14ac:dyDescent="0.25">
      <c r="A115">
        <v>114</v>
      </c>
      <c r="B115" s="3">
        <v>44675</v>
      </c>
      <c r="C115" t="s">
        <v>19</v>
      </c>
      <c r="D115" t="s">
        <v>24</v>
      </c>
      <c r="E115">
        <v>4709</v>
      </c>
      <c r="F115">
        <v>3662</v>
      </c>
      <c r="G115">
        <v>21</v>
      </c>
      <c r="H115">
        <v>12</v>
      </c>
      <c r="I115">
        <v>8941</v>
      </c>
      <c r="J115">
        <v>1.88</v>
      </c>
      <c r="K115">
        <v>16809.080000000002</v>
      </c>
      <c r="L115">
        <v>2017.09</v>
      </c>
      <c r="M115">
        <v>14791.99</v>
      </c>
      <c r="N115">
        <v>12303.81</v>
      </c>
      <c r="O115">
        <v>2488.1799999999998</v>
      </c>
      <c r="P115">
        <v>25</v>
      </c>
      <c r="Q115">
        <v>3</v>
      </c>
    </row>
    <row r="116" spans="1:17" x14ac:dyDescent="0.25">
      <c r="A116">
        <v>115</v>
      </c>
      <c r="B116" s="3">
        <v>44676</v>
      </c>
      <c r="C116" t="s">
        <v>21</v>
      </c>
      <c r="D116" t="s">
        <v>23</v>
      </c>
      <c r="E116">
        <v>3079</v>
      </c>
      <c r="F116">
        <v>3861</v>
      </c>
      <c r="G116">
        <v>34</v>
      </c>
      <c r="H116">
        <v>11</v>
      </c>
      <c r="I116">
        <v>10924</v>
      </c>
      <c r="J116">
        <v>1.47</v>
      </c>
      <c r="K116">
        <v>16058.28</v>
      </c>
      <c r="L116">
        <v>1766.41</v>
      </c>
      <c r="M116">
        <v>14291.87</v>
      </c>
      <c r="N116">
        <v>10929.94</v>
      </c>
      <c r="O116">
        <v>3361.93</v>
      </c>
      <c r="P116">
        <v>26</v>
      </c>
      <c r="Q116">
        <v>3</v>
      </c>
    </row>
    <row r="117" spans="1:17" x14ac:dyDescent="0.25">
      <c r="A117">
        <v>116</v>
      </c>
      <c r="B117" s="3">
        <v>44677</v>
      </c>
      <c r="C117" t="s">
        <v>17</v>
      </c>
      <c r="D117" t="s">
        <v>25</v>
      </c>
      <c r="E117">
        <v>5270</v>
      </c>
      <c r="F117">
        <v>3825</v>
      </c>
      <c r="G117">
        <v>17</v>
      </c>
      <c r="H117">
        <v>9</v>
      </c>
      <c r="I117">
        <v>11961</v>
      </c>
      <c r="J117">
        <v>1.3</v>
      </c>
      <c r="K117">
        <v>15549.3</v>
      </c>
      <c r="L117">
        <v>1399.44</v>
      </c>
      <c r="M117">
        <v>14149.86</v>
      </c>
      <c r="N117">
        <v>9617.09</v>
      </c>
      <c r="O117">
        <v>4532.7700000000004</v>
      </c>
      <c r="P117">
        <v>27</v>
      </c>
      <c r="Q117">
        <v>3</v>
      </c>
    </row>
    <row r="118" spans="1:17" x14ac:dyDescent="0.25">
      <c r="A118">
        <v>117</v>
      </c>
      <c r="B118" s="3">
        <v>44678</v>
      </c>
      <c r="C118" t="s">
        <v>19</v>
      </c>
      <c r="D118" t="s">
        <v>23</v>
      </c>
      <c r="E118">
        <v>3224</v>
      </c>
      <c r="F118">
        <v>2787</v>
      </c>
      <c r="G118">
        <v>29</v>
      </c>
      <c r="H118">
        <v>14</v>
      </c>
      <c r="I118">
        <v>8286</v>
      </c>
      <c r="J118">
        <v>1.6</v>
      </c>
      <c r="K118">
        <v>13257.6</v>
      </c>
      <c r="L118">
        <v>1856.06</v>
      </c>
      <c r="M118">
        <v>11401.54</v>
      </c>
      <c r="N118">
        <v>10092.16</v>
      </c>
      <c r="O118">
        <v>1309.3800000000001</v>
      </c>
      <c r="P118">
        <v>28</v>
      </c>
      <c r="Q118">
        <v>3</v>
      </c>
    </row>
    <row r="119" spans="1:17" x14ac:dyDescent="0.25">
      <c r="A119">
        <v>118</v>
      </c>
      <c r="B119" s="3">
        <v>44679</v>
      </c>
      <c r="C119" t="s">
        <v>21</v>
      </c>
      <c r="D119" t="s">
        <v>24</v>
      </c>
      <c r="E119">
        <v>3387</v>
      </c>
      <c r="F119">
        <v>3930</v>
      </c>
      <c r="G119">
        <v>35</v>
      </c>
      <c r="H119">
        <v>5</v>
      </c>
      <c r="I119">
        <v>10740</v>
      </c>
      <c r="J119">
        <v>1.26</v>
      </c>
      <c r="K119">
        <v>13532.4</v>
      </c>
      <c r="L119">
        <v>676.62</v>
      </c>
      <c r="M119">
        <v>12855.78</v>
      </c>
      <c r="N119">
        <v>8404.56</v>
      </c>
      <c r="O119">
        <v>4451.22</v>
      </c>
      <c r="P119">
        <v>29</v>
      </c>
      <c r="Q119">
        <v>3</v>
      </c>
    </row>
    <row r="120" spans="1:17" x14ac:dyDescent="0.25">
      <c r="A120">
        <v>119</v>
      </c>
      <c r="B120" s="3">
        <v>44680</v>
      </c>
      <c r="C120" t="s">
        <v>19</v>
      </c>
      <c r="D120" t="s">
        <v>24</v>
      </c>
      <c r="E120">
        <v>4116</v>
      </c>
      <c r="F120">
        <v>3703</v>
      </c>
      <c r="G120">
        <v>31</v>
      </c>
      <c r="H120">
        <v>9</v>
      </c>
      <c r="I120">
        <v>12151</v>
      </c>
      <c r="J120">
        <v>1.85</v>
      </c>
      <c r="K120">
        <v>22479.35</v>
      </c>
      <c r="L120">
        <v>2023.14</v>
      </c>
      <c r="M120">
        <v>20456.21</v>
      </c>
      <c r="N120">
        <v>17486.38</v>
      </c>
      <c r="O120">
        <v>2969.83</v>
      </c>
      <c r="P120">
        <v>30</v>
      </c>
      <c r="Q120">
        <v>3</v>
      </c>
    </row>
    <row r="121" spans="1:17" x14ac:dyDescent="0.25">
      <c r="A121">
        <v>120</v>
      </c>
      <c r="B121" s="3">
        <v>44681</v>
      </c>
      <c r="C121" t="s">
        <v>18</v>
      </c>
      <c r="D121" t="s">
        <v>25</v>
      </c>
      <c r="E121">
        <v>5087</v>
      </c>
      <c r="F121">
        <v>3753</v>
      </c>
      <c r="G121">
        <v>28</v>
      </c>
      <c r="H121">
        <v>9</v>
      </c>
      <c r="I121">
        <v>14395</v>
      </c>
      <c r="J121">
        <v>1.43</v>
      </c>
      <c r="K121">
        <v>20584.849999999999</v>
      </c>
      <c r="L121">
        <v>1852.64</v>
      </c>
      <c r="M121">
        <v>18732.21</v>
      </c>
      <c r="N121">
        <v>12655.88</v>
      </c>
      <c r="O121">
        <v>6076.33</v>
      </c>
      <c r="P121">
        <v>1</v>
      </c>
      <c r="Q121">
        <v>3</v>
      </c>
    </row>
    <row r="122" spans="1:17" x14ac:dyDescent="0.25">
      <c r="A122">
        <v>121</v>
      </c>
      <c r="B122" s="3">
        <v>44682</v>
      </c>
      <c r="C122" t="s">
        <v>17</v>
      </c>
      <c r="D122" t="s">
        <v>23</v>
      </c>
      <c r="E122">
        <v>3021</v>
      </c>
      <c r="F122">
        <v>3079</v>
      </c>
      <c r="G122">
        <v>24</v>
      </c>
      <c r="H122">
        <v>13</v>
      </c>
      <c r="I122">
        <v>9126</v>
      </c>
      <c r="J122">
        <v>1.93</v>
      </c>
      <c r="K122">
        <v>17613.18</v>
      </c>
      <c r="L122">
        <v>2289.71</v>
      </c>
      <c r="M122">
        <v>15323.47</v>
      </c>
      <c r="N122">
        <v>13311.35</v>
      </c>
      <c r="O122">
        <v>2012.12</v>
      </c>
      <c r="P122">
        <v>2</v>
      </c>
      <c r="Q122">
        <v>3</v>
      </c>
    </row>
    <row r="123" spans="1:17" x14ac:dyDescent="0.25">
      <c r="A123">
        <v>122</v>
      </c>
      <c r="B123" s="3">
        <v>44683</v>
      </c>
      <c r="C123" t="s">
        <v>17</v>
      </c>
      <c r="D123" t="s">
        <v>23</v>
      </c>
      <c r="E123">
        <v>5843</v>
      </c>
      <c r="F123">
        <v>3481</v>
      </c>
      <c r="G123">
        <v>32</v>
      </c>
      <c r="H123">
        <v>14</v>
      </c>
      <c r="I123">
        <v>12958</v>
      </c>
      <c r="J123">
        <v>1.57</v>
      </c>
      <c r="K123">
        <v>20344.060000000001</v>
      </c>
      <c r="L123">
        <v>2848.17</v>
      </c>
      <c r="M123">
        <v>17495.89</v>
      </c>
      <c r="N123">
        <v>10804.69</v>
      </c>
      <c r="O123">
        <v>6691.2</v>
      </c>
      <c r="P123">
        <v>3</v>
      </c>
      <c r="Q123">
        <v>3</v>
      </c>
    </row>
    <row r="124" spans="1:17" x14ac:dyDescent="0.25">
      <c r="A124">
        <v>123</v>
      </c>
      <c r="B124" s="3">
        <v>44684</v>
      </c>
      <c r="C124" t="s">
        <v>18</v>
      </c>
      <c r="D124" t="s">
        <v>26</v>
      </c>
      <c r="E124">
        <v>3990</v>
      </c>
      <c r="F124">
        <v>3401</v>
      </c>
      <c r="G124">
        <v>24</v>
      </c>
      <c r="H124">
        <v>7</v>
      </c>
      <c r="I124">
        <v>14824</v>
      </c>
      <c r="J124">
        <v>1.29</v>
      </c>
      <c r="K124">
        <v>19122.96</v>
      </c>
      <c r="L124">
        <v>1338.61</v>
      </c>
      <c r="M124">
        <v>17784.349999999999</v>
      </c>
      <c r="N124">
        <v>15171.38</v>
      </c>
      <c r="O124">
        <v>2612.9699999999998</v>
      </c>
      <c r="P124">
        <v>4</v>
      </c>
      <c r="Q124">
        <v>3</v>
      </c>
    </row>
    <row r="125" spans="1:17" x14ac:dyDescent="0.25">
      <c r="A125">
        <v>124</v>
      </c>
      <c r="B125" s="3">
        <v>44685</v>
      </c>
      <c r="C125" t="s">
        <v>19</v>
      </c>
      <c r="D125" t="s">
        <v>23</v>
      </c>
      <c r="E125">
        <v>5978</v>
      </c>
      <c r="F125">
        <v>3823</v>
      </c>
      <c r="G125">
        <v>17</v>
      </c>
      <c r="H125">
        <v>5</v>
      </c>
      <c r="I125">
        <v>8989</v>
      </c>
      <c r="J125">
        <v>1.68</v>
      </c>
      <c r="K125">
        <v>15101.52</v>
      </c>
      <c r="L125">
        <v>755.08</v>
      </c>
      <c r="M125">
        <v>14346.44</v>
      </c>
      <c r="N125">
        <v>7572.34</v>
      </c>
      <c r="O125">
        <v>6774.1</v>
      </c>
      <c r="P125">
        <v>5</v>
      </c>
      <c r="Q125">
        <v>3</v>
      </c>
    </row>
    <row r="126" spans="1:17" x14ac:dyDescent="0.25">
      <c r="A126">
        <v>125</v>
      </c>
      <c r="B126" s="3">
        <v>44686</v>
      </c>
      <c r="C126" t="s">
        <v>20</v>
      </c>
      <c r="D126" t="s">
        <v>23</v>
      </c>
      <c r="E126">
        <v>5010</v>
      </c>
      <c r="F126">
        <v>3873</v>
      </c>
      <c r="G126">
        <v>34</v>
      </c>
      <c r="H126">
        <v>13</v>
      </c>
      <c r="I126">
        <v>12686</v>
      </c>
      <c r="J126">
        <v>1.66</v>
      </c>
      <c r="K126">
        <v>21058.76</v>
      </c>
      <c r="L126">
        <v>2737.64</v>
      </c>
      <c r="M126">
        <v>18321.12</v>
      </c>
      <c r="N126">
        <v>11854.56</v>
      </c>
      <c r="O126">
        <v>6466.56</v>
      </c>
      <c r="P126">
        <v>6</v>
      </c>
      <c r="Q126">
        <v>3</v>
      </c>
    </row>
    <row r="127" spans="1:17" x14ac:dyDescent="0.25">
      <c r="A127">
        <v>126</v>
      </c>
      <c r="B127" s="3">
        <v>44687</v>
      </c>
      <c r="C127" t="s">
        <v>21</v>
      </c>
      <c r="D127" t="s">
        <v>24</v>
      </c>
      <c r="E127">
        <v>3513</v>
      </c>
      <c r="F127">
        <v>3717</v>
      </c>
      <c r="G127">
        <v>30</v>
      </c>
      <c r="H127">
        <v>13</v>
      </c>
      <c r="I127">
        <v>9235</v>
      </c>
      <c r="J127">
        <v>1.91</v>
      </c>
      <c r="K127">
        <v>17638.849999999999</v>
      </c>
      <c r="L127">
        <v>2293.0500000000002</v>
      </c>
      <c r="M127">
        <v>15345.8</v>
      </c>
      <c r="N127">
        <v>12722.68</v>
      </c>
      <c r="O127">
        <v>2623.12</v>
      </c>
      <c r="P127">
        <v>7</v>
      </c>
      <c r="Q127">
        <v>3</v>
      </c>
    </row>
    <row r="128" spans="1:17" x14ac:dyDescent="0.25">
      <c r="A128">
        <v>127</v>
      </c>
      <c r="B128" s="3">
        <v>44688</v>
      </c>
      <c r="C128" t="s">
        <v>17</v>
      </c>
      <c r="D128" t="s">
        <v>26</v>
      </c>
      <c r="E128">
        <v>5635</v>
      </c>
      <c r="F128">
        <v>3049</v>
      </c>
      <c r="G128">
        <v>31</v>
      </c>
      <c r="H128">
        <v>14</v>
      </c>
      <c r="I128">
        <v>10389</v>
      </c>
      <c r="J128">
        <v>1.78</v>
      </c>
      <c r="K128">
        <v>18492.419999999998</v>
      </c>
      <c r="L128">
        <v>2588.94</v>
      </c>
      <c r="M128">
        <v>15903.48</v>
      </c>
      <c r="N128">
        <v>14069.41</v>
      </c>
      <c r="O128">
        <v>1834.07</v>
      </c>
      <c r="P128">
        <v>8</v>
      </c>
      <c r="Q128">
        <v>3</v>
      </c>
    </row>
    <row r="129" spans="1:17" x14ac:dyDescent="0.25">
      <c r="A129">
        <v>128</v>
      </c>
      <c r="B129" s="3">
        <v>44689</v>
      </c>
      <c r="C129" t="s">
        <v>19</v>
      </c>
      <c r="D129" t="s">
        <v>23</v>
      </c>
      <c r="E129">
        <v>5388</v>
      </c>
      <c r="F129">
        <v>3195</v>
      </c>
      <c r="G129">
        <v>23</v>
      </c>
      <c r="H129">
        <v>15</v>
      </c>
      <c r="I129">
        <v>11268</v>
      </c>
      <c r="J129">
        <v>1.33</v>
      </c>
      <c r="K129">
        <v>14986.44</v>
      </c>
      <c r="L129">
        <v>2247.9699999999998</v>
      </c>
      <c r="M129">
        <v>12738.47</v>
      </c>
      <c r="N129">
        <v>8218.3799999999992</v>
      </c>
      <c r="O129">
        <v>4520.09</v>
      </c>
      <c r="P129">
        <v>9</v>
      </c>
      <c r="Q129">
        <v>3</v>
      </c>
    </row>
    <row r="130" spans="1:17" x14ac:dyDescent="0.25">
      <c r="A130">
        <v>129</v>
      </c>
      <c r="B130" s="3">
        <v>44690</v>
      </c>
      <c r="C130" t="s">
        <v>21</v>
      </c>
      <c r="D130" t="s">
        <v>24</v>
      </c>
      <c r="E130">
        <v>3279</v>
      </c>
      <c r="F130">
        <v>2746</v>
      </c>
      <c r="G130">
        <v>19</v>
      </c>
      <c r="H130">
        <v>12</v>
      </c>
      <c r="I130">
        <v>12641</v>
      </c>
      <c r="J130">
        <v>1.58</v>
      </c>
      <c r="K130">
        <v>19972.78</v>
      </c>
      <c r="L130">
        <v>2396.73</v>
      </c>
      <c r="M130">
        <v>17576.05</v>
      </c>
      <c r="N130">
        <v>15795.39</v>
      </c>
      <c r="O130">
        <v>1780.66</v>
      </c>
      <c r="P130">
        <v>10</v>
      </c>
      <c r="Q130">
        <v>3</v>
      </c>
    </row>
    <row r="131" spans="1:17" x14ac:dyDescent="0.25">
      <c r="A131">
        <v>130</v>
      </c>
      <c r="B131" s="3">
        <v>44691</v>
      </c>
      <c r="C131" t="s">
        <v>19</v>
      </c>
      <c r="D131" t="s">
        <v>24</v>
      </c>
      <c r="E131">
        <v>3160</v>
      </c>
      <c r="F131">
        <v>3927</v>
      </c>
      <c r="G131">
        <v>17</v>
      </c>
      <c r="H131">
        <v>8</v>
      </c>
      <c r="I131">
        <v>14637</v>
      </c>
      <c r="J131">
        <v>1.96</v>
      </c>
      <c r="K131">
        <v>28688.52</v>
      </c>
      <c r="L131">
        <v>2295.08</v>
      </c>
      <c r="M131">
        <v>26393.439999999999</v>
      </c>
      <c r="N131">
        <v>14990.88</v>
      </c>
      <c r="O131">
        <v>11402.56</v>
      </c>
      <c r="P131">
        <v>11</v>
      </c>
      <c r="Q131">
        <v>3</v>
      </c>
    </row>
    <row r="132" spans="1:17" x14ac:dyDescent="0.25">
      <c r="A132">
        <v>131</v>
      </c>
      <c r="B132" s="3">
        <v>44692</v>
      </c>
      <c r="C132" t="s">
        <v>19</v>
      </c>
      <c r="D132" t="s">
        <v>25</v>
      </c>
      <c r="E132">
        <v>3191</v>
      </c>
      <c r="F132">
        <v>2582</v>
      </c>
      <c r="G132">
        <v>31</v>
      </c>
      <c r="H132">
        <v>11</v>
      </c>
      <c r="I132">
        <v>8575</v>
      </c>
      <c r="J132">
        <v>1.96</v>
      </c>
      <c r="K132">
        <v>16807</v>
      </c>
      <c r="L132">
        <v>1848.77</v>
      </c>
      <c r="M132">
        <v>14958.23</v>
      </c>
      <c r="N132">
        <v>10371.030000000001</v>
      </c>
      <c r="O132">
        <v>4587.2</v>
      </c>
      <c r="P132">
        <v>12</v>
      </c>
      <c r="Q132">
        <v>3</v>
      </c>
    </row>
    <row r="133" spans="1:17" x14ac:dyDescent="0.25">
      <c r="A133">
        <v>132</v>
      </c>
      <c r="B133" s="3">
        <v>44693</v>
      </c>
      <c r="C133" t="s">
        <v>21</v>
      </c>
      <c r="D133" t="s">
        <v>26</v>
      </c>
      <c r="E133">
        <v>5553</v>
      </c>
      <c r="F133">
        <v>3712</v>
      </c>
      <c r="G133">
        <v>26</v>
      </c>
      <c r="H133">
        <v>12</v>
      </c>
      <c r="I133">
        <v>8599</v>
      </c>
      <c r="J133">
        <v>1.42</v>
      </c>
      <c r="K133">
        <v>12210.58</v>
      </c>
      <c r="L133">
        <v>1465.27</v>
      </c>
      <c r="M133">
        <v>10745.31</v>
      </c>
      <c r="N133">
        <v>6239.04</v>
      </c>
      <c r="O133">
        <v>4506.2700000000004</v>
      </c>
      <c r="P133">
        <v>13</v>
      </c>
      <c r="Q133">
        <v>3</v>
      </c>
    </row>
    <row r="134" spans="1:17" x14ac:dyDescent="0.25">
      <c r="A134">
        <v>133</v>
      </c>
      <c r="B134" s="3">
        <v>44694</v>
      </c>
      <c r="C134" t="s">
        <v>18</v>
      </c>
      <c r="D134" t="s">
        <v>23</v>
      </c>
      <c r="E134">
        <v>3727</v>
      </c>
      <c r="F134">
        <v>3687</v>
      </c>
      <c r="G134">
        <v>28</v>
      </c>
      <c r="H134">
        <v>7</v>
      </c>
      <c r="I134">
        <v>11029</v>
      </c>
      <c r="J134">
        <v>1.63</v>
      </c>
      <c r="K134">
        <v>17977.27</v>
      </c>
      <c r="L134">
        <v>1258.4100000000001</v>
      </c>
      <c r="M134">
        <v>16718.86</v>
      </c>
      <c r="N134">
        <v>14179.14</v>
      </c>
      <c r="O134">
        <v>2539.7199999999998</v>
      </c>
      <c r="P134">
        <v>14</v>
      </c>
      <c r="Q134">
        <v>3</v>
      </c>
    </row>
    <row r="135" spans="1:17" x14ac:dyDescent="0.25">
      <c r="A135">
        <v>134</v>
      </c>
      <c r="B135" s="3">
        <v>44695</v>
      </c>
      <c r="C135" t="s">
        <v>22</v>
      </c>
      <c r="D135" t="s">
        <v>26</v>
      </c>
      <c r="E135">
        <v>4495</v>
      </c>
      <c r="F135">
        <v>3436</v>
      </c>
      <c r="G135">
        <v>32</v>
      </c>
      <c r="H135">
        <v>15</v>
      </c>
      <c r="I135">
        <v>8131</v>
      </c>
      <c r="J135">
        <v>1.93</v>
      </c>
      <c r="K135">
        <v>15692.83</v>
      </c>
      <c r="L135">
        <v>2353.92</v>
      </c>
      <c r="M135">
        <v>13338.91</v>
      </c>
      <c r="N135">
        <v>11301.61</v>
      </c>
      <c r="O135">
        <v>2037.3</v>
      </c>
      <c r="P135">
        <v>15</v>
      </c>
      <c r="Q135">
        <v>3</v>
      </c>
    </row>
    <row r="136" spans="1:17" x14ac:dyDescent="0.25">
      <c r="A136">
        <v>135</v>
      </c>
      <c r="B136" s="3">
        <v>44696</v>
      </c>
      <c r="C136" t="s">
        <v>21</v>
      </c>
      <c r="D136" t="s">
        <v>23</v>
      </c>
      <c r="E136">
        <v>4520</v>
      </c>
      <c r="F136">
        <v>3664</v>
      </c>
      <c r="G136">
        <v>25</v>
      </c>
      <c r="H136">
        <v>14</v>
      </c>
      <c r="I136">
        <v>10929</v>
      </c>
      <c r="J136">
        <v>1.59</v>
      </c>
      <c r="K136">
        <v>17377.11</v>
      </c>
      <c r="L136">
        <v>2432.8000000000002</v>
      </c>
      <c r="M136">
        <v>14944.31</v>
      </c>
      <c r="N136">
        <v>11097.9</v>
      </c>
      <c r="O136">
        <v>3846.41</v>
      </c>
      <c r="P136">
        <v>16</v>
      </c>
      <c r="Q136">
        <v>3</v>
      </c>
    </row>
    <row r="137" spans="1:17" x14ac:dyDescent="0.25">
      <c r="A137">
        <v>136</v>
      </c>
      <c r="B137" s="3">
        <v>44697</v>
      </c>
      <c r="C137" t="s">
        <v>22</v>
      </c>
      <c r="D137" t="s">
        <v>26</v>
      </c>
      <c r="E137">
        <v>4016</v>
      </c>
      <c r="F137">
        <v>3639</v>
      </c>
      <c r="G137">
        <v>17</v>
      </c>
      <c r="H137">
        <v>13</v>
      </c>
      <c r="I137">
        <v>11626</v>
      </c>
      <c r="J137">
        <v>1.68</v>
      </c>
      <c r="K137">
        <v>19531.68</v>
      </c>
      <c r="L137">
        <v>2539.12</v>
      </c>
      <c r="M137">
        <v>16992.560000000001</v>
      </c>
      <c r="N137">
        <v>13472.75</v>
      </c>
      <c r="O137">
        <v>3519.81</v>
      </c>
      <c r="P137">
        <v>17</v>
      </c>
      <c r="Q137">
        <v>3</v>
      </c>
    </row>
    <row r="138" spans="1:17" x14ac:dyDescent="0.25">
      <c r="A138">
        <v>137</v>
      </c>
      <c r="B138" s="3">
        <v>44698</v>
      </c>
      <c r="C138" t="s">
        <v>19</v>
      </c>
      <c r="D138" t="s">
        <v>23</v>
      </c>
      <c r="E138">
        <v>4848</v>
      </c>
      <c r="F138">
        <v>3408</v>
      </c>
      <c r="G138">
        <v>16</v>
      </c>
      <c r="H138">
        <v>8</v>
      </c>
      <c r="I138">
        <v>13464</v>
      </c>
      <c r="J138">
        <v>1.68</v>
      </c>
      <c r="K138">
        <v>22619.52</v>
      </c>
      <c r="L138">
        <v>1809.56</v>
      </c>
      <c r="M138">
        <v>20809.96</v>
      </c>
      <c r="N138">
        <v>16986.939999999999</v>
      </c>
      <c r="O138">
        <v>3823.02</v>
      </c>
      <c r="P138">
        <v>18</v>
      </c>
      <c r="Q138">
        <v>3</v>
      </c>
    </row>
    <row r="139" spans="1:17" x14ac:dyDescent="0.25">
      <c r="A139">
        <v>138</v>
      </c>
      <c r="B139" s="3">
        <v>44699</v>
      </c>
      <c r="C139" t="s">
        <v>18</v>
      </c>
      <c r="D139" t="s">
        <v>23</v>
      </c>
      <c r="E139">
        <v>3286</v>
      </c>
      <c r="F139">
        <v>3518</v>
      </c>
      <c r="G139">
        <v>19</v>
      </c>
      <c r="H139">
        <v>6</v>
      </c>
      <c r="I139">
        <v>11131</v>
      </c>
      <c r="J139">
        <v>1.32</v>
      </c>
      <c r="K139">
        <v>14692.92</v>
      </c>
      <c r="L139">
        <v>881.58</v>
      </c>
      <c r="M139">
        <v>13811.34</v>
      </c>
      <c r="N139">
        <v>8155.8</v>
      </c>
      <c r="O139">
        <v>5655.54</v>
      </c>
      <c r="P139">
        <v>19</v>
      </c>
      <c r="Q139">
        <v>3</v>
      </c>
    </row>
    <row r="140" spans="1:17" x14ac:dyDescent="0.25">
      <c r="A140">
        <v>139</v>
      </c>
      <c r="B140" s="3">
        <v>44700</v>
      </c>
      <c r="C140" t="s">
        <v>21</v>
      </c>
      <c r="D140" t="s">
        <v>26</v>
      </c>
      <c r="E140">
        <v>3247</v>
      </c>
      <c r="F140">
        <v>3037</v>
      </c>
      <c r="G140">
        <v>29</v>
      </c>
      <c r="H140">
        <v>15</v>
      </c>
      <c r="I140">
        <v>10240</v>
      </c>
      <c r="J140">
        <v>1.62</v>
      </c>
      <c r="K140">
        <v>16588.8</v>
      </c>
      <c r="L140">
        <v>2488.3200000000002</v>
      </c>
      <c r="M140">
        <v>14100.48</v>
      </c>
      <c r="N140">
        <v>8321.3799999999992</v>
      </c>
      <c r="O140">
        <v>5779.1</v>
      </c>
      <c r="P140">
        <v>20</v>
      </c>
      <c r="Q140">
        <v>3</v>
      </c>
    </row>
    <row r="141" spans="1:17" x14ac:dyDescent="0.25">
      <c r="A141">
        <v>140</v>
      </c>
      <c r="B141" s="3">
        <v>44701</v>
      </c>
      <c r="C141" t="s">
        <v>21</v>
      </c>
      <c r="D141" t="s">
        <v>25</v>
      </c>
      <c r="E141">
        <v>4481</v>
      </c>
      <c r="F141">
        <v>2509</v>
      </c>
      <c r="G141">
        <v>30</v>
      </c>
      <c r="H141">
        <v>9</v>
      </c>
      <c r="I141">
        <v>11181</v>
      </c>
      <c r="J141">
        <v>1.63</v>
      </c>
      <c r="K141">
        <v>18225.03</v>
      </c>
      <c r="L141">
        <v>1640.25</v>
      </c>
      <c r="M141">
        <v>16584.78</v>
      </c>
      <c r="N141">
        <v>13149.03</v>
      </c>
      <c r="O141">
        <v>3435.75</v>
      </c>
      <c r="P141">
        <v>21</v>
      </c>
      <c r="Q141">
        <v>3</v>
      </c>
    </row>
    <row r="142" spans="1:17" x14ac:dyDescent="0.25">
      <c r="A142">
        <v>141</v>
      </c>
      <c r="B142" s="3">
        <v>44702</v>
      </c>
      <c r="C142" t="s">
        <v>19</v>
      </c>
      <c r="D142" t="s">
        <v>24</v>
      </c>
      <c r="E142">
        <v>4376</v>
      </c>
      <c r="F142">
        <v>3392</v>
      </c>
      <c r="G142">
        <v>16</v>
      </c>
      <c r="H142">
        <v>11</v>
      </c>
      <c r="I142">
        <v>12183</v>
      </c>
      <c r="J142">
        <v>1.41</v>
      </c>
      <c r="K142">
        <v>17178.03</v>
      </c>
      <c r="L142">
        <v>1889.58</v>
      </c>
      <c r="M142">
        <v>15288.45</v>
      </c>
      <c r="N142">
        <v>12431.9</v>
      </c>
      <c r="O142">
        <v>2856.55</v>
      </c>
      <c r="P142">
        <v>22</v>
      </c>
      <c r="Q142">
        <v>3</v>
      </c>
    </row>
    <row r="143" spans="1:17" x14ac:dyDescent="0.25">
      <c r="A143">
        <v>142</v>
      </c>
      <c r="B143" s="3">
        <v>44703</v>
      </c>
      <c r="C143" t="s">
        <v>19</v>
      </c>
      <c r="D143" t="s">
        <v>23</v>
      </c>
      <c r="E143">
        <v>5387</v>
      </c>
      <c r="F143">
        <v>3799</v>
      </c>
      <c r="G143">
        <v>28</v>
      </c>
      <c r="H143">
        <v>5</v>
      </c>
      <c r="I143">
        <v>9933</v>
      </c>
      <c r="J143">
        <v>1.98</v>
      </c>
      <c r="K143">
        <v>19667.34</v>
      </c>
      <c r="L143">
        <v>983.37</v>
      </c>
      <c r="M143">
        <v>18683.97</v>
      </c>
      <c r="N143">
        <v>14736.15</v>
      </c>
      <c r="O143">
        <v>3947.82</v>
      </c>
      <c r="P143">
        <v>23</v>
      </c>
      <c r="Q143">
        <v>3</v>
      </c>
    </row>
    <row r="144" spans="1:17" x14ac:dyDescent="0.25">
      <c r="A144">
        <v>143</v>
      </c>
      <c r="B144" s="3">
        <v>44704</v>
      </c>
      <c r="C144" t="s">
        <v>20</v>
      </c>
      <c r="D144" t="s">
        <v>23</v>
      </c>
      <c r="E144">
        <v>4497</v>
      </c>
      <c r="F144">
        <v>3884</v>
      </c>
      <c r="G144">
        <v>21</v>
      </c>
      <c r="H144">
        <v>5</v>
      </c>
      <c r="I144">
        <v>14538</v>
      </c>
      <c r="J144">
        <v>1.53</v>
      </c>
      <c r="K144">
        <v>22243.14</v>
      </c>
      <c r="L144">
        <v>1112.1600000000001</v>
      </c>
      <c r="M144">
        <v>21130.98</v>
      </c>
      <c r="N144">
        <v>14228.31</v>
      </c>
      <c r="O144">
        <v>6902.67</v>
      </c>
      <c r="P144">
        <v>24</v>
      </c>
      <c r="Q144">
        <v>3</v>
      </c>
    </row>
    <row r="145" spans="1:17" x14ac:dyDescent="0.25">
      <c r="A145">
        <v>144</v>
      </c>
      <c r="B145" s="3">
        <v>44705</v>
      </c>
      <c r="C145" t="s">
        <v>21</v>
      </c>
      <c r="D145" t="s">
        <v>23</v>
      </c>
      <c r="E145">
        <v>3544</v>
      </c>
      <c r="F145">
        <v>3361</v>
      </c>
      <c r="G145">
        <v>19</v>
      </c>
      <c r="H145">
        <v>12</v>
      </c>
      <c r="I145">
        <v>14777</v>
      </c>
      <c r="J145">
        <v>1.74</v>
      </c>
      <c r="K145">
        <v>25711.98</v>
      </c>
      <c r="L145">
        <v>3085.44</v>
      </c>
      <c r="M145">
        <v>22626.54</v>
      </c>
      <c r="N145">
        <v>12857.03</v>
      </c>
      <c r="O145">
        <v>9769.51</v>
      </c>
      <c r="P145">
        <v>25</v>
      </c>
      <c r="Q145">
        <v>3</v>
      </c>
    </row>
    <row r="146" spans="1:17" x14ac:dyDescent="0.25">
      <c r="A146">
        <v>145</v>
      </c>
      <c r="B146" s="3">
        <v>44706</v>
      </c>
      <c r="C146" t="s">
        <v>20</v>
      </c>
      <c r="D146" t="s">
        <v>26</v>
      </c>
      <c r="E146">
        <v>3840</v>
      </c>
      <c r="F146">
        <v>2689</v>
      </c>
      <c r="G146">
        <v>35</v>
      </c>
      <c r="H146">
        <v>14</v>
      </c>
      <c r="I146">
        <v>10624</v>
      </c>
      <c r="J146">
        <v>1.77</v>
      </c>
      <c r="K146">
        <v>18804.48</v>
      </c>
      <c r="L146">
        <v>2632.63</v>
      </c>
      <c r="M146">
        <v>16171.85</v>
      </c>
      <c r="N146">
        <v>14422.22</v>
      </c>
      <c r="O146">
        <v>1749.63</v>
      </c>
      <c r="P146">
        <v>26</v>
      </c>
      <c r="Q146">
        <v>3</v>
      </c>
    </row>
    <row r="147" spans="1:17" x14ac:dyDescent="0.25">
      <c r="A147">
        <v>146</v>
      </c>
      <c r="B147" s="3">
        <v>44707</v>
      </c>
      <c r="C147" t="s">
        <v>18</v>
      </c>
      <c r="D147" t="s">
        <v>25</v>
      </c>
      <c r="E147">
        <v>5495</v>
      </c>
      <c r="F147">
        <v>2830</v>
      </c>
      <c r="G147">
        <v>22</v>
      </c>
      <c r="H147">
        <v>14</v>
      </c>
      <c r="I147">
        <v>12105</v>
      </c>
      <c r="J147">
        <v>1.83</v>
      </c>
      <c r="K147">
        <v>22152.15</v>
      </c>
      <c r="L147">
        <v>3101.3</v>
      </c>
      <c r="M147">
        <v>19050.849999999999</v>
      </c>
      <c r="N147">
        <v>15090.1</v>
      </c>
      <c r="O147">
        <v>3960.75</v>
      </c>
      <c r="P147">
        <v>27</v>
      </c>
      <c r="Q147">
        <v>3</v>
      </c>
    </row>
    <row r="148" spans="1:17" x14ac:dyDescent="0.25">
      <c r="A148">
        <v>147</v>
      </c>
      <c r="B148" s="3">
        <v>44708</v>
      </c>
      <c r="C148" t="s">
        <v>19</v>
      </c>
      <c r="D148" t="s">
        <v>23</v>
      </c>
      <c r="E148">
        <v>4069</v>
      </c>
      <c r="F148">
        <v>3884</v>
      </c>
      <c r="G148">
        <v>25</v>
      </c>
      <c r="H148">
        <v>6</v>
      </c>
      <c r="I148">
        <v>9418</v>
      </c>
      <c r="J148">
        <v>1.8</v>
      </c>
      <c r="K148">
        <v>16952.400000000001</v>
      </c>
      <c r="L148">
        <v>1017.14</v>
      </c>
      <c r="M148">
        <v>15935.26</v>
      </c>
      <c r="N148">
        <v>12015</v>
      </c>
      <c r="O148">
        <v>3920.26</v>
      </c>
      <c r="P148">
        <v>28</v>
      </c>
      <c r="Q148">
        <v>3</v>
      </c>
    </row>
    <row r="149" spans="1:17" x14ac:dyDescent="0.25">
      <c r="A149">
        <v>148</v>
      </c>
      <c r="B149" s="3">
        <v>44709</v>
      </c>
      <c r="C149" t="s">
        <v>19</v>
      </c>
      <c r="D149" t="s">
        <v>26</v>
      </c>
      <c r="E149">
        <v>4312</v>
      </c>
      <c r="F149">
        <v>3246</v>
      </c>
      <c r="G149">
        <v>18</v>
      </c>
      <c r="H149">
        <v>8</v>
      </c>
      <c r="I149">
        <v>13043</v>
      </c>
      <c r="J149">
        <v>1.35</v>
      </c>
      <c r="K149">
        <v>17608.05</v>
      </c>
      <c r="L149">
        <v>1408.64</v>
      </c>
      <c r="M149">
        <v>16199.41</v>
      </c>
      <c r="N149">
        <v>13544.5</v>
      </c>
      <c r="O149">
        <v>2654.91</v>
      </c>
      <c r="P149">
        <v>29</v>
      </c>
      <c r="Q149">
        <v>3</v>
      </c>
    </row>
    <row r="150" spans="1:17" x14ac:dyDescent="0.25">
      <c r="A150">
        <v>149</v>
      </c>
      <c r="B150" s="3">
        <v>44710</v>
      </c>
      <c r="C150" t="s">
        <v>17</v>
      </c>
      <c r="D150" t="s">
        <v>23</v>
      </c>
      <c r="E150">
        <v>3812</v>
      </c>
      <c r="F150">
        <v>2805</v>
      </c>
      <c r="G150">
        <v>34</v>
      </c>
      <c r="H150">
        <v>13</v>
      </c>
      <c r="I150">
        <v>10330</v>
      </c>
      <c r="J150">
        <v>1.56</v>
      </c>
      <c r="K150">
        <v>16114.8</v>
      </c>
      <c r="L150">
        <v>2094.92</v>
      </c>
      <c r="M150">
        <v>14019.88</v>
      </c>
      <c r="N150">
        <v>11241.1</v>
      </c>
      <c r="O150">
        <v>2778.78</v>
      </c>
      <c r="P150">
        <v>30</v>
      </c>
      <c r="Q150">
        <v>3</v>
      </c>
    </row>
    <row r="151" spans="1:17" x14ac:dyDescent="0.25">
      <c r="A151">
        <v>150</v>
      </c>
      <c r="B151" s="3">
        <v>44711</v>
      </c>
      <c r="C151" t="s">
        <v>20</v>
      </c>
      <c r="D151" t="s">
        <v>24</v>
      </c>
      <c r="E151">
        <v>5902</v>
      </c>
      <c r="F151">
        <v>3435</v>
      </c>
      <c r="G151">
        <v>19</v>
      </c>
      <c r="H151">
        <v>15</v>
      </c>
      <c r="I151">
        <v>8453</v>
      </c>
      <c r="J151">
        <v>1.86</v>
      </c>
      <c r="K151">
        <v>15722.58</v>
      </c>
      <c r="L151">
        <v>2358.39</v>
      </c>
      <c r="M151">
        <v>13364.19</v>
      </c>
      <c r="N151">
        <v>11848.55</v>
      </c>
      <c r="O151">
        <v>1515.64</v>
      </c>
      <c r="P151">
        <v>1</v>
      </c>
      <c r="Q151">
        <v>3</v>
      </c>
    </row>
    <row r="152" spans="1:17" x14ac:dyDescent="0.25">
      <c r="A152">
        <v>151</v>
      </c>
      <c r="B152" s="3">
        <v>44712</v>
      </c>
      <c r="C152" t="s">
        <v>22</v>
      </c>
      <c r="D152" t="s">
        <v>25</v>
      </c>
      <c r="E152">
        <v>4671</v>
      </c>
      <c r="F152">
        <v>3348</v>
      </c>
      <c r="G152">
        <v>23</v>
      </c>
      <c r="H152">
        <v>10</v>
      </c>
      <c r="I152">
        <v>14836</v>
      </c>
      <c r="J152">
        <v>1.74</v>
      </c>
      <c r="K152">
        <v>25814.639999999999</v>
      </c>
      <c r="L152">
        <v>2581.46</v>
      </c>
      <c r="M152">
        <v>23233.18</v>
      </c>
      <c r="N152">
        <v>18063.77</v>
      </c>
      <c r="O152">
        <v>5169.41</v>
      </c>
      <c r="P152">
        <v>2</v>
      </c>
      <c r="Q152">
        <v>3</v>
      </c>
    </row>
    <row r="153" spans="1:17" x14ac:dyDescent="0.25">
      <c r="A153">
        <v>152</v>
      </c>
      <c r="B153" s="3">
        <v>44713</v>
      </c>
      <c r="C153" t="s">
        <v>17</v>
      </c>
      <c r="D153" t="s">
        <v>23</v>
      </c>
      <c r="E153">
        <v>4568</v>
      </c>
      <c r="F153">
        <v>3757</v>
      </c>
      <c r="G153">
        <v>18</v>
      </c>
      <c r="H153">
        <v>15</v>
      </c>
      <c r="I153">
        <v>14084</v>
      </c>
      <c r="J153">
        <v>1.73</v>
      </c>
      <c r="K153">
        <v>24365.32</v>
      </c>
      <c r="L153">
        <v>3654.8</v>
      </c>
      <c r="M153">
        <v>20710.52</v>
      </c>
      <c r="N153">
        <v>15311.27</v>
      </c>
      <c r="O153">
        <v>5399.25</v>
      </c>
      <c r="P153">
        <v>3</v>
      </c>
      <c r="Q153">
        <v>3</v>
      </c>
    </row>
    <row r="154" spans="1:17" x14ac:dyDescent="0.25">
      <c r="A154">
        <v>153</v>
      </c>
      <c r="B154" s="3">
        <v>44714</v>
      </c>
      <c r="C154" t="s">
        <v>17</v>
      </c>
      <c r="D154" t="s">
        <v>25</v>
      </c>
      <c r="E154">
        <v>5926</v>
      </c>
      <c r="F154">
        <v>2799</v>
      </c>
      <c r="G154">
        <v>35</v>
      </c>
      <c r="H154">
        <v>5</v>
      </c>
      <c r="I154">
        <v>11078</v>
      </c>
      <c r="J154">
        <v>1.67</v>
      </c>
      <c r="K154">
        <v>18500.259999999998</v>
      </c>
      <c r="L154">
        <v>925.01</v>
      </c>
      <c r="M154">
        <v>17575.25</v>
      </c>
      <c r="N154">
        <v>12836</v>
      </c>
      <c r="O154">
        <v>4739.25</v>
      </c>
      <c r="P154">
        <v>4</v>
      </c>
      <c r="Q154">
        <v>3</v>
      </c>
    </row>
    <row r="155" spans="1:17" x14ac:dyDescent="0.25">
      <c r="A155">
        <v>154</v>
      </c>
      <c r="B155" s="3">
        <v>44715</v>
      </c>
      <c r="C155" t="s">
        <v>19</v>
      </c>
      <c r="D155" t="s">
        <v>23</v>
      </c>
      <c r="E155">
        <v>5704</v>
      </c>
      <c r="F155">
        <v>3036</v>
      </c>
      <c r="G155">
        <v>18</v>
      </c>
      <c r="H155">
        <v>6</v>
      </c>
      <c r="I155">
        <v>10393</v>
      </c>
      <c r="J155">
        <v>1.72</v>
      </c>
      <c r="K155">
        <v>17875.96</v>
      </c>
      <c r="L155">
        <v>1072.56</v>
      </c>
      <c r="M155">
        <v>16803.400000000001</v>
      </c>
      <c r="N155">
        <v>9047.5</v>
      </c>
      <c r="O155">
        <v>7755.9</v>
      </c>
      <c r="P155">
        <v>5</v>
      </c>
      <c r="Q155">
        <v>3</v>
      </c>
    </row>
    <row r="156" spans="1:17" x14ac:dyDescent="0.25">
      <c r="A156">
        <v>155</v>
      </c>
      <c r="B156" s="3">
        <v>44716</v>
      </c>
      <c r="C156" t="s">
        <v>19</v>
      </c>
      <c r="D156" t="s">
        <v>25</v>
      </c>
      <c r="E156">
        <v>5942</v>
      </c>
      <c r="F156">
        <v>3573</v>
      </c>
      <c r="G156">
        <v>33</v>
      </c>
      <c r="H156">
        <v>12</v>
      </c>
      <c r="I156">
        <v>8004</v>
      </c>
      <c r="J156">
        <v>1.67</v>
      </c>
      <c r="K156">
        <v>13366.68</v>
      </c>
      <c r="L156">
        <v>1604</v>
      </c>
      <c r="M156">
        <v>11762.68</v>
      </c>
      <c r="N156">
        <v>7110.12</v>
      </c>
      <c r="O156">
        <v>4652.5600000000004</v>
      </c>
      <c r="P156">
        <v>6</v>
      </c>
      <c r="Q156">
        <v>3</v>
      </c>
    </row>
    <row r="157" spans="1:17" x14ac:dyDescent="0.25">
      <c r="A157">
        <v>156</v>
      </c>
      <c r="B157" s="3">
        <v>44717</v>
      </c>
      <c r="C157" t="s">
        <v>21</v>
      </c>
      <c r="D157" t="s">
        <v>23</v>
      </c>
      <c r="E157">
        <v>4177</v>
      </c>
      <c r="F157">
        <v>2975</v>
      </c>
      <c r="G157">
        <v>15</v>
      </c>
      <c r="H157">
        <v>12</v>
      </c>
      <c r="I157">
        <v>14436</v>
      </c>
      <c r="J157">
        <v>1.61</v>
      </c>
      <c r="K157">
        <v>23241.96</v>
      </c>
      <c r="L157">
        <v>2789.04</v>
      </c>
      <c r="M157">
        <v>20452.919999999998</v>
      </c>
      <c r="N157">
        <v>13798.6</v>
      </c>
      <c r="O157">
        <v>6654.32</v>
      </c>
      <c r="P157">
        <v>7</v>
      </c>
      <c r="Q157">
        <v>3</v>
      </c>
    </row>
    <row r="158" spans="1:17" x14ac:dyDescent="0.25">
      <c r="A158">
        <v>157</v>
      </c>
      <c r="B158" s="3">
        <v>44718</v>
      </c>
      <c r="C158" t="s">
        <v>22</v>
      </c>
      <c r="D158" t="s">
        <v>26</v>
      </c>
      <c r="E158">
        <v>3454</v>
      </c>
      <c r="F158">
        <v>2860</v>
      </c>
      <c r="G158">
        <v>28</v>
      </c>
      <c r="H158">
        <v>8</v>
      </c>
      <c r="I158">
        <v>10411</v>
      </c>
      <c r="J158">
        <v>1.4</v>
      </c>
      <c r="K158">
        <v>14575.4</v>
      </c>
      <c r="L158">
        <v>1166.03</v>
      </c>
      <c r="M158">
        <v>13409.37</v>
      </c>
      <c r="N158">
        <v>7671.57</v>
      </c>
      <c r="O158">
        <v>5737.8</v>
      </c>
      <c r="P158">
        <v>8</v>
      </c>
      <c r="Q158">
        <v>3</v>
      </c>
    </row>
    <row r="159" spans="1:17" x14ac:dyDescent="0.25">
      <c r="A159">
        <v>158</v>
      </c>
      <c r="B159" s="3">
        <v>44719</v>
      </c>
      <c r="C159" t="s">
        <v>18</v>
      </c>
      <c r="D159" t="s">
        <v>23</v>
      </c>
      <c r="E159">
        <v>3953</v>
      </c>
      <c r="F159">
        <v>3506</v>
      </c>
      <c r="G159">
        <v>31</v>
      </c>
      <c r="H159">
        <v>5</v>
      </c>
      <c r="I159">
        <v>13177</v>
      </c>
      <c r="J159">
        <v>1.88</v>
      </c>
      <c r="K159">
        <v>24772.76</v>
      </c>
      <c r="L159">
        <v>1238.6400000000001</v>
      </c>
      <c r="M159">
        <v>23534.12</v>
      </c>
      <c r="N159">
        <v>18508.060000000001</v>
      </c>
      <c r="O159">
        <v>5026.0600000000004</v>
      </c>
      <c r="P159">
        <v>9</v>
      </c>
      <c r="Q159">
        <v>3</v>
      </c>
    </row>
    <row r="160" spans="1:17" x14ac:dyDescent="0.25">
      <c r="A160">
        <v>159</v>
      </c>
      <c r="B160" s="3">
        <v>44720</v>
      </c>
      <c r="C160" t="s">
        <v>20</v>
      </c>
      <c r="D160" t="s">
        <v>23</v>
      </c>
      <c r="E160">
        <v>5885</v>
      </c>
      <c r="F160">
        <v>2674</v>
      </c>
      <c r="G160">
        <v>22</v>
      </c>
      <c r="H160">
        <v>13</v>
      </c>
      <c r="I160">
        <v>14720</v>
      </c>
      <c r="J160">
        <v>1.86</v>
      </c>
      <c r="K160">
        <v>27379.200000000001</v>
      </c>
      <c r="L160">
        <v>3559.3</v>
      </c>
      <c r="M160">
        <v>23819.9</v>
      </c>
      <c r="N160">
        <v>18319.68</v>
      </c>
      <c r="O160">
        <v>5500.22</v>
      </c>
      <c r="P160">
        <v>10</v>
      </c>
      <c r="Q160">
        <v>3</v>
      </c>
    </row>
    <row r="161" spans="1:17" x14ac:dyDescent="0.25">
      <c r="A161">
        <v>160</v>
      </c>
      <c r="B161" s="3">
        <v>44721</v>
      </c>
      <c r="C161" t="s">
        <v>22</v>
      </c>
      <c r="D161" t="s">
        <v>23</v>
      </c>
      <c r="E161">
        <v>4018</v>
      </c>
      <c r="F161">
        <v>3035</v>
      </c>
      <c r="G161">
        <v>24</v>
      </c>
      <c r="H161">
        <v>7</v>
      </c>
      <c r="I161">
        <v>13435</v>
      </c>
      <c r="J161">
        <v>1.46</v>
      </c>
      <c r="K161">
        <v>19615.099999999999</v>
      </c>
      <c r="L161">
        <v>1373.06</v>
      </c>
      <c r="M161">
        <v>18242.04</v>
      </c>
      <c r="N161">
        <v>12859.9</v>
      </c>
      <c r="O161">
        <v>5382.14</v>
      </c>
      <c r="P161">
        <v>11</v>
      </c>
      <c r="Q161">
        <v>3</v>
      </c>
    </row>
    <row r="162" spans="1:17" x14ac:dyDescent="0.25">
      <c r="A162">
        <v>161</v>
      </c>
      <c r="B162" s="3">
        <v>44722</v>
      </c>
      <c r="C162" t="s">
        <v>21</v>
      </c>
      <c r="D162" t="s">
        <v>23</v>
      </c>
      <c r="E162">
        <v>3456</v>
      </c>
      <c r="F162">
        <v>3838</v>
      </c>
      <c r="G162">
        <v>32</v>
      </c>
      <c r="H162">
        <v>15</v>
      </c>
      <c r="I162">
        <v>10374</v>
      </c>
      <c r="J162">
        <v>1.98</v>
      </c>
      <c r="K162">
        <v>20540.52</v>
      </c>
      <c r="L162">
        <v>3081.08</v>
      </c>
      <c r="M162">
        <v>17459.439999999999</v>
      </c>
      <c r="N162">
        <v>11877.14</v>
      </c>
      <c r="O162">
        <v>5582.3</v>
      </c>
      <c r="P162">
        <v>12</v>
      </c>
      <c r="Q162">
        <v>3</v>
      </c>
    </row>
    <row r="163" spans="1:17" x14ac:dyDescent="0.25">
      <c r="A163">
        <v>162</v>
      </c>
      <c r="B163" s="3">
        <v>44723</v>
      </c>
      <c r="C163" t="s">
        <v>18</v>
      </c>
      <c r="D163" t="s">
        <v>26</v>
      </c>
      <c r="E163">
        <v>3602</v>
      </c>
      <c r="F163">
        <v>3105</v>
      </c>
      <c r="G163">
        <v>20</v>
      </c>
      <c r="H163">
        <v>15</v>
      </c>
      <c r="I163">
        <v>14771</v>
      </c>
      <c r="J163">
        <v>1.66</v>
      </c>
      <c r="K163">
        <v>24519.86</v>
      </c>
      <c r="L163">
        <v>3677.98</v>
      </c>
      <c r="M163">
        <v>20841.88</v>
      </c>
      <c r="N163">
        <v>14872.51</v>
      </c>
      <c r="O163">
        <v>5969.37</v>
      </c>
      <c r="P163">
        <v>13</v>
      </c>
      <c r="Q163">
        <v>3</v>
      </c>
    </row>
    <row r="164" spans="1:17" x14ac:dyDescent="0.25">
      <c r="A164">
        <v>163</v>
      </c>
      <c r="B164" s="3">
        <v>44724</v>
      </c>
      <c r="C164" t="s">
        <v>20</v>
      </c>
      <c r="D164" t="s">
        <v>25</v>
      </c>
      <c r="E164">
        <v>5968</v>
      </c>
      <c r="F164">
        <v>3761</v>
      </c>
      <c r="G164">
        <v>22</v>
      </c>
      <c r="H164">
        <v>9</v>
      </c>
      <c r="I164">
        <v>8514</v>
      </c>
      <c r="J164">
        <v>1.22</v>
      </c>
      <c r="K164">
        <v>10387.08</v>
      </c>
      <c r="L164">
        <v>934.84</v>
      </c>
      <c r="M164">
        <v>9452.24</v>
      </c>
      <c r="N164">
        <v>6997.19</v>
      </c>
      <c r="O164">
        <v>2455.0500000000002</v>
      </c>
      <c r="P164">
        <v>14</v>
      </c>
      <c r="Q164">
        <v>3</v>
      </c>
    </row>
    <row r="165" spans="1:17" x14ac:dyDescent="0.25">
      <c r="A165">
        <v>164</v>
      </c>
      <c r="B165" s="3">
        <v>44725</v>
      </c>
      <c r="C165" t="s">
        <v>17</v>
      </c>
      <c r="D165" t="s">
        <v>26</v>
      </c>
      <c r="E165">
        <v>4186</v>
      </c>
      <c r="F165">
        <v>2559</v>
      </c>
      <c r="G165">
        <v>18</v>
      </c>
      <c r="H165">
        <v>15</v>
      </c>
      <c r="I165">
        <v>9555</v>
      </c>
      <c r="J165">
        <v>1.69</v>
      </c>
      <c r="K165">
        <v>16147.95</v>
      </c>
      <c r="L165">
        <v>2422.19</v>
      </c>
      <c r="M165">
        <v>13725.76</v>
      </c>
      <c r="N165">
        <v>9945.85</v>
      </c>
      <c r="O165">
        <v>3779.91</v>
      </c>
      <c r="P165">
        <v>15</v>
      </c>
      <c r="Q165">
        <v>3</v>
      </c>
    </row>
    <row r="166" spans="1:17" x14ac:dyDescent="0.25">
      <c r="A166">
        <v>165</v>
      </c>
      <c r="B166" s="3">
        <v>44726</v>
      </c>
      <c r="C166" t="s">
        <v>18</v>
      </c>
      <c r="D166" t="s">
        <v>23</v>
      </c>
      <c r="E166">
        <v>4155</v>
      </c>
      <c r="F166">
        <v>3146</v>
      </c>
      <c r="G166">
        <v>30</v>
      </c>
      <c r="H166">
        <v>5</v>
      </c>
      <c r="I166">
        <v>12667</v>
      </c>
      <c r="J166">
        <v>1.58</v>
      </c>
      <c r="K166">
        <v>20013.86</v>
      </c>
      <c r="L166">
        <v>1000.69</v>
      </c>
      <c r="M166">
        <v>19013.169999999998</v>
      </c>
      <c r="N166">
        <v>15435.53</v>
      </c>
      <c r="O166">
        <v>3577.64</v>
      </c>
      <c r="P166">
        <v>16</v>
      </c>
      <c r="Q166">
        <v>3</v>
      </c>
    </row>
    <row r="167" spans="1:17" x14ac:dyDescent="0.25">
      <c r="A167">
        <v>166</v>
      </c>
      <c r="B167" s="3">
        <v>44727</v>
      </c>
      <c r="C167" t="s">
        <v>17</v>
      </c>
      <c r="D167" t="s">
        <v>23</v>
      </c>
      <c r="E167">
        <v>5804</v>
      </c>
      <c r="F167">
        <v>2894</v>
      </c>
      <c r="G167">
        <v>15</v>
      </c>
      <c r="H167">
        <v>8</v>
      </c>
      <c r="I167">
        <v>14621</v>
      </c>
      <c r="J167">
        <v>1.67</v>
      </c>
      <c r="K167">
        <v>24417.07</v>
      </c>
      <c r="L167">
        <v>1953.37</v>
      </c>
      <c r="M167">
        <v>22463.7</v>
      </c>
      <c r="N167">
        <v>14358.93</v>
      </c>
      <c r="O167">
        <v>8104.77</v>
      </c>
      <c r="P167">
        <v>17</v>
      </c>
      <c r="Q167">
        <v>3</v>
      </c>
    </row>
    <row r="168" spans="1:17" x14ac:dyDescent="0.25">
      <c r="A168">
        <v>167</v>
      </c>
      <c r="B168" s="3">
        <v>44728</v>
      </c>
      <c r="C168" t="s">
        <v>22</v>
      </c>
      <c r="D168" t="s">
        <v>26</v>
      </c>
      <c r="E168">
        <v>5347</v>
      </c>
      <c r="F168">
        <v>3159</v>
      </c>
      <c r="G168">
        <v>16</v>
      </c>
      <c r="H168">
        <v>7</v>
      </c>
      <c r="I168">
        <v>8465</v>
      </c>
      <c r="J168">
        <v>1.95</v>
      </c>
      <c r="K168">
        <v>16506.75</v>
      </c>
      <c r="L168">
        <v>1155.47</v>
      </c>
      <c r="M168">
        <v>15351.28</v>
      </c>
      <c r="N168">
        <v>10054.290000000001</v>
      </c>
      <c r="O168">
        <v>5296.99</v>
      </c>
      <c r="P168">
        <v>18</v>
      </c>
      <c r="Q168">
        <v>3</v>
      </c>
    </row>
    <row r="169" spans="1:17" x14ac:dyDescent="0.25">
      <c r="A169">
        <v>168</v>
      </c>
      <c r="B169" s="3">
        <v>44729</v>
      </c>
      <c r="C169" t="s">
        <v>21</v>
      </c>
      <c r="D169" t="s">
        <v>25</v>
      </c>
      <c r="E169">
        <v>4454</v>
      </c>
      <c r="F169">
        <v>2553</v>
      </c>
      <c r="G169">
        <v>35</v>
      </c>
      <c r="H169">
        <v>8</v>
      </c>
      <c r="I169">
        <v>8359</v>
      </c>
      <c r="J169">
        <v>1.29</v>
      </c>
      <c r="K169">
        <v>10783.11</v>
      </c>
      <c r="L169">
        <v>862.65</v>
      </c>
      <c r="M169">
        <v>9920.4599999999991</v>
      </c>
      <c r="N169">
        <v>5974.77</v>
      </c>
      <c r="O169">
        <v>3945.69</v>
      </c>
      <c r="P169">
        <v>19</v>
      </c>
      <c r="Q169">
        <v>3</v>
      </c>
    </row>
    <row r="170" spans="1:17" x14ac:dyDescent="0.25">
      <c r="A170">
        <v>169</v>
      </c>
      <c r="B170" s="3">
        <v>44730</v>
      </c>
      <c r="C170" t="s">
        <v>20</v>
      </c>
      <c r="D170" t="s">
        <v>23</v>
      </c>
      <c r="E170">
        <v>3294</v>
      </c>
      <c r="F170">
        <v>2927</v>
      </c>
      <c r="G170">
        <v>20</v>
      </c>
      <c r="H170">
        <v>7</v>
      </c>
      <c r="I170">
        <v>8873</v>
      </c>
      <c r="J170">
        <v>1.83</v>
      </c>
      <c r="K170">
        <v>16237.59</v>
      </c>
      <c r="L170">
        <v>1136.6300000000001</v>
      </c>
      <c r="M170">
        <v>15100.96</v>
      </c>
      <c r="N170">
        <v>12325.38</v>
      </c>
      <c r="O170">
        <v>2775.58</v>
      </c>
      <c r="P170">
        <v>20</v>
      </c>
      <c r="Q170">
        <v>3</v>
      </c>
    </row>
    <row r="171" spans="1:17" x14ac:dyDescent="0.25">
      <c r="A171">
        <v>170</v>
      </c>
      <c r="B171" s="3">
        <v>44731</v>
      </c>
      <c r="C171" t="s">
        <v>18</v>
      </c>
      <c r="D171" t="s">
        <v>23</v>
      </c>
      <c r="E171">
        <v>5036</v>
      </c>
      <c r="F171">
        <v>3955</v>
      </c>
      <c r="G171">
        <v>27</v>
      </c>
      <c r="H171">
        <v>15</v>
      </c>
      <c r="I171">
        <v>14674</v>
      </c>
      <c r="J171">
        <v>1.92</v>
      </c>
      <c r="K171">
        <v>28174.080000000002</v>
      </c>
      <c r="L171">
        <v>4226.1099999999997</v>
      </c>
      <c r="M171">
        <v>23947.97</v>
      </c>
      <c r="N171">
        <v>21457.01</v>
      </c>
      <c r="O171">
        <v>2490.96</v>
      </c>
      <c r="P171">
        <v>21</v>
      </c>
      <c r="Q171">
        <v>3</v>
      </c>
    </row>
    <row r="172" spans="1:17" x14ac:dyDescent="0.25">
      <c r="A172">
        <v>171</v>
      </c>
      <c r="B172" s="3">
        <v>44732</v>
      </c>
      <c r="C172" t="s">
        <v>19</v>
      </c>
      <c r="D172" t="s">
        <v>25</v>
      </c>
      <c r="E172">
        <v>3172</v>
      </c>
      <c r="F172">
        <v>2697</v>
      </c>
      <c r="G172">
        <v>19</v>
      </c>
      <c r="H172">
        <v>9</v>
      </c>
      <c r="I172">
        <v>13195</v>
      </c>
      <c r="J172">
        <v>1.55</v>
      </c>
      <c r="K172">
        <v>20452.25</v>
      </c>
      <c r="L172">
        <v>1840.7</v>
      </c>
      <c r="M172">
        <v>18611.55</v>
      </c>
      <c r="N172">
        <v>14780.45</v>
      </c>
      <c r="O172">
        <v>3831.1</v>
      </c>
      <c r="P172">
        <v>22</v>
      </c>
      <c r="Q172">
        <v>3</v>
      </c>
    </row>
    <row r="173" spans="1:17" x14ac:dyDescent="0.25">
      <c r="A173">
        <v>172</v>
      </c>
      <c r="B173" s="3">
        <v>44733</v>
      </c>
      <c r="C173" t="s">
        <v>19</v>
      </c>
      <c r="D173" t="s">
        <v>23</v>
      </c>
      <c r="E173">
        <v>5302</v>
      </c>
      <c r="F173">
        <v>3734</v>
      </c>
      <c r="G173">
        <v>18</v>
      </c>
      <c r="H173">
        <v>8</v>
      </c>
      <c r="I173">
        <v>10303</v>
      </c>
      <c r="J173">
        <v>1.24</v>
      </c>
      <c r="K173">
        <v>12775.72</v>
      </c>
      <c r="L173">
        <v>1022.06</v>
      </c>
      <c r="M173">
        <v>11753.66</v>
      </c>
      <c r="N173">
        <v>6697.48</v>
      </c>
      <c r="O173">
        <v>5056.18</v>
      </c>
      <c r="P173">
        <v>23</v>
      </c>
      <c r="Q173">
        <v>3</v>
      </c>
    </row>
    <row r="174" spans="1:17" x14ac:dyDescent="0.25">
      <c r="A174">
        <v>173</v>
      </c>
      <c r="B174" s="3">
        <v>44734</v>
      </c>
      <c r="C174" t="s">
        <v>22</v>
      </c>
      <c r="D174" t="s">
        <v>26</v>
      </c>
      <c r="E174">
        <v>4671</v>
      </c>
      <c r="F174">
        <v>3621</v>
      </c>
      <c r="G174">
        <v>24</v>
      </c>
      <c r="H174">
        <v>13</v>
      </c>
      <c r="I174">
        <v>14108</v>
      </c>
      <c r="J174">
        <v>1.9</v>
      </c>
      <c r="K174">
        <v>26805.200000000001</v>
      </c>
      <c r="L174">
        <v>3484.68</v>
      </c>
      <c r="M174">
        <v>23320.52</v>
      </c>
      <c r="N174">
        <v>18010.2</v>
      </c>
      <c r="O174">
        <v>5310.32</v>
      </c>
      <c r="P174">
        <v>24</v>
      </c>
      <c r="Q174">
        <v>3</v>
      </c>
    </row>
    <row r="175" spans="1:17" x14ac:dyDescent="0.25">
      <c r="A175">
        <v>174</v>
      </c>
      <c r="B175" s="3">
        <v>44735</v>
      </c>
      <c r="C175" t="s">
        <v>21</v>
      </c>
      <c r="D175" t="s">
        <v>23</v>
      </c>
      <c r="E175">
        <v>4312</v>
      </c>
      <c r="F175">
        <v>3352</v>
      </c>
      <c r="G175">
        <v>17</v>
      </c>
      <c r="H175">
        <v>14</v>
      </c>
      <c r="I175">
        <v>14449</v>
      </c>
      <c r="J175">
        <v>1.5</v>
      </c>
      <c r="K175">
        <v>21673.5</v>
      </c>
      <c r="L175">
        <v>3034.29</v>
      </c>
      <c r="M175">
        <v>18639.21</v>
      </c>
      <c r="N175">
        <v>12970.35</v>
      </c>
      <c r="O175">
        <v>5668.86</v>
      </c>
      <c r="P175">
        <v>25</v>
      </c>
      <c r="Q175">
        <v>3</v>
      </c>
    </row>
    <row r="176" spans="1:17" x14ac:dyDescent="0.25">
      <c r="A176">
        <v>175</v>
      </c>
      <c r="B176" s="3">
        <v>44736</v>
      </c>
      <c r="C176" t="s">
        <v>18</v>
      </c>
      <c r="D176" t="s">
        <v>25</v>
      </c>
      <c r="E176">
        <v>3788</v>
      </c>
      <c r="F176">
        <v>2511</v>
      </c>
      <c r="G176">
        <v>20</v>
      </c>
      <c r="H176">
        <v>6</v>
      </c>
      <c r="I176">
        <v>8724</v>
      </c>
      <c r="J176">
        <v>1.31</v>
      </c>
      <c r="K176">
        <v>11428.44</v>
      </c>
      <c r="L176">
        <v>685.71</v>
      </c>
      <c r="M176">
        <v>10742.73</v>
      </c>
      <c r="N176">
        <v>6618.72</v>
      </c>
      <c r="O176">
        <v>4124.01</v>
      </c>
      <c r="P176">
        <v>26</v>
      </c>
      <c r="Q176">
        <v>3</v>
      </c>
    </row>
    <row r="177" spans="1:17" x14ac:dyDescent="0.25">
      <c r="A177">
        <v>176</v>
      </c>
      <c r="B177" s="3">
        <v>44737</v>
      </c>
      <c r="C177" t="s">
        <v>20</v>
      </c>
      <c r="D177" t="s">
        <v>23</v>
      </c>
      <c r="E177">
        <v>4411</v>
      </c>
      <c r="F177">
        <v>3985</v>
      </c>
      <c r="G177">
        <v>17</v>
      </c>
      <c r="H177">
        <v>10</v>
      </c>
      <c r="I177">
        <v>10693</v>
      </c>
      <c r="J177">
        <v>1.69</v>
      </c>
      <c r="K177">
        <v>18071.169999999998</v>
      </c>
      <c r="L177">
        <v>1807.12</v>
      </c>
      <c r="M177">
        <v>16264.05</v>
      </c>
      <c r="N177">
        <v>11416.9</v>
      </c>
      <c r="O177">
        <v>4847.1499999999996</v>
      </c>
      <c r="P177">
        <v>27</v>
      </c>
      <c r="Q177">
        <v>3</v>
      </c>
    </row>
    <row r="178" spans="1:17" x14ac:dyDescent="0.25">
      <c r="A178">
        <v>177</v>
      </c>
      <c r="B178" s="3">
        <v>44738</v>
      </c>
      <c r="C178" t="s">
        <v>21</v>
      </c>
      <c r="D178" t="s">
        <v>26</v>
      </c>
      <c r="E178">
        <v>3653</v>
      </c>
      <c r="F178">
        <v>2887</v>
      </c>
      <c r="G178">
        <v>33</v>
      </c>
      <c r="H178">
        <v>14</v>
      </c>
      <c r="I178">
        <v>14416</v>
      </c>
      <c r="J178">
        <v>1.56</v>
      </c>
      <c r="K178">
        <v>22488.959999999999</v>
      </c>
      <c r="L178">
        <v>3148.45</v>
      </c>
      <c r="M178">
        <v>19340.509999999998</v>
      </c>
      <c r="N178">
        <v>15083.94</v>
      </c>
      <c r="O178">
        <v>4256.57</v>
      </c>
      <c r="P178">
        <v>28</v>
      </c>
      <c r="Q178">
        <v>3</v>
      </c>
    </row>
    <row r="179" spans="1:17" x14ac:dyDescent="0.25">
      <c r="A179">
        <v>178</v>
      </c>
      <c r="B179" s="3">
        <v>44739</v>
      </c>
      <c r="C179" t="s">
        <v>22</v>
      </c>
      <c r="D179" t="s">
        <v>23</v>
      </c>
      <c r="E179">
        <v>4520</v>
      </c>
      <c r="F179">
        <v>2785</v>
      </c>
      <c r="G179">
        <v>20</v>
      </c>
      <c r="H179">
        <v>6</v>
      </c>
      <c r="I179">
        <v>8621</v>
      </c>
      <c r="J179">
        <v>1.68</v>
      </c>
      <c r="K179">
        <v>14483.28</v>
      </c>
      <c r="L179">
        <v>869</v>
      </c>
      <c r="M179">
        <v>13614.28</v>
      </c>
      <c r="N179">
        <v>7343.75</v>
      </c>
      <c r="O179">
        <v>6270.53</v>
      </c>
      <c r="P179">
        <v>29</v>
      </c>
      <c r="Q179">
        <v>3</v>
      </c>
    </row>
    <row r="180" spans="1:17" x14ac:dyDescent="0.25">
      <c r="A180">
        <v>179</v>
      </c>
      <c r="B180" s="3">
        <v>44740</v>
      </c>
      <c r="C180" t="s">
        <v>17</v>
      </c>
      <c r="D180" t="s">
        <v>23</v>
      </c>
      <c r="E180">
        <v>4184</v>
      </c>
      <c r="F180">
        <v>2904</v>
      </c>
      <c r="G180">
        <v>24</v>
      </c>
      <c r="H180">
        <v>7</v>
      </c>
      <c r="I180">
        <v>10478</v>
      </c>
      <c r="J180">
        <v>1.54</v>
      </c>
      <c r="K180">
        <v>16136.12</v>
      </c>
      <c r="L180">
        <v>1129.53</v>
      </c>
      <c r="M180">
        <v>15006.59</v>
      </c>
      <c r="N180">
        <v>8702.9699999999993</v>
      </c>
      <c r="O180">
        <v>6303.62</v>
      </c>
      <c r="P180">
        <v>30</v>
      </c>
      <c r="Q180">
        <v>3</v>
      </c>
    </row>
    <row r="181" spans="1:17" x14ac:dyDescent="0.25">
      <c r="A181">
        <v>180</v>
      </c>
      <c r="B181" s="3">
        <v>44741</v>
      </c>
      <c r="C181" t="s">
        <v>17</v>
      </c>
      <c r="D181" t="s">
        <v>26</v>
      </c>
      <c r="E181">
        <v>3218</v>
      </c>
      <c r="F181">
        <v>3359</v>
      </c>
      <c r="G181">
        <v>21</v>
      </c>
      <c r="H181">
        <v>11</v>
      </c>
      <c r="I181">
        <v>8320</v>
      </c>
      <c r="J181">
        <v>1.59</v>
      </c>
      <c r="K181">
        <v>13228.8</v>
      </c>
      <c r="L181">
        <v>1455.17</v>
      </c>
      <c r="M181">
        <v>11773.63</v>
      </c>
      <c r="N181">
        <v>8084.47</v>
      </c>
      <c r="O181">
        <v>3689.16</v>
      </c>
      <c r="P181">
        <v>1</v>
      </c>
      <c r="Q181">
        <v>3</v>
      </c>
    </row>
    <row r="182" spans="1:17" x14ac:dyDescent="0.25">
      <c r="A182">
        <v>181</v>
      </c>
      <c r="B182" s="3">
        <v>44742</v>
      </c>
      <c r="C182" t="s">
        <v>21</v>
      </c>
      <c r="D182" t="s">
        <v>26</v>
      </c>
      <c r="E182">
        <v>3536</v>
      </c>
      <c r="F182">
        <v>3047</v>
      </c>
      <c r="G182">
        <v>19</v>
      </c>
      <c r="H182">
        <v>5</v>
      </c>
      <c r="I182">
        <v>8011</v>
      </c>
      <c r="J182">
        <v>1.61</v>
      </c>
      <c r="K182">
        <v>12897.71</v>
      </c>
      <c r="L182">
        <v>644.89</v>
      </c>
      <c r="M182">
        <v>12252.82</v>
      </c>
      <c r="N182">
        <v>10281.81</v>
      </c>
      <c r="O182">
        <v>1971.01</v>
      </c>
      <c r="P182">
        <v>2</v>
      </c>
      <c r="Q182">
        <v>3</v>
      </c>
    </row>
    <row r="183" spans="1:17" x14ac:dyDescent="0.25">
      <c r="A183">
        <v>182</v>
      </c>
      <c r="B183" s="3">
        <v>44743</v>
      </c>
      <c r="C183" t="s">
        <v>19</v>
      </c>
      <c r="D183" t="s">
        <v>23</v>
      </c>
      <c r="E183">
        <v>3545</v>
      </c>
      <c r="F183">
        <v>3123</v>
      </c>
      <c r="G183">
        <v>31</v>
      </c>
      <c r="H183">
        <v>12</v>
      </c>
      <c r="I183">
        <v>12411</v>
      </c>
      <c r="J183">
        <v>1.27</v>
      </c>
      <c r="K183">
        <v>15761.97</v>
      </c>
      <c r="L183">
        <v>1891.44</v>
      </c>
      <c r="M183">
        <v>13870.53</v>
      </c>
      <c r="N183">
        <v>11619.56</v>
      </c>
      <c r="O183">
        <v>2250.9699999999998</v>
      </c>
      <c r="P183">
        <v>3</v>
      </c>
      <c r="Q183">
        <v>3</v>
      </c>
    </row>
    <row r="184" spans="1:17" x14ac:dyDescent="0.25">
      <c r="A184">
        <v>183</v>
      </c>
      <c r="B184" s="3">
        <v>44744</v>
      </c>
      <c r="C184" t="s">
        <v>17</v>
      </c>
      <c r="D184" t="s">
        <v>24</v>
      </c>
      <c r="E184">
        <v>3444</v>
      </c>
      <c r="F184">
        <v>2845</v>
      </c>
      <c r="G184">
        <v>31</v>
      </c>
      <c r="H184">
        <v>9</v>
      </c>
      <c r="I184">
        <v>9752</v>
      </c>
      <c r="J184">
        <v>1.64</v>
      </c>
      <c r="K184">
        <v>15993.28</v>
      </c>
      <c r="L184">
        <v>1439.4</v>
      </c>
      <c r="M184">
        <v>14553.88</v>
      </c>
      <c r="N184">
        <v>12456.51</v>
      </c>
      <c r="O184">
        <v>2097.37</v>
      </c>
      <c r="P184">
        <v>4</v>
      </c>
      <c r="Q184">
        <v>3</v>
      </c>
    </row>
    <row r="185" spans="1:17" x14ac:dyDescent="0.25">
      <c r="A185">
        <v>184</v>
      </c>
      <c r="B185" s="3">
        <v>44745</v>
      </c>
      <c r="C185" t="s">
        <v>19</v>
      </c>
      <c r="D185" t="s">
        <v>23</v>
      </c>
      <c r="E185">
        <v>5686</v>
      </c>
      <c r="F185">
        <v>3994</v>
      </c>
      <c r="G185">
        <v>21</v>
      </c>
      <c r="H185">
        <v>14</v>
      </c>
      <c r="I185">
        <v>12628</v>
      </c>
      <c r="J185">
        <v>1.62</v>
      </c>
      <c r="K185">
        <v>20457.36</v>
      </c>
      <c r="L185">
        <v>2864.03</v>
      </c>
      <c r="M185">
        <v>17593.330000000002</v>
      </c>
      <c r="N185">
        <v>14515.35</v>
      </c>
      <c r="O185">
        <v>3077.98</v>
      </c>
      <c r="P185">
        <v>5</v>
      </c>
      <c r="Q185">
        <v>3</v>
      </c>
    </row>
    <row r="186" spans="1:17" x14ac:dyDescent="0.25">
      <c r="A186">
        <v>185</v>
      </c>
      <c r="B186" s="3">
        <v>44746</v>
      </c>
      <c r="C186" t="s">
        <v>18</v>
      </c>
      <c r="D186" t="s">
        <v>23</v>
      </c>
      <c r="E186">
        <v>4663</v>
      </c>
      <c r="F186">
        <v>2547</v>
      </c>
      <c r="G186">
        <v>21</v>
      </c>
      <c r="H186">
        <v>14</v>
      </c>
      <c r="I186">
        <v>14243</v>
      </c>
      <c r="J186">
        <v>1.85</v>
      </c>
      <c r="K186">
        <v>26349.55</v>
      </c>
      <c r="L186">
        <v>3688.94</v>
      </c>
      <c r="M186">
        <v>22660.61</v>
      </c>
      <c r="N186">
        <v>18219.53</v>
      </c>
      <c r="O186">
        <v>4441.08</v>
      </c>
      <c r="P186">
        <v>6</v>
      </c>
      <c r="Q186">
        <v>3</v>
      </c>
    </row>
    <row r="187" spans="1:17" x14ac:dyDescent="0.25">
      <c r="A187">
        <v>186</v>
      </c>
      <c r="B187" s="3">
        <v>44747</v>
      </c>
      <c r="C187" t="s">
        <v>20</v>
      </c>
      <c r="D187" t="s">
        <v>26</v>
      </c>
      <c r="E187">
        <v>5660</v>
      </c>
      <c r="F187">
        <v>3196</v>
      </c>
      <c r="G187">
        <v>21</v>
      </c>
      <c r="H187">
        <v>13</v>
      </c>
      <c r="I187">
        <v>9438</v>
      </c>
      <c r="J187">
        <v>1.34</v>
      </c>
      <c r="K187">
        <v>12646.92</v>
      </c>
      <c r="L187">
        <v>1644.1</v>
      </c>
      <c r="M187">
        <v>11002.82</v>
      </c>
      <c r="N187">
        <v>6511.18</v>
      </c>
      <c r="O187">
        <v>4491.6400000000003</v>
      </c>
      <c r="P187">
        <v>7</v>
      </c>
      <c r="Q187">
        <v>3</v>
      </c>
    </row>
    <row r="188" spans="1:17" x14ac:dyDescent="0.25">
      <c r="A188">
        <v>187</v>
      </c>
      <c r="B188" s="3">
        <v>44748</v>
      </c>
      <c r="C188" t="s">
        <v>22</v>
      </c>
      <c r="D188" t="s">
        <v>23</v>
      </c>
      <c r="E188">
        <v>4381</v>
      </c>
      <c r="F188">
        <v>2536</v>
      </c>
      <c r="G188">
        <v>18</v>
      </c>
      <c r="H188">
        <v>12</v>
      </c>
      <c r="I188">
        <v>14569</v>
      </c>
      <c r="J188">
        <v>1.9</v>
      </c>
      <c r="K188">
        <v>27681.1</v>
      </c>
      <c r="L188">
        <v>3321.73</v>
      </c>
      <c r="M188">
        <v>24359.37</v>
      </c>
      <c r="N188">
        <v>21863.96</v>
      </c>
      <c r="O188">
        <v>2495.41</v>
      </c>
      <c r="P188">
        <v>8</v>
      </c>
      <c r="Q188">
        <v>3</v>
      </c>
    </row>
    <row r="189" spans="1:17" x14ac:dyDescent="0.25">
      <c r="A189">
        <v>188</v>
      </c>
      <c r="B189" s="3">
        <v>44749</v>
      </c>
      <c r="C189" t="s">
        <v>18</v>
      </c>
      <c r="D189" t="s">
        <v>23</v>
      </c>
      <c r="E189">
        <v>5757</v>
      </c>
      <c r="F189">
        <v>3610</v>
      </c>
      <c r="G189">
        <v>16</v>
      </c>
      <c r="H189">
        <v>15</v>
      </c>
      <c r="I189">
        <v>12068</v>
      </c>
      <c r="J189">
        <v>1.86</v>
      </c>
      <c r="K189">
        <v>22446.48</v>
      </c>
      <c r="L189">
        <v>3366.97</v>
      </c>
      <c r="M189">
        <v>19079.509999999998</v>
      </c>
      <c r="N189">
        <v>12577.66</v>
      </c>
      <c r="O189">
        <v>6501.85</v>
      </c>
      <c r="P189">
        <v>9</v>
      </c>
      <c r="Q189">
        <v>3</v>
      </c>
    </row>
    <row r="190" spans="1:17" x14ac:dyDescent="0.25">
      <c r="A190">
        <v>189</v>
      </c>
      <c r="B190" s="3">
        <v>44750</v>
      </c>
      <c r="C190" t="s">
        <v>20</v>
      </c>
      <c r="D190" t="s">
        <v>23</v>
      </c>
      <c r="E190">
        <v>4024</v>
      </c>
      <c r="F190">
        <v>3235</v>
      </c>
      <c r="G190">
        <v>26</v>
      </c>
      <c r="H190">
        <v>5</v>
      </c>
      <c r="I190">
        <v>11419</v>
      </c>
      <c r="J190">
        <v>1.61</v>
      </c>
      <c r="K190">
        <v>18384.59</v>
      </c>
      <c r="L190">
        <v>919.23</v>
      </c>
      <c r="M190">
        <v>17465.36</v>
      </c>
      <c r="N190">
        <v>11160.51</v>
      </c>
      <c r="O190">
        <v>6304.85</v>
      </c>
      <c r="P190">
        <v>10</v>
      </c>
      <c r="Q190">
        <v>3</v>
      </c>
    </row>
    <row r="191" spans="1:17" x14ac:dyDescent="0.25">
      <c r="A191">
        <v>190</v>
      </c>
      <c r="B191" s="3">
        <v>44751</v>
      </c>
      <c r="C191" t="s">
        <v>22</v>
      </c>
      <c r="D191" t="s">
        <v>25</v>
      </c>
      <c r="E191">
        <v>4256</v>
      </c>
      <c r="F191">
        <v>3574</v>
      </c>
      <c r="G191">
        <v>15</v>
      </c>
      <c r="H191">
        <v>13</v>
      </c>
      <c r="I191">
        <v>9686</v>
      </c>
      <c r="J191">
        <v>1.21</v>
      </c>
      <c r="K191">
        <v>11720.06</v>
      </c>
      <c r="L191">
        <v>1523.61</v>
      </c>
      <c r="M191">
        <v>10196.450000000001</v>
      </c>
      <c r="N191">
        <v>5934.43</v>
      </c>
      <c r="O191">
        <v>4262.0200000000004</v>
      </c>
      <c r="P191">
        <v>11</v>
      </c>
      <c r="Q191">
        <v>3</v>
      </c>
    </row>
    <row r="192" spans="1:17" x14ac:dyDescent="0.25">
      <c r="A192">
        <v>191</v>
      </c>
      <c r="B192" s="3">
        <v>44752</v>
      </c>
      <c r="C192" t="s">
        <v>22</v>
      </c>
      <c r="D192" t="s">
        <v>23</v>
      </c>
      <c r="E192">
        <v>4257</v>
      </c>
      <c r="F192">
        <v>3264</v>
      </c>
      <c r="G192">
        <v>26</v>
      </c>
      <c r="H192">
        <v>11</v>
      </c>
      <c r="I192">
        <v>11729</v>
      </c>
      <c r="J192">
        <v>1.22</v>
      </c>
      <c r="K192">
        <v>14309.38</v>
      </c>
      <c r="L192">
        <v>1574.03</v>
      </c>
      <c r="M192">
        <v>12735.35</v>
      </c>
      <c r="N192">
        <v>9072.02</v>
      </c>
      <c r="O192">
        <v>3663.33</v>
      </c>
      <c r="P192">
        <v>12</v>
      </c>
      <c r="Q192">
        <v>3</v>
      </c>
    </row>
    <row r="193" spans="1:17" x14ac:dyDescent="0.25">
      <c r="A193">
        <v>192</v>
      </c>
      <c r="B193" s="3">
        <v>44753</v>
      </c>
      <c r="C193" t="s">
        <v>17</v>
      </c>
      <c r="D193" t="s">
        <v>26</v>
      </c>
      <c r="E193">
        <v>5871</v>
      </c>
      <c r="F193">
        <v>3690</v>
      </c>
      <c r="G193">
        <v>21</v>
      </c>
      <c r="H193">
        <v>5</v>
      </c>
      <c r="I193">
        <v>11979</v>
      </c>
      <c r="J193">
        <v>1.68</v>
      </c>
      <c r="K193">
        <v>20124.72</v>
      </c>
      <c r="L193">
        <v>1006.24</v>
      </c>
      <c r="M193">
        <v>19118.48</v>
      </c>
      <c r="N193">
        <v>11012.94</v>
      </c>
      <c r="O193">
        <v>8105.54</v>
      </c>
      <c r="P193">
        <v>13</v>
      </c>
      <c r="Q193">
        <v>3</v>
      </c>
    </row>
    <row r="194" spans="1:17" x14ac:dyDescent="0.25">
      <c r="A194">
        <v>193</v>
      </c>
      <c r="B194" s="3">
        <v>44754</v>
      </c>
      <c r="C194" t="s">
        <v>21</v>
      </c>
      <c r="D194" t="s">
        <v>23</v>
      </c>
      <c r="E194">
        <v>5330</v>
      </c>
      <c r="F194">
        <v>3271</v>
      </c>
      <c r="G194">
        <v>17</v>
      </c>
      <c r="H194">
        <v>11</v>
      </c>
      <c r="I194">
        <v>9204</v>
      </c>
      <c r="J194">
        <v>1.91</v>
      </c>
      <c r="K194">
        <v>17579.64</v>
      </c>
      <c r="L194">
        <v>1933.76</v>
      </c>
      <c r="M194">
        <v>15645.88</v>
      </c>
      <c r="N194">
        <v>12435.04</v>
      </c>
      <c r="O194">
        <v>3210.84</v>
      </c>
      <c r="P194">
        <v>14</v>
      </c>
      <c r="Q194">
        <v>3</v>
      </c>
    </row>
    <row r="195" spans="1:17" x14ac:dyDescent="0.25">
      <c r="A195">
        <v>194</v>
      </c>
      <c r="B195" s="3">
        <v>44755</v>
      </c>
      <c r="C195" t="s">
        <v>17</v>
      </c>
      <c r="D195" t="s">
        <v>25</v>
      </c>
      <c r="E195">
        <v>5692</v>
      </c>
      <c r="F195">
        <v>2730</v>
      </c>
      <c r="G195">
        <v>19</v>
      </c>
      <c r="H195">
        <v>14</v>
      </c>
      <c r="I195">
        <v>13699</v>
      </c>
      <c r="J195">
        <v>1.96</v>
      </c>
      <c r="K195">
        <v>26850.04</v>
      </c>
      <c r="L195">
        <v>3759.01</v>
      </c>
      <c r="M195">
        <v>23091.03</v>
      </c>
      <c r="N195">
        <v>14256.31</v>
      </c>
      <c r="O195">
        <v>8834.7199999999993</v>
      </c>
      <c r="P195">
        <v>15</v>
      </c>
      <c r="Q195">
        <v>3</v>
      </c>
    </row>
    <row r="196" spans="1:17" x14ac:dyDescent="0.25">
      <c r="A196">
        <v>195</v>
      </c>
      <c r="B196" s="3">
        <v>44756</v>
      </c>
      <c r="C196" t="s">
        <v>18</v>
      </c>
      <c r="D196" t="s">
        <v>25</v>
      </c>
      <c r="E196">
        <v>4874</v>
      </c>
      <c r="F196">
        <v>2941</v>
      </c>
      <c r="G196">
        <v>25</v>
      </c>
      <c r="H196">
        <v>15</v>
      </c>
      <c r="I196">
        <v>12951</v>
      </c>
      <c r="J196">
        <v>1.85</v>
      </c>
      <c r="K196">
        <v>23959.35</v>
      </c>
      <c r="L196">
        <v>3593.9</v>
      </c>
      <c r="M196">
        <v>20365.45</v>
      </c>
      <c r="N196">
        <v>18928.259999999998</v>
      </c>
      <c r="O196">
        <v>1437.19</v>
      </c>
      <c r="P196">
        <v>16</v>
      </c>
      <c r="Q196">
        <v>3</v>
      </c>
    </row>
    <row r="197" spans="1:17" x14ac:dyDescent="0.25">
      <c r="A197">
        <v>196</v>
      </c>
      <c r="B197" s="3">
        <v>44757</v>
      </c>
      <c r="C197" t="s">
        <v>17</v>
      </c>
      <c r="D197" t="s">
        <v>25</v>
      </c>
      <c r="E197">
        <v>5993</v>
      </c>
      <c r="F197">
        <v>3438</v>
      </c>
      <c r="G197">
        <v>27</v>
      </c>
      <c r="H197">
        <v>6</v>
      </c>
      <c r="I197">
        <v>13681</v>
      </c>
      <c r="J197">
        <v>1.82</v>
      </c>
      <c r="K197">
        <v>24899.42</v>
      </c>
      <c r="L197">
        <v>1493.97</v>
      </c>
      <c r="M197">
        <v>23405.45</v>
      </c>
      <c r="N197">
        <v>12554.29</v>
      </c>
      <c r="O197">
        <v>10851.16</v>
      </c>
      <c r="P197">
        <v>17</v>
      </c>
      <c r="Q197">
        <v>3</v>
      </c>
    </row>
    <row r="198" spans="1:17" x14ac:dyDescent="0.25">
      <c r="A198">
        <v>197</v>
      </c>
      <c r="B198" s="3">
        <v>44758</v>
      </c>
      <c r="C198" t="s">
        <v>17</v>
      </c>
      <c r="D198" t="s">
        <v>23</v>
      </c>
      <c r="E198">
        <v>4384</v>
      </c>
      <c r="F198">
        <v>3494</v>
      </c>
      <c r="G198">
        <v>21</v>
      </c>
      <c r="H198">
        <v>15</v>
      </c>
      <c r="I198">
        <v>10499</v>
      </c>
      <c r="J198">
        <v>1.2</v>
      </c>
      <c r="K198">
        <v>12598.8</v>
      </c>
      <c r="L198">
        <v>1889.82</v>
      </c>
      <c r="M198">
        <v>10708.98</v>
      </c>
      <c r="N198">
        <v>7723.67</v>
      </c>
      <c r="O198">
        <v>2985.31</v>
      </c>
      <c r="P198">
        <v>18</v>
      </c>
      <c r="Q198">
        <v>3</v>
      </c>
    </row>
    <row r="199" spans="1:17" x14ac:dyDescent="0.25">
      <c r="A199">
        <v>198</v>
      </c>
      <c r="B199" s="3">
        <v>44759</v>
      </c>
      <c r="C199" t="s">
        <v>21</v>
      </c>
      <c r="D199" t="s">
        <v>26</v>
      </c>
      <c r="E199">
        <v>4196</v>
      </c>
      <c r="F199">
        <v>2781</v>
      </c>
      <c r="G199">
        <v>32</v>
      </c>
      <c r="H199">
        <v>5</v>
      </c>
      <c r="I199">
        <v>10952</v>
      </c>
      <c r="J199">
        <v>1.86</v>
      </c>
      <c r="K199">
        <v>20370.72</v>
      </c>
      <c r="L199">
        <v>1018.54</v>
      </c>
      <c r="M199">
        <v>19352.18</v>
      </c>
      <c r="N199">
        <v>15115.03</v>
      </c>
      <c r="O199">
        <v>4237.1499999999996</v>
      </c>
      <c r="P199">
        <v>19</v>
      </c>
      <c r="Q199">
        <v>3</v>
      </c>
    </row>
    <row r="200" spans="1:17" x14ac:dyDescent="0.25">
      <c r="A200">
        <v>199</v>
      </c>
      <c r="B200" s="3">
        <v>44760</v>
      </c>
      <c r="C200" t="s">
        <v>21</v>
      </c>
      <c r="D200" t="s">
        <v>23</v>
      </c>
      <c r="E200">
        <v>3269</v>
      </c>
      <c r="F200">
        <v>2820</v>
      </c>
      <c r="G200">
        <v>20</v>
      </c>
      <c r="H200">
        <v>10</v>
      </c>
      <c r="I200">
        <v>11597</v>
      </c>
      <c r="J200">
        <v>1.85</v>
      </c>
      <c r="K200">
        <v>21454.45</v>
      </c>
      <c r="L200">
        <v>2145.4499999999998</v>
      </c>
      <c r="M200">
        <v>19309</v>
      </c>
      <c r="N200">
        <v>16280.82</v>
      </c>
      <c r="O200">
        <v>3028.18</v>
      </c>
      <c r="P200">
        <v>20</v>
      </c>
      <c r="Q200">
        <v>3</v>
      </c>
    </row>
    <row r="201" spans="1:17" x14ac:dyDescent="0.25">
      <c r="A201">
        <v>200</v>
      </c>
      <c r="B201" s="3">
        <v>44761</v>
      </c>
      <c r="C201" t="s">
        <v>18</v>
      </c>
      <c r="D201" t="s">
        <v>26</v>
      </c>
      <c r="E201">
        <v>5729</v>
      </c>
      <c r="F201">
        <v>2942</v>
      </c>
      <c r="G201">
        <v>27</v>
      </c>
      <c r="H201">
        <v>7</v>
      </c>
      <c r="I201">
        <v>11559</v>
      </c>
      <c r="J201">
        <v>1.25</v>
      </c>
      <c r="K201">
        <v>14448.75</v>
      </c>
      <c r="L201">
        <v>1011.41</v>
      </c>
      <c r="M201">
        <v>13437.34</v>
      </c>
      <c r="N201">
        <v>7407.68</v>
      </c>
      <c r="O201">
        <v>6029.66</v>
      </c>
      <c r="P201">
        <v>21</v>
      </c>
      <c r="Q201">
        <v>3</v>
      </c>
    </row>
    <row r="202" spans="1:17" x14ac:dyDescent="0.25">
      <c r="A202">
        <v>201</v>
      </c>
      <c r="B202" s="3">
        <v>44762</v>
      </c>
      <c r="C202" t="s">
        <v>20</v>
      </c>
      <c r="D202" t="s">
        <v>25</v>
      </c>
      <c r="E202">
        <v>3290</v>
      </c>
      <c r="F202">
        <v>2566</v>
      </c>
      <c r="G202">
        <v>21</v>
      </c>
      <c r="H202">
        <v>6</v>
      </c>
      <c r="I202">
        <v>14924</v>
      </c>
      <c r="J202">
        <v>1.63</v>
      </c>
      <c r="K202">
        <v>24326.12</v>
      </c>
      <c r="L202">
        <v>1459.57</v>
      </c>
      <c r="M202">
        <v>22866.55</v>
      </c>
      <c r="N202">
        <v>12823.94</v>
      </c>
      <c r="O202">
        <v>10042.61</v>
      </c>
      <c r="P202">
        <v>22</v>
      </c>
      <c r="Q202">
        <v>3</v>
      </c>
    </row>
    <row r="203" spans="1:17" x14ac:dyDescent="0.25">
      <c r="A203">
        <v>202</v>
      </c>
      <c r="B203" s="3">
        <v>44763</v>
      </c>
      <c r="C203" t="s">
        <v>18</v>
      </c>
      <c r="D203" t="s">
        <v>24</v>
      </c>
      <c r="E203">
        <v>3990</v>
      </c>
      <c r="F203">
        <v>3646</v>
      </c>
      <c r="G203">
        <v>17</v>
      </c>
      <c r="H203">
        <v>10</v>
      </c>
      <c r="I203">
        <v>11057</v>
      </c>
      <c r="J203">
        <v>1.24</v>
      </c>
      <c r="K203">
        <v>13710.68</v>
      </c>
      <c r="L203">
        <v>1371.07</v>
      </c>
      <c r="M203">
        <v>12339.61</v>
      </c>
      <c r="N203">
        <v>10824.23</v>
      </c>
      <c r="O203">
        <v>1515.38</v>
      </c>
      <c r="P203">
        <v>23</v>
      </c>
      <c r="Q203">
        <v>3</v>
      </c>
    </row>
    <row r="204" spans="1:17" x14ac:dyDescent="0.25">
      <c r="A204">
        <v>203</v>
      </c>
      <c r="B204" s="3">
        <v>44764</v>
      </c>
      <c r="C204" t="s">
        <v>17</v>
      </c>
      <c r="D204" t="s">
        <v>25</v>
      </c>
      <c r="E204">
        <v>5428</v>
      </c>
      <c r="F204">
        <v>3585</v>
      </c>
      <c r="G204">
        <v>34</v>
      </c>
      <c r="H204">
        <v>5</v>
      </c>
      <c r="I204">
        <v>9543</v>
      </c>
      <c r="J204">
        <v>1.6</v>
      </c>
      <c r="K204">
        <v>15268.8</v>
      </c>
      <c r="L204">
        <v>763.44</v>
      </c>
      <c r="M204">
        <v>14505.36</v>
      </c>
      <c r="N204">
        <v>9338.89</v>
      </c>
      <c r="O204">
        <v>5166.47</v>
      </c>
      <c r="P204">
        <v>24</v>
      </c>
      <c r="Q204">
        <v>3</v>
      </c>
    </row>
    <row r="205" spans="1:17" x14ac:dyDescent="0.25">
      <c r="A205">
        <v>204</v>
      </c>
      <c r="B205" s="3">
        <v>44765</v>
      </c>
      <c r="C205" t="s">
        <v>17</v>
      </c>
      <c r="D205" t="s">
        <v>25</v>
      </c>
      <c r="E205">
        <v>4473</v>
      </c>
      <c r="F205">
        <v>2834</v>
      </c>
      <c r="G205">
        <v>16</v>
      </c>
      <c r="H205">
        <v>5</v>
      </c>
      <c r="I205">
        <v>10469</v>
      </c>
      <c r="J205">
        <v>1.42</v>
      </c>
      <c r="K205">
        <v>14865.98</v>
      </c>
      <c r="L205">
        <v>743.3</v>
      </c>
      <c r="M205">
        <v>14122.68</v>
      </c>
      <c r="N205">
        <v>9202.2900000000009</v>
      </c>
      <c r="O205">
        <v>4920.3900000000003</v>
      </c>
      <c r="P205">
        <v>25</v>
      </c>
      <c r="Q205">
        <v>3</v>
      </c>
    </row>
    <row r="206" spans="1:17" x14ac:dyDescent="0.25">
      <c r="A206">
        <v>205</v>
      </c>
      <c r="B206" s="3">
        <v>44766</v>
      </c>
      <c r="C206" t="s">
        <v>22</v>
      </c>
      <c r="D206" t="s">
        <v>26</v>
      </c>
      <c r="E206">
        <v>4820</v>
      </c>
      <c r="F206">
        <v>3712</v>
      </c>
      <c r="G206">
        <v>26</v>
      </c>
      <c r="H206">
        <v>5</v>
      </c>
      <c r="I206">
        <v>12620</v>
      </c>
      <c r="J206">
        <v>1.22</v>
      </c>
      <c r="K206">
        <v>15396.4</v>
      </c>
      <c r="L206">
        <v>769.82</v>
      </c>
      <c r="M206">
        <v>14626.58</v>
      </c>
      <c r="N206">
        <v>12032.54</v>
      </c>
      <c r="O206">
        <v>2594.04</v>
      </c>
      <c r="P206">
        <v>26</v>
      </c>
      <c r="Q206">
        <v>3</v>
      </c>
    </row>
    <row r="207" spans="1:17" x14ac:dyDescent="0.25">
      <c r="A207">
        <v>206</v>
      </c>
      <c r="B207" s="3">
        <v>44767</v>
      </c>
      <c r="C207" t="s">
        <v>19</v>
      </c>
      <c r="D207" t="s">
        <v>26</v>
      </c>
      <c r="E207">
        <v>5959</v>
      </c>
      <c r="F207">
        <v>3889</v>
      </c>
      <c r="G207">
        <v>30</v>
      </c>
      <c r="H207">
        <v>12</v>
      </c>
      <c r="I207">
        <v>10551</v>
      </c>
      <c r="J207">
        <v>1.83</v>
      </c>
      <c r="K207">
        <v>19308.330000000002</v>
      </c>
      <c r="L207">
        <v>2317</v>
      </c>
      <c r="M207">
        <v>16991.330000000002</v>
      </c>
      <c r="N207">
        <v>10189.07</v>
      </c>
      <c r="O207">
        <v>6802.26</v>
      </c>
      <c r="P207">
        <v>27</v>
      </c>
      <c r="Q207">
        <v>3</v>
      </c>
    </row>
    <row r="208" spans="1:17" x14ac:dyDescent="0.25">
      <c r="A208">
        <v>207</v>
      </c>
      <c r="B208" s="3">
        <v>44768</v>
      </c>
      <c r="C208" t="s">
        <v>20</v>
      </c>
      <c r="D208" t="s">
        <v>24</v>
      </c>
      <c r="E208">
        <v>5268</v>
      </c>
      <c r="F208">
        <v>3229</v>
      </c>
      <c r="G208">
        <v>21</v>
      </c>
      <c r="H208">
        <v>8</v>
      </c>
      <c r="I208">
        <v>9681</v>
      </c>
      <c r="J208">
        <v>1.52</v>
      </c>
      <c r="K208">
        <v>14715.12</v>
      </c>
      <c r="L208">
        <v>1177.21</v>
      </c>
      <c r="M208">
        <v>13537.91</v>
      </c>
      <c r="N208">
        <v>9548.32</v>
      </c>
      <c r="O208">
        <v>3989.59</v>
      </c>
      <c r="P208">
        <v>28</v>
      </c>
      <c r="Q208">
        <v>3</v>
      </c>
    </row>
    <row r="209" spans="1:17" x14ac:dyDescent="0.25">
      <c r="A209">
        <v>208</v>
      </c>
      <c r="B209" s="3">
        <v>44769</v>
      </c>
      <c r="C209" t="s">
        <v>18</v>
      </c>
      <c r="D209" t="s">
        <v>23</v>
      </c>
      <c r="E209">
        <v>3763</v>
      </c>
      <c r="F209">
        <v>3018</v>
      </c>
      <c r="G209">
        <v>16</v>
      </c>
      <c r="H209">
        <v>14</v>
      </c>
      <c r="I209">
        <v>11896</v>
      </c>
      <c r="J209">
        <v>1.28</v>
      </c>
      <c r="K209">
        <v>15226.88</v>
      </c>
      <c r="L209">
        <v>2131.7600000000002</v>
      </c>
      <c r="M209">
        <v>13095.12</v>
      </c>
      <c r="N209">
        <v>10855.01</v>
      </c>
      <c r="O209">
        <v>2240.11</v>
      </c>
      <c r="P209">
        <v>29</v>
      </c>
      <c r="Q209">
        <v>3</v>
      </c>
    </row>
    <row r="210" spans="1:17" x14ac:dyDescent="0.25">
      <c r="A210">
        <v>209</v>
      </c>
      <c r="B210" s="3">
        <v>44770</v>
      </c>
      <c r="C210" t="s">
        <v>17</v>
      </c>
      <c r="D210" t="s">
        <v>23</v>
      </c>
      <c r="E210">
        <v>5383</v>
      </c>
      <c r="F210">
        <v>3131</v>
      </c>
      <c r="G210">
        <v>33</v>
      </c>
      <c r="H210">
        <v>10</v>
      </c>
      <c r="I210">
        <v>8899</v>
      </c>
      <c r="J210">
        <v>1.35</v>
      </c>
      <c r="K210">
        <v>12013.65</v>
      </c>
      <c r="L210">
        <v>1201.3699999999999</v>
      </c>
      <c r="M210">
        <v>10812.28</v>
      </c>
      <c r="N210">
        <v>8307.64</v>
      </c>
      <c r="O210">
        <v>2504.64</v>
      </c>
      <c r="P210">
        <v>30</v>
      </c>
      <c r="Q210">
        <v>3</v>
      </c>
    </row>
    <row r="211" spans="1:17" x14ac:dyDescent="0.25">
      <c r="A211">
        <v>210</v>
      </c>
      <c r="B211" s="3">
        <v>44771</v>
      </c>
      <c r="C211" t="s">
        <v>21</v>
      </c>
      <c r="D211" t="s">
        <v>24</v>
      </c>
      <c r="E211">
        <v>3288</v>
      </c>
      <c r="F211">
        <v>3260</v>
      </c>
      <c r="G211">
        <v>34</v>
      </c>
      <c r="H211">
        <v>12</v>
      </c>
      <c r="I211">
        <v>13332</v>
      </c>
      <c r="J211">
        <v>1.88</v>
      </c>
      <c r="K211">
        <v>25064.16</v>
      </c>
      <c r="L211">
        <v>3007.7</v>
      </c>
      <c r="M211">
        <v>22056.46</v>
      </c>
      <c r="N211">
        <v>13168.74</v>
      </c>
      <c r="O211">
        <v>8887.7199999999993</v>
      </c>
      <c r="P211">
        <v>1</v>
      </c>
      <c r="Q211">
        <v>3</v>
      </c>
    </row>
    <row r="212" spans="1:17" x14ac:dyDescent="0.25">
      <c r="A212">
        <v>211</v>
      </c>
      <c r="B212" s="3">
        <v>44772</v>
      </c>
      <c r="C212" t="s">
        <v>18</v>
      </c>
      <c r="D212" t="s">
        <v>23</v>
      </c>
      <c r="E212">
        <v>5199</v>
      </c>
      <c r="F212">
        <v>3827</v>
      </c>
      <c r="G212">
        <v>15</v>
      </c>
      <c r="H212">
        <v>6</v>
      </c>
      <c r="I212">
        <v>11759</v>
      </c>
      <c r="J212">
        <v>1.44</v>
      </c>
      <c r="K212">
        <v>16932.96</v>
      </c>
      <c r="L212">
        <v>1015.98</v>
      </c>
      <c r="M212">
        <v>15916.98</v>
      </c>
      <c r="N212">
        <v>12713.32</v>
      </c>
      <c r="O212">
        <v>3203.66</v>
      </c>
      <c r="P212">
        <v>2</v>
      </c>
      <c r="Q212">
        <v>3</v>
      </c>
    </row>
    <row r="213" spans="1:17" x14ac:dyDescent="0.25">
      <c r="A213">
        <v>212</v>
      </c>
      <c r="B213" s="3">
        <v>44773</v>
      </c>
      <c r="C213" t="s">
        <v>21</v>
      </c>
      <c r="D213" t="s">
        <v>23</v>
      </c>
      <c r="E213">
        <v>5817</v>
      </c>
      <c r="F213">
        <v>2556</v>
      </c>
      <c r="G213">
        <v>35</v>
      </c>
      <c r="H213">
        <v>15</v>
      </c>
      <c r="I213">
        <v>14373</v>
      </c>
      <c r="J213">
        <v>1.98</v>
      </c>
      <c r="K213">
        <v>28458.54</v>
      </c>
      <c r="L213">
        <v>4268.78</v>
      </c>
      <c r="M213">
        <v>24189.759999999998</v>
      </c>
      <c r="N213">
        <v>18591.22</v>
      </c>
      <c r="O213">
        <v>5598.54</v>
      </c>
      <c r="P213">
        <v>3</v>
      </c>
      <c r="Q213">
        <v>3</v>
      </c>
    </row>
    <row r="214" spans="1:17" x14ac:dyDescent="0.25">
      <c r="A214">
        <v>213</v>
      </c>
      <c r="B214" s="3">
        <v>44774</v>
      </c>
      <c r="C214" t="s">
        <v>19</v>
      </c>
      <c r="D214" t="s">
        <v>26</v>
      </c>
      <c r="E214">
        <v>5226</v>
      </c>
      <c r="F214">
        <v>3902</v>
      </c>
      <c r="G214">
        <v>29</v>
      </c>
      <c r="H214">
        <v>6</v>
      </c>
      <c r="I214">
        <v>13691</v>
      </c>
      <c r="J214">
        <v>1.83</v>
      </c>
      <c r="K214">
        <v>25054.53</v>
      </c>
      <c r="L214">
        <v>1503.27</v>
      </c>
      <c r="M214">
        <v>23551.26</v>
      </c>
      <c r="N214">
        <v>15458.16</v>
      </c>
      <c r="O214">
        <v>8093.1</v>
      </c>
      <c r="P214">
        <v>4</v>
      </c>
      <c r="Q214">
        <v>3</v>
      </c>
    </row>
    <row r="215" spans="1:17" x14ac:dyDescent="0.25">
      <c r="A215">
        <v>214</v>
      </c>
      <c r="B215" s="3">
        <v>44775</v>
      </c>
      <c r="C215" t="s">
        <v>17</v>
      </c>
      <c r="D215" t="s">
        <v>26</v>
      </c>
      <c r="E215">
        <v>4413</v>
      </c>
      <c r="F215">
        <v>2977</v>
      </c>
      <c r="G215">
        <v>19</v>
      </c>
      <c r="H215">
        <v>14</v>
      </c>
      <c r="I215">
        <v>9992</v>
      </c>
      <c r="J215">
        <v>1.35</v>
      </c>
      <c r="K215">
        <v>13489.2</v>
      </c>
      <c r="L215">
        <v>1888.49</v>
      </c>
      <c r="M215">
        <v>11600.71</v>
      </c>
      <c r="N215">
        <v>9804.49</v>
      </c>
      <c r="O215">
        <v>1796.22</v>
      </c>
      <c r="P215">
        <v>5</v>
      </c>
      <c r="Q215">
        <v>3</v>
      </c>
    </row>
    <row r="216" spans="1:17" x14ac:dyDescent="0.25">
      <c r="A216">
        <v>215</v>
      </c>
      <c r="B216" s="3">
        <v>44776</v>
      </c>
      <c r="C216" t="s">
        <v>21</v>
      </c>
      <c r="D216" t="s">
        <v>23</v>
      </c>
      <c r="E216">
        <v>5356</v>
      </c>
      <c r="F216">
        <v>2907</v>
      </c>
      <c r="G216">
        <v>15</v>
      </c>
      <c r="H216">
        <v>8</v>
      </c>
      <c r="I216">
        <v>10240</v>
      </c>
      <c r="J216">
        <v>2</v>
      </c>
      <c r="K216">
        <v>20480</v>
      </c>
      <c r="L216">
        <v>1638.4</v>
      </c>
      <c r="M216">
        <v>18841.599999999999</v>
      </c>
      <c r="N216">
        <v>13668.8</v>
      </c>
      <c r="O216">
        <v>5172.8</v>
      </c>
      <c r="P216">
        <v>6</v>
      </c>
      <c r="Q216">
        <v>3</v>
      </c>
    </row>
    <row r="217" spans="1:17" x14ac:dyDescent="0.25">
      <c r="A217">
        <v>216</v>
      </c>
      <c r="B217" s="3">
        <v>44777</v>
      </c>
      <c r="C217" t="s">
        <v>18</v>
      </c>
      <c r="D217" t="s">
        <v>25</v>
      </c>
      <c r="E217">
        <v>4691</v>
      </c>
      <c r="F217">
        <v>3265</v>
      </c>
      <c r="G217">
        <v>23</v>
      </c>
      <c r="H217">
        <v>8</v>
      </c>
      <c r="I217">
        <v>12207</v>
      </c>
      <c r="J217">
        <v>1.82</v>
      </c>
      <c r="K217">
        <v>22216.74</v>
      </c>
      <c r="L217">
        <v>1777.34</v>
      </c>
      <c r="M217">
        <v>20439.400000000001</v>
      </c>
      <c r="N217">
        <v>14358.44</v>
      </c>
      <c r="O217">
        <v>6080.96</v>
      </c>
      <c r="P217">
        <v>7</v>
      </c>
      <c r="Q217">
        <v>3</v>
      </c>
    </row>
    <row r="218" spans="1:17" x14ac:dyDescent="0.25">
      <c r="A218">
        <v>217</v>
      </c>
      <c r="B218" s="3">
        <v>44778</v>
      </c>
      <c r="C218" t="s">
        <v>19</v>
      </c>
      <c r="D218" t="s">
        <v>23</v>
      </c>
      <c r="E218">
        <v>3073</v>
      </c>
      <c r="F218">
        <v>3046</v>
      </c>
      <c r="G218">
        <v>26</v>
      </c>
      <c r="H218">
        <v>13</v>
      </c>
      <c r="I218">
        <v>9637</v>
      </c>
      <c r="J218">
        <v>1.96</v>
      </c>
      <c r="K218">
        <v>18888.52</v>
      </c>
      <c r="L218">
        <v>2455.5100000000002</v>
      </c>
      <c r="M218">
        <v>16433.009999999998</v>
      </c>
      <c r="N218">
        <v>13249.47</v>
      </c>
      <c r="O218">
        <v>3183.54</v>
      </c>
      <c r="P218">
        <v>8</v>
      </c>
      <c r="Q218">
        <v>3</v>
      </c>
    </row>
    <row r="219" spans="1:17" x14ac:dyDescent="0.25">
      <c r="A219">
        <v>218</v>
      </c>
      <c r="B219" s="3">
        <v>44779</v>
      </c>
      <c r="C219" t="s">
        <v>20</v>
      </c>
      <c r="D219" t="s">
        <v>25</v>
      </c>
      <c r="E219">
        <v>3503</v>
      </c>
      <c r="F219">
        <v>2926</v>
      </c>
      <c r="G219">
        <v>21</v>
      </c>
      <c r="H219">
        <v>11</v>
      </c>
      <c r="I219">
        <v>14058</v>
      </c>
      <c r="J219">
        <v>1.97</v>
      </c>
      <c r="K219">
        <v>27694.26</v>
      </c>
      <c r="L219">
        <v>3046.37</v>
      </c>
      <c r="M219">
        <v>24647.89</v>
      </c>
      <c r="N219">
        <v>14846.55</v>
      </c>
      <c r="O219">
        <v>9801.34</v>
      </c>
      <c r="P219">
        <v>9</v>
      </c>
      <c r="Q219">
        <v>3</v>
      </c>
    </row>
    <row r="220" spans="1:17" x14ac:dyDescent="0.25">
      <c r="A220">
        <v>219</v>
      </c>
      <c r="B220" s="3">
        <v>44780</v>
      </c>
      <c r="C220" t="s">
        <v>17</v>
      </c>
      <c r="D220" t="s">
        <v>23</v>
      </c>
      <c r="E220">
        <v>4493</v>
      </c>
      <c r="F220">
        <v>3454</v>
      </c>
      <c r="G220">
        <v>30</v>
      </c>
      <c r="H220">
        <v>14</v>
      </c>
      <c r="I220">
        <v>11447</v>
      </c>
      <c r="J220">
        <v>1.39</v>
      </c>
      <c r="K220">
        <v>15911.33</v>
      </c>
      <c r="L220">
        <v>2227.59</v>
      </c>
      <c r="M220">
        <v>13683.74</v>
      </c>
      <c r="N220">
        <v>9012.92</v>
      </c>
      <c r="O220">
        <v>4670.82</v>
      </c>
      <c r="P220">
        <v>10</v>
      </c>
      <c r="Q220">
        <v>3</v>
      </c>
    </row>
    <row r="221" spans="1:17" x14ac:dyDescent="0.25">
      <c r="A221">
        <v>220</v>
      </c>
      <c r="B221" s="3">
        <v>44781</v>
      </c>
      <c r="C221" t="s">
        <v>21</v>
      </c>
      <c r="D221" t="s">
        <v>24</v>
      </c>
      <c r="E221">
        <v>3648</v>
      </c>
      <c r="F221">
        <v>2715</v>
      </c>
      <c r="G221">
        <v>18</v>
      </c>
      <c r="H221">
        <v>9</v>
      </c>
      <c r="I221">
        <v>9247</v>
      </c>
      <c r="J221">
        <v>1.75</v>
      </c>
      <c r="K221">
        <v>16182.25</v>
      </c>
      <c r="L221">
        <v>1456.4</v>
      </c>
      <c r="M221">
        <v>14725.85</v>
      </c>
      <c r="N221">
        <v>11977.48</v>
      </c>
      <c r="O221">
        <v>2748.37</v>
      </c>
      <c r="P221">
        <v>11</v>
      </c>
      <c r="Q221">
        <v>3</v>
      </c>
    </row>
    <row r="222" spans="1:17" x14ac:dyDescent="0.25">
      <c r="A222">
        <v>221</v>
      </c>
      <c r="B222" s="3">
        <v>44782</v>
      </c>
      <c r="C222" t="s">
        <v>17</v>
      </c>
      <c r="D222" t="s">
        <v>23</v>
      </c>
      <c r="E222">
        <v>3619</v>
      </c>
      <c r="F222">
        <v>3698</v>
      </c>
      <c r="G222">
        <v>35</v>
      </c>
      <c r="H222">
        <v>7</v>
      </c>
      <c r="I222">
        <v>9561</v>
      </c>
      <c r="J222">
        <v>1.44</v>
      </c>
      <c r="K222">
        <v>13767.84</v>
      </c>
      <c r="L222">
        <v>963.75</v>
      </c>
      <c r="M222">
        <v>12804.09</v>
      </c>
      <c r="N222">
        <v>10668.43</v>
      </c>
      <c r="O222">
        <v>2135.66</v>
      </c>
      <c r="P222">
        <v>12</v>
      </c>
      <c r="Q222">
        <v>3</v>
      </c>
    </row>
    <row r="223" spans="1:17" x14ac:dyDescent="0.25">
      <c r="A223">
        <v>222</v>
      </c>
      <c r="B223" s="3">
        <v>44783</v>
      </c>
      <c r="C223" t="s">
        <v>17</v>
      </c>
      <c r="D223" t="s">
        <v>23</v>
      </c>
      <c r="E223">
        <v>3777</v>
      </c>
      <c r="F223">
        <v>2639</v>
      </c>
      <c r="G223">
        <v>18</v>
      </c>
      <c r="H223">
        <v>7</v>
      </c>
      <c r="I223">
        <v>8774</v>
      </c>
      <c r="J223">
        <v>1.56</v>
      </c>
      <c r="K223">
        <v>13687.44</v>
      </c>
      <c r="L223">
        <v>958.12</v>
      </c>
      <c r="M223">
        <v>12729.32</v>
      </c>
      <c r="N223">
        <v>10733.26</v>
      </c>
      <c r="O223">
        <v>1996.06</v>
      </c>
      <c r="P223">
        <v>13</v>
      </c>
      <c r="Q223">
        <v>3</v>
      </c>
    </row>
    <row r="224" spans="1:17" x14ac:dyDescent="0.25">
      <c r="A224">
        <v>223</v>
      </c>
      <c r="B224" s="3">
        <v>44784</v>
      </c>
      <c r="C224" t="s">
        <v>18</v>
      </c>
      <c r="D224" t="s">
        <v>26</v>
      </c>
      <c r="E224">
        <v>3981</v>
      </c>
      <c r="F224">
        <v>3862</v>
      </c>
      <c r="G224">
        <v>15</v>
      </c>
      <c r="H224">
        <v>7</v>
      </c>
      <c r="I224">
        <v>10296</v>
      </c>
      <c r="J224">
        <v>1.66</v>
      </c>
      <c r="K224">
        <v>17091.36</v>
      </c>
      <c r="L224">
        <v>1196.4000000000001</v>
      </c>
      <c r="M224">
        <v>15894.96</v>
      </c>
      <c r="N224">
        <v>13254.05</v>
      </c>
      <c r="O224">
        <v>2640.91</v>
      </c>
      <c r="P224">
        <v>14</v>
      </c>
      <c r="Q224">
        <v>3</v>
      </c>
    </row>
    <row r="225" spans="1:17" x14ac:dyDescent="0.25">
      <c r="A225">
        <v>224</v>
      </c>
      <c r="B225" s="3">
        <v>44785</v>
      </c>
      <c r="C225" t="s">
        <v>21</v>
      </c>
      <c r="D225" t="s">
        <v>23</v>
      </c>
      <c r="E225">
        <v>4744</v>
      </c>
      <c r="F225">
        <v>3603</v>
      </c>
      <c r="G225">
        <v>25</v>
      </c>
      <c r="H225">
        <v>11</v>
      </c>
      <c r="I225">
        <v>13682</v>
      </c>
      <c r="J225">
        <v>1.92</v>
      </c>
      <c r="K225">
        <v>26269.439999999999</v>
      </c>
      <c r="L225">
        <v>2889.64</v>
      </c>
      <c r="M225">
        <v>23379.8</v>
      </c>
      <c r="N225">
        <v>13216.54</v>
      </c>
      <c r="O225">
        <v>10163.26</v>
      </c>
      <c r="P225">
        <v>15</v>
      </c>
      <c r="Q225">
        <v>3</v>
      </c>
    </row>
    <row r="226" spans="1:17" x14ac:dyDescent="0.25">
      <c r="A226">
        <v>225</v>
      </c>
      <c r="B226" s="3">
        <v>44786</v>
      </c>
      <c r="C226" t="s">
        <v>18</v>
      </c>
      <c r="D226" t="s">
        <v>26</v>
      </c>
      <c r="E226">
        <v>3802</v>
      </c>
      <c r="F226">
        <v>3683</v>
      </c>
      <c r="G226">
        <v>34</v>
      </c>
      <c r="H226">
        <v>13</v>
      </c>
      <c r="I226">
        <v>8977</v>
      </c>
      <c r="J226">
        <v>1.55</v>
      </c>
      <c r="K226">
        <v>13914.35</v>
      </c>
      <c r="L226">
        <v>1808.87</v>
      </c>
      <c r="M226">
        <v>12105.48</v>
      </c>
      <c r="N226">
        <v>7748.72</v>
      </c>
      <c r="O226">
        <v>4356.76</v>
      </c>
      <c r="P226">
        <v>16</v>
      </c>
      <c r="Q226">
        <v>3</v>
      </c>
    </row>
    <row r="227" spans="1:17" x14ac:dyDescent="0.25">
      <c r="A227">
        <v>226</v>
      </c>
      <c r="B227" s="3">
        <v>44787</v>
      </c>
      <c r="C227" t="s">
        <v>21</v>
      </c>
      <c r="D227" t="s">
        <v>25</v>
      </c>
      <c r="E227">
        <v>3309</v>
      </c>
      <c r="F227">
        <v>2839</v>
      </c>
      <c r="G227">
        <v>28</v>
      </c>
      <c r="H227">
        <v>5</v>
      </c>
      <c r="I227">
        <v>11990</v>
      </c>
      <c r="J227">
        <v>1.4</v>
      </c>
      <c r="K227">
        <v>16786</v>
      </c>
      <c r="L227">
        <v>839.3</v>
      </c>
      <c r="M227">
        <v>15946.7</v>
      </c>
      <c r="N227">
        <v>12492.13</v>
      </c>
      <c r="O227">
        <v>3454.57</v>
      </c>
      <c r="P227">
        <v>17</v>
      </c>
      <c r="Q227">
        <v>3</v>
      </c>
    </row>
    <row r="228" spans="1:17" x14ac:dyDescent="0.25">
      <c r="A228">
        <v>227</v>
      </c>
      <c r="B228" s="3">
        <v>44788</v>
      </c>
      <c r="C228" t="s">
        <v>17</v>
      </c>
      <c r="D228" t="s">
        <v>23</v>
      </c>
      <c r="E228">
        <v>5139</v>
      </c>
      <c r="F228">
        <v>3481</v>
      </c>
      <c r="G228">
        <v>30</v>
      </c>
      <c r="H228">
        <v>7</v>
      </c>
      <c r="I228">
        <v>13687</v>
      </c>
      <c r="J228">
        <v>1.88</v>
      </c>
      <c r="K228">
        <v>25731.56</v>
      </c>
      <c r="L228">
        <v>1801.21</v>
      </c>
      <c r="M228">
        <v>23930.35</v>
      </c>
      <c r="N228">
        <v>13080.74</v>
      </c>
      <c r="O228">
        <v>10849.61</v>
      </c>
      <c r="P228">
        <v>18</v>
      </c>
      <c r="Q228">
        <v>3</v>
      </c>
    </row>
    <row r="229" spans="1:17" x14ac:dyDescent="0.25">
      <c r="A229">
        <v>228</v>
      </c>
      <c r="B229" s="3">
        <v>44789</v>
      </c>
      <c r="C229" t="s">
        <v>19</v>
      </c>
      <c r="D229" t="s">
        <v>25</v>
      </c>
      <c r="E229">
        <v>3895</v>
      </c>
      <c r="F229">
        <v>2776</v>
      </c>
      <c r="G229">
        <v>33</v>
      </c>
      <c r="H229">
        <v>13</v>
      </c>
      <c r="I229">
        <v>13259</v>
      </c>
      <c r="J229">
        <v>1.28</v>
      </c>
      <c r="K229">
        <v>16971.52</v>
      </c>
      <c r="L229">
        <v>2206.3000000000002</v>
      </c>
      <c r="M229">
        <v>14765.22</v>
      </c>
      <c r="N229">
        <v>8737.01</v>
      </c>
      <c r="O229">
        <v>6028.21</v>
      </c>
      <c r="P229">
        <v>19</v>
      </c>
      <c r="Q229">
        <v>3</v>
      </c>
    </row>
    <row r="230" spans="1:17" x14ac:dyDescent="0.25">
      <c r="A230">
        <v>229</v>
      </c>
      <c r="B230" s="3">
        <v>44790</v>
      </c>
      <c r="C230" t="s">
        <v>19</v>
      </c>
      <c r="D230" t="s">
        <v>23</v>
      </c>
      <c r="E230">
        <v>3000</v>
      </c>
      <c r="F230">
        <v>2901</v>
      </c>
      <c r="G230">
        <v>28</v>
      </c>
      <c r="H230">
        <v>10</v>
      </c>
      <c r="I230">
        <v>11334</v>
      </c>
      <c r="J230">
        <v>1.6</v>
      </c>
      <c r="K230">
        <v>18134.400000000001</v>
      </c>
      <c r="L230">
        <v>1813.44</v>
      </c>
      <c r="M230">
        <v>16320.96</v>
      </c>
      <c r="N230">
        <v>10605.44</v>
      </c>
      <c r="O230">
        <v>5715.52</v>
      </c>
      <c r="P230">
        <v>20</v>
      </c>
      <c r="Q230">
        <v>3</v>
      </c>
    </row>
    <row r="231" spans="1:17" x14ac:dyDescent="0.25">
      <c r="A231">
        <v>230</v>
      </c>
      <c r="B231" s="3">
        <v>44791</v>
      </c>
      <c r="C231" t="s">
        <v>21</v>
      </c>
      <c r="D231" t="s">
        <v>26</v>
      </c>
      <c r="E231">
        <v>3341</v>
      </c>
      <c r="F231">
        <v>3520</v>
      </c>
      <c r="G231">
        <v>16</v>
      </c>
      <c r="H231">
        <v>15</v>
      </c>
      <c r="I231">
        <v>14506</v>
      </c>
      <c r="J231">
        <v>1.89</v>
      </c>
      <c r="K231">
        <v>27416.34</v>
      </c>
      <c r="L231">
        <v>4112.45</v>
      </c>
      <c r="M231">
        <v>23303.89</v>
      </c>
      <c r="N231">
        <v>19980.669999999998</v>
      </c>
      <c r="O231">
        <v>3323.22</v>
      </c>
      <c r="P231">
        <v>21</v>
      </c>
      <c r="Q231">
        <v>3</v>
      </c>
    </row>
    <row r="232" spans="1:17" x14ac:dyDescent="0.25">
      <c r="A232">
        <v>231</v>
      </c>
      <c r="B232" s="3">
        <v>44792</v>
      </c>
      <c r="C232" t="s">
        <v>21</v>
      </c>
      <c r="D232" t="s">
        <v>26</v>
      </c>
      <c r="E232">
        <v>4581</v>
      </c>
      <c r="F232">
        <v>3122</v>
      </c>
      <c r="G232">
        <v>19</v>
      </c>
      <c r="H232">
        <v>7</v>
      </c>
      <c r="I232">
        <v>8626</v>
      </c>
      <c r="J232">
        <v>1.5</v>
      </c>
      <c r="K232">
        <v>12939</v>
      </c>
      <c r="L232">
        <v>905.73</v>
      </c>
      <c r="M232">
        <v>12033.27</v>
      </c>
      <c r="N232">
        <v>6646.25</v>
      </c>
      <c r="O232">
        <v>5387.02</v>
      </c>
      <c r="P232">
        <v>22</v>
      </c>
      <c r="Q232">
        <v>3</v>
      </c>
    </row>
    <row r="233" spans="1:17" x14ac:dyDescent="0.25">
      <c r="A233">
        <v>232</v>
      </c>
      <c r="B233" s="3">
        <v>44793</v>
      </c>
      <c r="C233" t="s">
        <v>22</v>
      </c>
      <c r="D233" t="s">
        <v>23</v>
      </c>
      <c r="E233">
        <v>5140</v>
      </c>
      <c r="F233">
        <v>3495</v>
      </c>
      <c r="G233">
        <v>22</v>
      </c>
      <c r="H233">
        <v>5</v>
      </c>
      <c r="I233">
        <v>14881</v>
      </c>
      <c r="J233">
        <v>1.55</v>
      </c>
      <c r="K233">
        <v>23065.55</v>
      </c>
      <c r="L233">
        <v>1153.28</v>
      </c>
      <c r="M233">
        <v>21912.27</v>
      </c>
      <c r="N233">
        <v>14766.88</v>
      </c>
      <c r="O233">
        <v>7145.39</v>
      </c>
      <c r="P233">
        <v>23</v>
      </c>
      <c r="Q233">
        <v>3</v>
      </c>
    </row>
    <row r="234" spans="1:17" x14ac:dyDescent="0.25">
      <c r="A234">
        <v>233</v>
      </c>
      <c r="B234" s="3">
        <v>44794</v>
      </c>
      <c r="C234" t="s">
        <v>20</v>
      </c>
      <c r="D234" t="s">
        <v>25</v>
      </c>
      <c r="E234">
        <v>4009</v>
      </c>
      <c r="F234">
        <v>3602</v>
      </c>
      <c r="G234">
        <v>22</v>
      </c>
      <c r="H234">
        <v>5</v>
      </c>
      <c r="I234">
        <v>12157</v>
      </c>
      <c r="J234">
        <v>1.98</v>
      </c>
      <c r="K234">
        <v>24070.86</v>
      </c>
      <c r="L234">
        <v>1203.54</v>
      </c>
      <c r="M234">
        <v>22867.32</v>
      </c>
      <c r="N234">
        <v>15592.24</v>
      </c>
      <c r="O234">
        <v>7275.08</v>
      </c>
      <c r="P234">
        <v>24</v>
      </c>
      <c r="Q234">
        <v>3</v>
      </c>
    </row>
    <row r="235" spans="1:17" x14ac:dyDescent="0.25">
      <c r="A235">
        <v>234</v>
      </c>
      <c r="B235" s="3">
        <v>44795</v>
      </c>
      <c r="C235" t="s">
        <v>22</v>
      </c>
      <c r="D235" t="s">
        <v>23</v>
      </c>
      <c r="E235">
        <v>5634</v>
      </c>
      <c r="F235">
        <v>3487</v>
      </c>
      <c r="G235">
        <v>30</v>
      </c>
      <c r="H235">
        <v>8</v>
      </c>
      <c r="I235">
        <v>10114</v>
      </c>
      <c r="J235">
        <v>1.99</v>
      </c>
      <c r="K235">
        <v>20126.86</v>
      </c>
      <c r="L235">
        <v>1610.15</v>
      </c>
      <c r="M235">
        <v>18516.71</v>
      </c>
      <c r="N235">
        <v>12866.94</v>
      </c>
      <c r="O235">
        <v>5649.77</v>
      </c>
      <c r="P235">
        <v>25</v>
      </c>
      <c r="Q235">
        <v>3</v>
      </c>
    </row>
    <row r="236" spans="1:17" x14ac:dyDescent="0.25">
      <c r="A236">
        <v>235</v>
      </c>
      <c r="B236" s="3">
        <v>44796</v>
      </c>
      <c r="C236" t="s">
        <v>19</v>
      </c>
      <c r="D236" t="s">
        <v>24</v>
      </c>
      <c r="E236">
        <v>5672</v>
      </c>
      <c r="F236">
        <v>3274</v>
      </c>
      <c r="G236">
        <v>35</v>
      </c>
      <c r="H236">
        <v>15</v>
      </c>
      <c r="I236">
        <v>14821</v>
      </c>
      <c r="J236">
        <v>1.45</v>
      </c>
      <c r="K236">
        <v>21490.45</v>
      </c>
      <c r="L236">
        <v>3223.57</v>
      </c>
      <c r="M236">
        <v>18266.88</v>
      </c>
      <c r="N236">
        <v>13634.12</v>
      </c>
      <c r="O236">
        <v>4632.76</v>
      </c>
      <c r="P236">
        <v>26</v>
      </c>
      <c r="Q236">
        <v>3</v>
      </c>
    </row>
    <row r="237" spans="1:17" x14ac:dyDescent="0.25">
      <c r="A237">
        <v>236</v>
      </c>
      <c r="B237" s="3">
        <v>44797</v>
      </c>
      <c r="C237" t="s">
        <v>17</v>
      </c>
      <c r="D237" t="s">
        <v>23</v>
      </c>
      <c r="E237">
        <v>3554</v>
      </c>
      <c r="F237">
        <v>3141</v>
      </c>
      <c r="G237">
        <v>15</v>
      </c>
      <c r="H237">
        <v>11</v>
      </c>
      <c r="I237">
        <v>14400</v>
      </c>
      <c r="J237">
        <v>1.21</v>
      </c>
      <c r="K237">
        <v>17424</v>
      </c>
      <c r="L237">
        <v>1916.64</v>
      </c>
      <c r="M237">
        <v>15507.36</v>
      </c>
      <c r="N237">
        <v>9943.35</v>
      </c>
      <c r="O237">
        <v>5564.01</v>
      </c>
      <c r="P237">
        <v>27</v>
      </c>
      <c r="Q237">
        <v>3</v>
      </c>
    </row>
    <row r="238" spans="1:17" x14ac:dyDescent="0.25">
      <c r="A238">
        <v>237</v>
      </c>
      <c r="B238" s="3">
        <v>44798</v>
      </c>
      <c r="C238" t="s">
        <v>19</v>
      </c>
      <c r="D238" t="s">
        <v>23</v>
      </c>
      <c r="E238">
        <v>3909</v>
      </c>
      <c r="F238">
        <v>3934</v>
      </c>
      <c r="G238">
        <v>26</v>
      </c>
      <c r="H238">
        <v>10</v>
      </c>
      <c r="I238">
        <v>9326</v>
      </c>
      <c r="J238">
        <v>1.73</v>
      </c>
      <c r="K238">
        <v>16133.98</v>
      </c>
      <c r="L238">
        <v>1613.4</v>
      </c>
      <c r="M238">
        <v>14520.58</v>
      </c>
      <c r="N238">
        <v>9127.31</v>
      </c>
      <c r="O238">
        <v>5393.27</v>
      </c>
      <c r="P238">
        <v>28</v>
      </c>
      <c r="Q238">
        <v>3</v>
      </c>
    </row>
    <row r="239" spans="1:17" x14ac:dyDescent="0.25">
      <c r="A239">
        <v>238</v>
      </c>
      <c r="B239" s="3">
        <v>44799</v>
      </c>
      <c r="C239" t="s">
        <v>19</v>
      </c>
      <c r="D239" t="s">
        <v>23</v>
      </c>
      <c r="E239">
        <v>5292</v>
      </c>
      <c r="F239">
        <v>3226</v>
      </c>
      <c r="G239">
        <v>18</v>
      </c>
      <c r="H239">
        <v>12</v>
      </c>
      <c r="I239">
        <v>14447</v>
      </c>
      <c r="J239">
        <v>1.66</v>
      </c>
      <c r="K239">
        <v>23982.02</v>
      </c>
      <c r="L239">
        <v>2877.84</v>
      </c>
      <c r="M239">
        <v>21104.18</v>
      </c>
      <c r="N239">
        <v>16298.05</v>
      </c>
      <c r="O239">
        <v>4806.13</v>
      </c>
      <c r="P239">
        <v>29</v>
      </c>
      <c r="Q239">
        <v>3</v>
      </c>
    </row>
    <row r="240" spans="1:17" x14ac:dyDescent="0.25">
      <c r="A240">
        <v>239</v>
      </c>
      <c r="B240" s="3">
        <v>44800</v>
      </c>
      <c r="C240" t="s">
        <v>18</v>
      </c>
      <c r="D240" t="s">
        <v>25</v>
      </c>
      <c r="E240">
        <v>5986</v>
      </c>
      <c r="F240">
        <v>2710</v>
      </c>
      <c r="G240">
        <v>31</v>
      </c>
      <c r="H240">
        <v>8</v>
      </c>
      <c r="I240">
        <v>11101</v>
      </c>
      <c r="J240">
        <v>1.94</v>
      </c>
      <c r="K240">
        <v>21535.94</v>
      </c>
      <c r="L240">
        <v>1722.88</v>
      </c>
      <c r="M240">
        <v>19813.060000000001</v>
      </c>
      <c r="N240">
        <v>15895.63</v>
      </c>
      <c r="O240">
        <v>3917.43</v>
      </c>
      <c r="P240">
        <v>30</v>
      </c>
      <c r="Q240">
        <v>3</v>
      </c>
    </row>
    <row r="241" spans="1:17" x14ac:dyDescent="0.25">
      <c r="A241">
        <v>240</v>
      </c>
      <c r="B241" s="3">
        <v>44801</v>
      </c>
      <c r="C241" t="s">
        <v>18</v>
      </c>
      <c r="D241" t="s">
        <v>25</v>
      </c>
      <c r="E241">
        <v>5046</v>
      </c>
      <c r="F241">
        <v>3234</v>
      </c>
      <c r="G241">
        <v>29</v>
      </c>
      <c r="H241">
        <v>14</v>
      </c>
      <c r="I241">
        <v>12917</v>
      </c>
      <c r="J241">
        <v>1.93</v>
      </c>
      <c r="K241">
        <v>24929.81</v>
      </c>
      <c r="L241">
        <v>3490.17</v>
      </c>
      <c r="M241">
        <v>21439.64</v>
      </c>
      <c r="N241">
        <v>13878.92</v>
      </c>
      <c r="O241">
        <v>7560.72</v>
      </c>
      <c r="P241">
        <v>1</v>
      </c>
      <c r="Q241">
        <v>3</v>
      </c>
    </row>
    <row r="242" spans="1:17" x14ac:dyDescent="0.25">
      <c r="A242">
        <v>241</v>
      </c>
      <c r="B242" s="3">
        <v>44802</v>
      </c>
      <c r="C242" t="s">
        <v>21</v>
      </c>
      <c r="D242" t="s">
        <v>25</v>
      </c>
      <c r="E242">
        <v>4327</v>
      </c>
      <c r="F242">
        <v>3039</v>
      </c>
      <c r="G242">
        <v>30</v>
      </c>
      <c r="H242">
        <v>8</v>
      </c>
      <c r="I242">
        <v>9997</v>
      </c>
      <c r="J242">
        <v>1.65</v>
      </c>
      <c r="K242">
        <v>16495.05</v>
      </c>
      <c r="L242">
        <v>1319.6</v>
      </c>
      <c r="M242">
        <v>15175.45</v>
      </c>
      <c r="N242">
        <v>9941.7900000000009</v>
      </c>
      <c r="O242">
        <v>5233.66</v>
      </c>
      <c r="P242">
        <v>2</v>
      </c>
      <c r="Q242">
        <v>3</v>
      </c>
    </row>
    <row r="243" spans="1:17" x14ac:dyDescent="0.25">
      <c r="A243">
        <v>242</v>
      </c>
      <c r="B243" s="3">
        <v>44803</v>
      </c>
      <c r="C243" t="s">
        <v>18</v>
      </c>
      <c r="D243" t="s">
        <v>25</v>
      </c>
      <c r="E243">
        <v>5858</v>
      </c>
      <c r="F243">
        <v>3670</v>
      </c>
      <c r="G243">
        <v>21</v>
      </c>
      <c r="H243">
        <v>14</v>
      </c>
      <c r="I243">
        <v>10092</v>
      </c>
      <c r="J243">
        <v>1.26</v>
      </c>
      <c r="K243">
        <v>12715.92</v>
      </c>
      <c r="L243">
        <v>1780.23</v>
      </c>
      <c r="M243">
        <v>10935.69</v>
      </c>
      <c r="N243">
        <v>9511.33</v>
      </c>
      <c r="O243">
        <v>1424.36</v>
      </c>
      <c r="P243">
        <v>3</v>
      </c>
      <c r="Q243">
        <v>3</v>
      </c>
    </row>
    <row r="244" spans="1:17" x14ac:dyDescent="0.25">
      <c r="A244">
        <v>243</v>
      </c>
      <c r="B244" s="3">
        <v>44804</v>
      </c>
      <c r="C244" t="s">
        <v>20</v>
      </c>
      <c r="D244" t="s">
        <v>26</v>
      </c>
      <c r="E244">
        <v>5676</v>
      </c>
      <c r="F244">
        <v>3879</v>
      </c>
      <c r="G244">
        <v>15</v>
      </c>
      <c r="H244">
        <v>8</v>
      </c>
      <c r="I244">
        <v>14475</v>
      </c>
      <c r="J244">
        <v>1.71</v>
      </c>
      <c r="K244">
        <v>24752.25</v>
      </c>
      <c r="L244">
        <v>1980.18</v>
      </c>
      <c r="M244">
        <v>22772.07</v>
      </c>
      <c r="N244">
        <v>16141.92</v>
      </c>
      <c r="O244">
        <v>6630.15</v>
      </c>
      <c r="P244">
        <v>4</v>
      </c>
      <c r="Q244">
        <v>3</v>
      </c>
    </row>
    <row r="245" spans="1:17" x14ac:dyDescent="0.25">
      <c r="A245">
        <v>244</v>
      </c>
      <c r="B245" s="3">
        <v>44805</v>
      </c>
      <c r="C245" t="s">
        <v>17</v>
      </c>
      <c r="D245" t="s">
        <v>23</v>
      </c>
      <c r="E245">
        <v>3761</v>
      </c>
      <c r="F245">
        <v>3387</v>
      </c>
      <c r="G245">
        <v>27</v>
      </c>
      <c r="H245">
        <v>13</v>
      </c>
      <c r="I245">
        <v>8195</v>
      </c>
      <c r="J245">
        <v>1.82</v>
      </c>
      <c r="K245">
        <v>14914.9</v>
      </c>
      <c r="L245">
        <v>1938.94</v>
      </c>
      <c r="M245">
        <v>12975.96</v>
      </c>
      <c r="N245">
        <v>7560.49</v>
      </c>
      <c r="O245">
        <v>5415.47</v>
      </c>
      <c r="P245">
        <v>5</v>
      </c>
      <c r="Q245">
        <v>3</v>
      </c>
    </row>
    <row r="246" spans="1:17" x14ac:dyDescent="0.25">
      <c r="A246">
        <v>245</v>
      </c>
      <c r="B246" s="3">
        <v>44806</v>
      </c>
      <c r="C246" t="s">
        <v>19</v>
      </c>
      <c r="D246" t="s">
        <v>25</v>
      </c>
      <c r="E246">
        <v>4687</v>
      </c>
      <c r="F246">
        <v>3808</v>
      </c>
      <c r="G246">
        <v>30</v>
      </c>
      <c r="H246">
        <v>10</v>
      </c>
      <c r="I246">
        <v>14764</v>
      </c>
      <c r="J246">
        <v>1.72</v>
      </c>
      <c r="K246">
        <v>25394.080000000002</v>
      </c>
      <c r="L246">
        <v>2539.41</v>
      </c>
      <c r="M246">
        <v>22854.67</v>
      </c>
      <c r="N246">
        <v>16668.080000000002</v>
      </c>
      <c r="O246">
        <v>6186.59</v>
      </c>
      <c r="P246">
        <v>6</v>
      </c>
      <c r="Q246">
        <v>3</v>
      </c>
    </row>
    <row r="247" spans="1:17" x14ac:dyDescent="0.25">
      <c r="A247">
        <v>246</v>
      </c>
      <c r="B247" s="3">
        <v>44807</v>
      </c>
      <c r="C247" t="s">
        <v>20</v>
      </c>
      <c r="D247" t="s">
        <v>23</v>
      </c>
      <c r="E247">
        <v>5532</v>
      </c>
      <c r="F247">
        <v>3646</v>
      </c>
      <c r="G247">
        <v>31</v>
      </c>
      <c r="H247">
        <v>5</v>
      </c>
      <c r="I247">
        <v>11071</v>
      </c>
      <c r="J247">
        <v>1.84</v>
      </c>
      <c r="K247">
        <v>20370.64</v>
      </c>
      <c r="L247">
        <v>1018.53</v>
      </c>
      <c r="M247">
        <v>19352.11</v>
      </c>
      <c r="N247">
        <v>11181.98</v>
      </c>
      <c r="O247">
        <v>8170.13</v>
      </c>
      <c r="P247">
        <v>7</v>
      </c>
      <c r="Q247">
        <v>3</v>
      </c>
    </row>
    <row r="248" spans="1:17" x14ac:dyDescent="0.25">
      <c r="A248">
        <v>247</v>
      </c>
      <c r="B248" s="3">
        <v>44808</v>
      </c>
      <c r="C248" t="s">
        <v>21</v>
      </c>
      <c r="D248" t="s">
        <v>23</v>
      </c>
      <c r="E248">
        <v>3855</v>
      </c>
      <c r="F248">
        <v>2907</v>
      </c>
      <c r="G248">
        <v>20</v>
      </c>
      <c r="H248">
        <v>8</v>
      </c>
      <c r="I248">
        <v>11327</v>
      </c>
      <c r="J248">
        <v>1.48</v>
      </c>
      <c r="K248">
        <v>16763.96</v>
      </c>
      <c r="L248">
        <v>1341.12</v>
      </c>
      <c r="M248">
        <v>15422.84</v>
      </c>
      <c r="N248">
        <v>11293.9</v>
      </c>
      <c r="O248">
        <v>4128.9399999999996</v>
      </c>
      <c r="P248">
        <v>8</v>
      </c>
      <c r="Q248">
        <v>3</v>
      </c>
    </row>
    <row r="249" spans="1:17" x14ac:dyDescent="0.25">
      <c r="A249">
        <v>248</v>
      </c>
      <c r="B249" s="3">
        <v>44809</v>
      </c>
      <c r="C249" t="s">
        <v>20</v>
      </c>
      <c r="D249" t="s">
        <v>23</v>
      </c>
      <c r="E249">
        <v>4475</v>
      </c>
      <c r="F249">
        <v>2694</v>
      </c>
      <c r="G249">
        <v>32</v>
      </c>
      <c r="H249">
        <v>5</v>
      </c>
      <c r="I249">
        <v>13099</v>
      </c>
      <c r="J249">
        <v>1.69</v>
      </c>
      <c r="K249">
        <v>22137.31</v>
      </c>
      <c r="L249">
        <v>1106.8699999999999</v>
      </c>
      <c r="M249">
        <v>21030.44</v>
      </c>
      <c r="N249">
        <v>15045.12</v>
      </c>
      <c r="O249">
        <v>5985.32</v>
      </c>
      <c r="P249">
        <v>9</v>
      </c>
      <c r="Q249">
        <v>3</v>
      </c>
    </row>
    <row r="250" spans="1:17" x14ac:dyDescent="0.25">
      <c r="A250">
        <v>249</v>
      </c>
      <c r="B250" s="3">
        <v>44810</v>
      </c>
      <c r="C250" t="s">
        <v>18</v>
      </c>
      <c r="D250" t="s">
        <v>23</v>
      </c>
      <c r="E250">
        <v>4721</v>
      </c>
      <c r="F250">
        <v>3765</v>
      </c>
      <c r="G250">
        <v>17</v>
      </c>
      <c r="H250">
        <v>10</v>
      </c>
      <c r="I250">
        <v>14179</v>
      </c>
      <c r="J250">
        <v>1.96</v>
      </c>
      <c r="K250">
        <v>27790.84</v>
      </c>
      <c r="L250">
        <v>2779.08</v>
      </c>
      <c r="M250">
        <v>25011.759999999998</v>
      </c>
      <c r="N250">
        <v>20659.86</v>
      </c>
      <c r="O250">
        <v>4351.8999999999996</v>
      </c>
      <c r="P250">
        <v>10</v>
      </c>
      <c r="Q250">
        <v>3</v>
      </c>
    </row>
    <row r="251" spans="1:17" x14ac:dyDescent="0.25">
      <c r="A251">
        <v>250</v>
      </c>
      <c r="B251" s="3">
        <v>44811</v>
      </c>
      <c r="C251" t="s">
        <v>17</v>
      </c>
      <c r="D251" t="s">
        <v>23</v>
      </c>
      <c r="E251">
        <v>4211</v>
      </c>
      <c r="F251">
        <v>2589</v>
      </c>
      <c r="G251">
        <v>15</v>
      </c>
      <c r="H251">
        <v>14</v>
      </c>
      <c r="I251">
        <v>9388</v>
      </c>
      <c r="J251">
        <v>1.24</v>
      </c>
      <c r="K251">
        <v>11641.12</v>
      </c>
      <c r="L251">
        <v>1629.76</v>
      </c>
      <c r="M251">
        <v>10011.36</v>
      </c>
      <c r="N251">
        <v>5957.98</v>
      </c>
      <c r="O251">
        <v>4053.38</v>
      </c>
      <c r="P251">
        <v>11</v>
      </c>
      <c r="Q251">
        <v>3</v>
      </c>
    </row>
    <row r="252" spans="1:17" x14ac:dyDescent="0.25">
      <c r="A252">
        <v>251</v>
      </c>
      <c r="B252" s="3">
        <v>44812</v>
      </c>
      <c r="C252" t="s">
        <v>21</v>
      </c>
      <c r="D252" t="s">
        <v>24</v>
      </c>
      <c r="E252">
        <v>4165</v>
      </c>
      <c r="F252">
        <v>3201</v>
      </c>
      <c r="G252">
        <v>33</v>
      </c>
      <c r="H252">
        <v>7</v>
      </c>
      <c r="I252">
        <v>14715</v>
      </c>
      <c r="J252">
        <v>1.64</v>
      </c>
      <c r="K252">
        <v>24132.6</v>
      </c>
      <c r="L252">
        <v>1689.28</v>
      </c>
      <c r="M252">
        <v>22443.32</v>
      </c>
      <c r="N252">
        <v>16894.91</v>
      </c>
      <c r="O252">
        <v>5548.41</v>
      </c>
      <c r="P252">
        <v>12</v>
      </c>
      <c r="Q252">
        <v>3</v>
      </c>
    </row>
    <row r="253" spans="1:17" x14ac:dyDescent="0.25">
      <c r="A253">
        <v>252</v>
      </c>
      <c r="B253" s="3">
        <v>44813</v>
      </c>
      <c r="C253" t="s">
        <v>22</v>
      </c>
      <c r="D253" t="s">
        <v>24</v>
      </c>
      <c r="E253">
        <v>3020</v>
      </c>
      <c r="F253">
        <v>3428</v>
      </c>
      <c r="G253">
        <v>22</v>
      </c>
      <c r="H253">
        <v>14</v>
      </c>
      <c r="I253">
        <v>8991</v>
      </c>
      <c r="J253">
        <v>1.24</v>
      </c>
      <c r="K253">
        <v>11148.84</v>
      </c>
      <c r="L253">
        <v>1560.84</v>
      </c>
      <c r="M253">
        <v>9588</v>
      </c>
      <c r="N253">
        <v>8373.73</v>
      </c>
      <c r="O253">
        <v>1214.27</v>
      </c>
      <c r="P253">
        <v>13</v>
      </c>
      <c r="Q253">
        <v>3</v>
      </c>
    </row>
    <row r="254" spans="1:17" x14ac:dyDescent="0.25">
      <c r="A254">
        <v>253</v>
      </c>
      <c r="B254" s="3">
        <v>44814</v>
      </c>
      <c r="C254" t="s">
        <v>20</v>
      </c>
      <c r="D254" t="s">
        <v>24</v>
      </c>
      <c r="E254">
        <v>3247</v>
      </c>
      <c r="F254">
        <v>3696</v>
      </c>
      <c r="G254">
        <v>24</v>
      </c>
      <c r="H254">
        <v>8</v>
      </c>
      <c r="I254">
        <v>12156</v>
      </c>
      <c r="J254">
        <v>1.35</v>
      </c>
      <c r="K254">
        <v>16410.599999999999</v>
      </c>
      <c r="L254">
        <v>1312.85</v>
      </c>
      <c r="M254">
        <v>15097.75</v>
      </c>
      <c r="N254">
        <v>9319.33</v>
      </c>
      <c r="O254">
        <v>5778.42</v>
      </c>
      <c r="P254">
        <v>14</v>
      </c>
      <c r="Q254">
        <v>3</v>
      </c>
    </row>
    <row r="255" spans="1:17" x14ac:dyDescent="0.25">
      <c r="A255">
        <v>254</v>
      </c>
      <c r="B255" s="3">
        <v>44815</v>
      </c>
      <c r="C255" t="s">
        <v>21</v>
      </c>
      <c r="D255" t="s">
        <v>23</v>
      </c>
      <c r="E255">
        <v>3945</v>
      </c>
      <c r="F255">
        <v>2989</v>
      </c>
      <c r="G255">
        <v>28</v>
      </c>
      <c r="H255">
        <v>11</v>
      </c>
      <c r="I255">
        <v>12790</v>
      </c>
      <c r="J255">
        <v>1.95</v>
      </c>
      <c r="K255">
        <v>24940.5</v>
      </c>
      <c r="L255">
        <v>2743.45</v>
      </c>
      <c r="M255">
        <v>22197.05</v>
      </c>
      <c r="N255">
        <v>19094.96</v>
      </c>
      <c r="O255">
        <v>3102.09</v>
      </c>
      <c r="P255">
        <v>15</v>
      </c>
      <c r="Q255">
        <v>3</v>
      </c>
    </row>
    <row r="256" spans="1:17" x14ac:dyDescent="0.25">
      <c r="A256">
        <v>255</v>
      </c>
      <c r="B256" s="3">
        <v>44816</v>
      </c>
      <c r="C256" t="s">
        <v>17</v>
      </c>
      <c r="D256" t="s">
        <v>23</v>
      </c>
      <c r="E256">
        <v>4336</v>
      </c>
      <c r="F256">
        <v>2594</v>
      </c>
      <c r="G256">
        <v>33</v>
      </c>
      <c r="H256">
        <v>13</v>
      </c>
      <c r="I256">
        <v>14766</v>
      </c>
      <c r="J256">
        <v>1.75</v>
      </c>
      <c r="K256">
        <v>25840.5</v>
      </c>
      <c r="L256">
        <v>3359.27</v>
      </c>
      <c r="M256">
        <v>22481.23</v>
      </c>
      <c r="N256">
        <v>20598.02</v>
      </c>
      <c r="O256">
        <v>1883.21</v>
      </c>
      <c r="P256">
        <v>16</v>
      </c>
      <c r="Q256">
        <v>3</v>
      </c>
    </row>
    <row r="257" spans="1:17" x14ac:dyDescent="0.25">
      <c r="A257">
        <v>256</v>
      </c>
      <c r="B257" s="3">
        <v>44817</v>
      </c>
      <c r="C257" t="s">
        <v>19</v>
      </c>
      <c r="D257" t="s">
        <v>23</v>
      </c>
      <c r="E257">
        <v>5088</v>
      </c>
      <c r="F257">
        <v>2517</v>
      </c>
      <c r="G257">
        <v>35</v>
      </c>
      <c r="H257">
        <v>6</v>
      </c>
      <c r="I257">
        <v>13822</v>
      </c>
      <c r="J257">
        <v>1.38</v>
      </c>
      <c r="K257">
        <v>19074.36</v>
      </c>
      <c r="L257">
        <v>1144.46</v>
      </c>
      <c r="M257">
        <v>17929.900000000001</v>
      </c>
      <c r="N257">
        <v>10711.02</v>
      </c>
      <c r="O257">
        <v>7218.88</v>
      </c>
      <c r="P257">
        <v>17</v>
      </c>
      <c r="Q257">
        <v>3</v>
      </c>
    </row>
    <row r="258" spans="1:17" x14ac:dyDescent="0.25">
      <c r="A258">
        <v>257</v>
      </c>
      <c r="B258" s="3">
        <v>44818</v>
      </c>
      <c r="C258" t="s">
        <v>19</v>
      </c>
      <c r="D258" t="s">
        <v>26</v>
      </c>
      <c r="E258">
        <v>3764</v>
      </c>
      <c r="F258">
        <v>3390</v>
      </c>
      <c r="G258">
        <v>24</v>
      </c>
      <c r="H258">
        <v>12</v>
      </c>
      <c r="I258">
        <v>14151</v>
      </c>
      <c r="J258">
        <v>1.74</v>
      </c>
      <c r="K258">
        <v>24622.74</v>
      </c>
      <c r="L258">
        <v>2954.73</v>
      </c>
      <c r="M258">
        <v>21668.01</v>
      </c>
      <c r="N258">
        <v>13574.58</v>
      </c>
      <c r="O258">
        <v>8093.43</v>
      </c>
      <c r="P258">
        <v>18</v>
      </c>
      <c r="Q258">
        <v>3</v>
      </c>
    </row>
    <row r="259" spans="1:17" x14ac:dyDescent="0.25">
      <c r="A259">
        <v>258</v>
      </c>
      <c r="B259" s="3">
        <v>44819</v>
      </c>
      <c r="C259" t="s">
        <v>22</v>
      </c>
      <c r="D259" t="s">
        <v>25</v>
      </c>
      <c r="E259">
        <v>4170</v>
      </c>
      <c r="F259">
        <v>2949</v>
      </c>
      <c r="G259">
        <v>18</v>
      </c>
      <c r="H259">
        <v>14</v>
      </c>
      <c r="I259">
        <v>8530</v>
      </c>
      <c r="J259">
        <v>1.82</v>
      </c>
      <c r="K259">
        <v>15524.6</v>
      </c>
      <c r="L259">
        <v>2173.44</v>
      </c>
      <c r="M259">
        <v>13351.16</v>
      </c>
      <c r="N259">
        <v>8793.7199999999993</v>
      </c>
      <c r="O259">
        <v>4557.4399999999996</v>
      </c>
      <c r="P259">
        <v>19</v>
      </c>
      <c r="Q259">
        <v>3</v>
      </c>
    </row>
    <row r="260" spans="1:17" x14ac:dyDescent="0.25">
      <c r="A260">
        <v>259</v>
      </c>
      <c r="B260" s="3">
        <v>44820</v>
      </c>
      <c r="C260" t="s">
        <v>17</v>
      </c>
      <c r="D260" t="s">
        <v>26</v>
      </c>
      <c r="E260">
        <v>3242</v>
      </c>
      <c r="F260">
        <v>3308</v>
      </c>
      <c r="G260">
        <v>32</v>
      </c>
      <c r="H260">
        <v>10</v>
      </c>
      <c r="I260">
        <v>9763</v>
      </c>
      <c r="J260">
        <v>1.83</v>
      </c>
      <c r="K260">
        <v>17866.29</v>
      </c>
      <c r="L260">
        <v>1786.63</v>
      </c>
      <c r="M260">
        <v>16079.66</v>
      </c>
      <c r="N260">
        <v>13465.38</v>
      </c>
      <c r="O260">
        <v>2614.2800000000002</v>
      </c>
      <c r="P260">
        <v>20</v>
      </c>
      <c r="Q260">
        <v>3</v>
      </c>
    </row>
    <row r="261" spans="1:17" x14ac:dyDescent="0.25">
      <c r="A261">
        <v>260</v>
      </c>
      <c r="B261" s="3">
        <v>44821</v>
      </c>
      <c r="C261" t="s">
        <v>19</v>
      </c>
      <c r="D261" t="s">
        <v>23</v>
      </c>
      <c r="E261">
        <v>4677</v>
      </c>
      <c r="F261">
        <v>2940</v>
      </c>
      <c r="G261">
        <v>23</v>
      </c>
      <c r="H261">
        <v>15</v>
      </c>
      <c r="I261">
        <v>11488</v>
      </c>
      <c r="J261">
        <v>1.58</v>
      </c>
      <c r="K261">
        <v>18151.04</v>
      </c>
      <c r="L261">
        <v>2722.66</v>
      </c>
      <c r="M261">
        <v>15428.38</v>
      </c>
      <c r="N261">
        <v>12166.96</v>
      </c>
      <c r="O261">
        <v>3261.42</v>
      </c>
      <c r="P261">
        <v>21</v>
      </c>
      <c r="Q261">
        <v>3</v>
      </c>
    </row>
    <row r="262" spans="1:17" x14ac:dyDescent="0.25">
      <c r="A262">
        <v>261</v>
      </c>
      <c r="B262" s="3">
        <v>44822</v>
      </c>
      <c r="C262" t="s">
        <v>18</v>
      </c>
      <c r="D262" t="s">
        <v>23</v>
      </c>
      <c r="E262">
        <v>3260</v>
      </c>
      <c r="F262">
        <v>2862</v>
      </c>
      <c r="G262">
        <v>15</v>
      </c>
      <c r="H262">
        <v>14</v>
      </c>
      <c r="I262">
        <v>11939</v>
      </c>
      <c r="J262">
        <v>1.44</v>
      </c>
      <c r="K262">
        <v>17192.16</v>
      </c>
      <c r="L262">
        <v>2406.9</v>
      </c>
      <c r="M262">
        <v>14785.26</v>
      </c>
      <c r="N262">
        <v>11362.99</v>
      </c>
      <c r="O262">
        <v>3422.27</v>
      </c>
      <c r="P262">
        <v>22</v>
      </c>
      <c r="Q262">
        <v>3</v>
      </c>
    </row>
    <row r="263" spans="1:17" x14ac:dyDescent="0.25">
      <c r="A263">
        <v>262</v>
      </c>
      <c r="B263" s="3">
        <v>44823</v>
      </c>
      <c r="C263" t="s">
        <v>22</v>
      </c>
      <c r="D263" t="s">
        <v>26</v>
      </c>
      <c r="E263">
        <v>5883</v>
      </c>
      <c r="F263">
        <v>3780</v>
      </c>
      <c r="G263">
        <v>28</v>
      </c>
      <c r="H263">
        <v>12</v>
      </c>
      <c r="I263">
        <v>11759</v>
      </c>
      <c r="J263">
        <v>1.52</v>
      </c>
      <c r="K263">
        <v>17873.68</v>
      </c>
      <c r="L263">
        <v>2144.84</v>
      </c>
      <c r="M263">
        <v>15728.84</v>
      </c>
      <c r="N263">
        <v>12689.97</v>
      </c>
      <c r="O263">
        <v>3038.87</v>
      </c>
      <c r="P263">
        <v>23</v>
      </c>
      <c r="Q263">
        <v>3</v>
      </c>
    </row>
    <row r="264" spans="1:17" x14ac:dyDescent="0.25">
      <c r="A264">
        <v>263</v>
      </c>
      <c r="B264" s="3">
        <v>44824</v>
      </c>
      <c r="C264" t="s">
        <v>20</v>
      </c>
      <c r="D264" t="s">
        <v>23</v>
      </c>
      <c r="E264">
        <v>5436</v>
      </c>
      <c r="F264">
        <v>3837</v>
      </c>
      <c r="G264">
        <v>26</v>
      </c>
      <c r="H264">
        <v>13</v>
      </c>
      <c r="I264">
        <v>14074</v>
      </c>
      <c r="J264">
        <v>1.22</v>
      </c>
      <c r="K264">
        <v>17170.28</v>
      </c>
      <c r="L264">
        <v>2232.14</v>
      </c>
      <c r="M264">
        <v>14938.14</v>
      </c>
      <c r="N264">
        <v>10137.48</v>
      </c>
      <c r="O264">
        <v>4800.66</v>
      </c>
      <c r="P264">
        <v>24</v>
      </c>
      <c r="Q264">
        <v>3</v>
      </c>
    </row>
    <row r="265" spans="1:17" x14ac:dyDescent="0.25">
      <c r="A265">
        <v>264</v>
      </c>
      <c r="B265" s="3">
        <v>44825</v>
      </c>
      <c r="C265" t="s">
        <v>19</v>
      </c>
      <c r="D265" t="s">
        <v>23</v>
      </c>
      <c r="E265">
        <v>3659</v>
      </c>
      <c r="F265">
        <v>2737</v>
      </c>
      <c r="G265">
        <v>25</v>
      </c>
      <c r="H265">
        <v>8</v>
      </c>
      <c r="I265">
        <v>9108</v>
      </c>
      <c r="J265">
        <v>1.95</v>
      </c>
      <c r="K265">
        <v>17760.599999999999</v>
      </c>
      <c r="L265">
        <v>1420.85</v>
      </c>
      <c r="M265">
        <v>16339.75</v>
      </c>
      <c r="N265">
        <v>11384.48</v>
      </c>
      <c r="O265">
        <v>4955.2700000000004</v>
      </c>
      <c r="P265">
        <v>25</v>
      </c>
      <c r="Q265">
        <v>3</v>
      </c>
    </row>
    <row r="266" spans="1:17" x14ac:dyDescent="0.25">
      <c r="A266">
        <v>265</v>
      </c>
      <c r="B266" s="3">
        <v>44826</v>
      </c>
      <c r="C266" t="s">
        <v>17</v>
      </c>
      <c r="D266" t="s">
        <v>23</v>
      </c>
      <c r="E266">
        <v>3625</v>
      </c>
      <c r="F266">
        <v>2814</v>
      </c>
      <c r="G266">
        <v>30</v>
      </c>
      <c r="H266">
        <v>9</v>
      </c>
      <c r="I266">
        <v>10445</v>
      </c>
      <c r="J266">
        <v>1.57</v>
      </c>
      <c r="K266">
        <v>16398.650000000001</v>
      </c>
      <c r="L266">
        <v>1475.88</v>
      </c>
      <c r="M266">
        <v>14922.77</v>
      </c>
      <c r="N266">
        <v>9671.9500000000007</v>
      </c>
      <c r="O266">
        <v>5250.82</v>
      </c>
      <c r="P266">
        <v>26</v>
      </c>
      <c r="Q266">
        <v>3</v>
      </c>
    </row>
    <row r="267" spans="1:17" x14ac:dyDescent="0.25">
      <c r="A267">
        <v>266</v>
      </c>
      <c r="B267" s="3">
        <v>44827</v>
      </c>
      <c r="C267" t="s">
        <v>22</v>
      </c>
      <c r="D267" t="s">
        <v>24</v>
      </c>
      <c r="E267">
        <v>3362</v>
      </c>
      <c r="F267">
        <v>3352</v>
      </c>
      <c r="G267">
        <v>25</v>
      </c>
      <c r="H267">
        <v>8</v>
      </c>
      <c r="I267">
        <v>11543</v>
      </c>
      <c r="J267">
        <v>1.33</v>
      </c>
      <c r="K267">
        <v>15352.19</v>
      </c>
      <c r="L267">
        <v>1228.18</v>
      </c>
      <c r="M267">
        <v>14124.01</v>
      </c>
      <c r="N267">
        <v>8190.33</v>
      </c>
      <c r="O267">
        <v>5933.68</v>
      </c>
      <c r="P267">
        <v>27</v>
      </c>
      <c r="Q267">
        <v>3</v>
      </c>
    </row>
    <row r="268" spans="1:17" x14ac:dyDescent="0.25">
      <c r="A268">
        <v>267</v>
      </c>
      <c r="B268" s="3">
        <v>44828</v>
      </c>
      <c r="C268" t="s">
        <v>22</v>
      </c>
      <c r="D268" t="s">
        <v>23</v>
      </c>
      <c r="E268">
        <v>5948</v>
      </c>
      <c r="F268">
        <v>2833</v>
      </c>
      <c r="G268">
        <v>17</v>
      </c>
      <c r="H268">
        <v>7</v>
      </c>
      <c r="I268">
        <v>12527</v>
      </c>
      <c r="J268">
        <v>1.36</v>
      </c>
      <c r="K268">
        <v>17036.72</v>
      </c>
      <c r="L268">
        <v>1192.57</v>
      </c>
      <c r="M268">
        <v>15844.15</v>
      </c>
      <c r="N268">
        <v>10636.04</v>
      </c>
      <c r="O268">
        <v>5208.1099999999997</v>
      </c>
      <c r="P268">
        <v>28</v>
      </c>
      <c r="Q268">
        <v>3</v>
      </c>
    </row>
    <row r="269" spans="1:17" x14ac:dyDescent="0.25">
      <c r="A269">
        <v>268</v>
      </c>
      <c r="B269" s="3">
        <v>44829</v>
      </c>
      <c r="C269" t="s">
        <v>18</v>
      </c>
      <c r="D269" t="s">
        <v>23</v>
      </c>
      <c r="E269">
        <v>5057</v>
      </c>
      <c r="F269">
        <v>3504</v>
      </c>
      <c r="G269">
        <v>29</v>
      </c>
      <c r="H269">
        <v>15</v>
      </c>
      <c r="I269">
        <v>13641</v>
      </c>
      <c r="J269">
        <v>1.28</v>
      </c>
      <c r="K269">
        <v>17460.48</v>
      </c>
      <c r="L269">
        <v>2619.0700000000002</v>
      </c>
      <c r="M269">
        <v>14841.41</v>
      </c>
      <c r="N269">
        <v>12454.61</v>
      </c>
      <c r="O269">
        <v>2386.8000000000002</v>
      </c>
      <c r="P269">
        <v>29</v>
      </c>
      <c r="Q269">
        <v>3</v>
      </c>
    </row>
    <row r="270" spans="1:17" x14ac:dyDescent="0.25">
      <c r="A270">
        <v>269</v>
      </c>
      <c r="B270" s="3">
        <v>44830</v>
      </c>
      <c r="C270" t="s">
        <v>20</v>
      </c>
      <c r="D270" t="s">
        <v>25</v>
      </c>
      <c r="E270">
        <v>5712</v>
      </c>
      <c r="F270">
        <v>3891</v>
      </c>
      <c r="G270">
        <v>23</v>
      </c>
      <c r="H270">
        <v>10</v>
      </c>
      <c r="I270">
        <v>12708</v>
      </c>
      <c r="J270">
        <v>1.49</v>
      </c>
      <c r="K270">
        <v>18934.919999999998</v>
      </c>
      <c r="L270">
        <v>1893.49</v>
      </c>
      <c r="M270">
        <v>17041.43</v>
      </c>
      <c r="N270">
        <v>13412.69</v>
      </c>
      <c r="O270">
        <v>3628.74</v>
      </c>
      <c r="P270">
        <v>30</v>
      </c>
      <c r="Q270">
        <v>3</v>
      </c>
    </row>
    <row r="271" spans="1:17" x14ac:dyDescent="0.25">
      <c r="A271">
        <v>270</v>
      </c>
      <c r="B271" s="3">
        <v>44831</v>
      </c>
      <c r="C271" t="s">
        <v>19</v>
      </c>
      <c r="D271" t="s">
        <v>23</v>
      </c>
      <c r="E271">
        <v>3270</v>
      </c>
      <c r="F271">
        <v>3571</v>
      </c>
      <c r="G271">
        <v>34</v>
      </c>
      <c r="H271">
        <v>15</v>
      </c>
      <c r="I271">
        <v>9728</v>
      </c>
      <c r="J271">
        <v>1.57</v>
      </c>
      <c r="K271">
        <v>15272.96</v>
      </c>
      <c r="L271">
        <v>2290.94</v>
      </c>
      <c r="M271">
        <v>12982.02</v>
      </c>
      <c r="N271">
        <v>11901.72</v>
      </c>
      <c r="O271">
        <v>1080.3</v>
      </c>
      <c r="P271">
        <v>1</v>
      </c>
      <c r="Q271">
        <v>3</v>
      </c>
    </row>
    <row r="272" spans="1:17" x14ac:dyDescent="0.25">
      <c r="A272">
        <v>271</v>
      </c>
      <c r="B272" s="3">
        <v>44832</v>
      </c>
      <c r="C272" t="s">
        <v>22</v>
      </c>
      <c r="D272" t="s">
        <v>24</v>
      </c>
      <c r="E272">
        <v>4699</v>
      </c>
      <c r="F272">
        <v>3941</v>
      </c>
      <c r="G272">
        <v>35</v>
      </c>
      <c r="H272">
        <v>6</v>
      </c>
      <c r="I272">
        <v>8451</v>
      </c>
      <c r="J272">
        <v>1.8</v>
      </c>
      <c r="K272">
        <v>15211.8</v>
      </c>
      <c r="L272">
        <v>912.71</v>
      </c>
      <c r="M272">
        <v>14299.09</v>
      </c>
      <c r="N272">
        <v>9674.24</v>
      </c>
      <c r="O272">
        <v>4624.8500000000004</v>
      </c>
      <c r="P272">
        <v>2</v>
      </c>
      <c r="Q272">
        <v>3</v>
      </c>
    </row>
    <row r="273" spans="1:17" x14ac:dyDescent="0.25">
      <c r="A273">
        <v>272</v>
      </c>
      <c r="B273" s="3">
        <v>44833</v>
      </c>
      <c r="C273" t="s">
        <v>22</v>
      </c>
      <c r="D273" t="s">
        <v>23</v>
      </c>
      <c r="E273">
        <v>5112</v>
      </c>
      <c r="F273">
        <v>3484</v>
      </c>
      <c r="G273">
        <v>19</v>
      </c>
      <c r="H273">
        <v>12</v>
      </c>
      <c r="I273">
        <v>13540</v>
      </c>
      <c r="J273">
        <v>1.95</v>
      </c>
      <c r="K273">
        <v>26403</v>
      </c>
      <c r="L273">
        <v>3168.36</v>
      </c>
      <c r="M273">
        <v>23234.639999999999</v>
      </c>
      <c r="N273">
        <v>13910.14</v>
      </c>
      <c r="O273">
        <v>9324.5</v>
      </c>
      <c r="P273">
        <v>3</v>
      </c>
      <c r="Q273">
        <v>3</v>
      </c>
    </row>
    <row r="274" spans="1:17" x14ac:dyDescent="0.25">
      <c r="A274">
        <v>273</v>
      </c>
      <c r="B274" s="3">
        <v>44834</v>
      </c>
      <c r="C274" t="s">
        <v>17</v>
      </c>
      <c r="D274" t="s">
        <v>25</v>
      </c>
      <c r="E274">
        <v>4599</v>
      </c>
      <c r="F274">
        <v>3269</v>
      </c>
      <c r="G274">
        <v>25</v>
      </c>
      <c r="H274">
        <v>9</v>
      </c>
      <c r="I274">
        <v>10380</v>
      </c>
      <c r="J274">
        <v>1.48</v>
      </c>
      <c r="K274">
        <v>15362.4</v>
      </c>
      <c r="L274">
        <v>1382.62</v>
      </c>
      <c r="M274">
        <v>13979.78</v>
      </c>
      <c r="N274">
        <v>8890.31</v>
      </c>
      <c r="O274">
        <v>5089.47</v>
      </c>
      <c r="P274">
        <v>4</v>
      </c>
      <c r="Q274">
        <v>3</v>
      </c>
    </row>
    <row r="275" spans="1:17" x14ac:dyDescent="0.25">
      <c r="A275">
        <v>274</v>
      </c>
      <c r="B275" s="3">
        <v>44835</v>
      </c>
      <c r="C275" t="s">
        <v>18</v>
      </c>
      <c r="D275" t="s">
        <v>24</v>
      </c>
      <c r="E275">
        <v>3671</v>
      </c>
      <c r="F275">
        <v>3180</v>
      </c>
      <c r="G275">
        <v>33</v>
      </c>
      <c r="H275">
        <v>5</v>
      </c>
      <c r="I275">
        <v>14477</v>
      </c>
      <c r="J275">
        <v>1.87</v>
      </c>
      <c r="K275">
        <v>27071.99</v>
      </c>
      <c r="L275">
        <v>1353.6</v>
      </c>
      <c r="M275">
        <v>25718.39</v>
      </c>
      <c r="N275">
        <v>17089.57</v>
      </c>
      <c r="O275">
        <v>8628.82</v>
      </c>
      <c r="P275">
        <v>5</v>
      </c>
      <c r="Q275">
        <v>3</v>
      </c>
    </row>
    <row r="276" spans="1:17" x14ac:dyDescent="0.25">
      <c r="A276">
        <v>275</v>
      </c>
      <c r="B276" s="3">
        <v>44836</v>
      </c>
      <c r="C276" t="s">
        <v>21</v>
      </c>
      <c r="D276" t="s">
        <v>26</v>
      </c>
      <c r="E276">
        <v>3991</v>
      </c>
      <c r="F276">
        <v>3241</v>
      </c>
      <c r="G276">
        <v>34</v>
      </c>
      <c r="H276">
        <v>15</v>
      </c>
      <c r="I276">
        <v>13561</v>
      </c>
      <c r="J276">
        <v>1.81</v>
      </c>
      <c r="K276">
        <v>24545.41</v>
      </c>
      <c r="L276">
        <v>3681.81</v>
      </c>
      <c r="M276">
        <v>20863.599999999999</v>
      </c>
      <c r="N276">
        <v>14107.15</v>
      </c>
      <c r="O276">
        <v>6756.45</v>
      </c>
      <c r="P276">
        <v>6</v>
      </c>
      <c r="Q276">
        <v>3</v>
      </c>
    </row>
    <row r="277" spans="1:17" x14ac:dyDescent="0.25">
      <c r="A277">
        <v>276</v>
      </c>
      <c r="B277" s="3">
        <v>44837</v>
      </c>
      <c r="C277" t="s">
        <v>22</v>
      </c>
      <c r="D277" t="s">
        <v>25</v>
      </c>
      <c r="E277">
        <v>5115</v>
      </c>
      <c r="F277">
        <v>3216</v>
      </c>
      <c r="G277">
        <v>29</v>
      </c>
      <c r="H277">
        <v>11</v>
      </c>
      <c r="I277">
        <v>13321</v>
      </c>
      <c r="J277">
        <v>1.33</v>
      </c>
      <c r="K277">
        <v>17716.93</v>
      </c>
      <c r="L277">
        <v>1948.86</v>
      </c>
      <c r="M277">
        <v>15768.07</v>
      </c>
      <c r="N277">
        <v>13308.84</v>
      </c>
      <c r="O277">
        <v>2459.23</v>
      </c>
      <c r="P277">
        <v>7</v>
      </c>
      <c r="Q277">
        <v>3</v>
      </c>
    </row>
    <row r="278" spans="1:17" x14ac:dyDescent="0.25">
      <c r="A278">
        <v>277</v>
      </c>
      <c r="B278" s="3">
        <v>44838</v>
      </c>
      <c r="C278" t="s">
        <v>22</v>
      </c>
      <c r="D278" t="s">
        <v>23</v>
      </c>
      <c r="E278">
        <v>5022</v>
      </c>
      <c r="F278">
        <v>3426</v>
      </c>
      <c r="G278">
        <v>19</v>
      </c>
      <c r="H278">
        <v>12</v>
      </c>
      <c r="I278">
        <v>11469</v>
      </c>
      <c r="J278">
        <v>1.6</v>
      </c>
      <c r="K278">
        <v>18350.400000000001</v>
      </c>
      <c r="L278">
        <v>2202.0500000000002</v>
      </c>
      <c r="M278">
        <v>16148.35</v>
      </c>
      <c r="N278">
        <v>10691.98</v>
      </c>
      <c r="O278">
        <v>5456.37</v>
      </c>
      <c r="P278">
        <v>8</v>
      </c>
      <c r="Q278">
        <v>3</v>
      </c>
    </row>
    <row r="279" spans="1:17" x14ac:dyDescent="0.25">
      <c r="A279">
        <v>278</v>
      </c>
      <c r="B279" s="3">
        <v>44839</v>
      </c>
      <c r="C279" t="s">
        <v>22</v>
      </c>
      <c r="D279" t="s">
        <v>23</v>
      </c>
      <c r="E279">
        <v>3245</v>
      </c>
      <c r="F279">
        <v>2929</v>
      </c>
      <c r="G279">
        <v>30</v>
      </c>
      <c r="H279">
        <v>5</v>
      </c>
      <c r="I279">
        <v>8878</v>
      </c>
      <c r="J279">
        <v>1.88</v>
      </c>
      <c r="K279">
        <v>16690.64</v>
      </c>
      <c r="L279">
        <v>834.53</v>
      </c>
      <c r="M279">
        <v>15856.11</v>
      </c>
      <c r="N279">
        <v>12287.8</v>
      </c>
      <c r="O279">
        <v>3568.31</v>
      </c>
      <c r="P279">
        <v>9</v>
      </c>
      <c r="Q279">
        <v>3</v>
      </c>
    </row>
    <row r="280" spans="1:17" x14ac:dyDescent="0.25">
      <c r="A280">
        <v>279</v>
      </c>
      <c r="B280" s="3">
        <v>44840</v>
      </c>
      <c r="C280" t="s">
        <v>21</v>
      </c>
      <c r="D280" t="s">
        <v>23</v>
      </c>
      <c r="E280">
        <v>3530</v>
      </c>
      <c r="F280">
        <v>3702</v>
      </c>
      <c r="G280">
        <v>27</v>
      </c>
      <c r="H280">
        <v>8</v>
      </c>
      <c r="I280">
        <v>14940</v>
      </c>
      <c r="J280">
        <v>1.39</v>
      </c>
      <c r="K280">
        <v>20766.599999999999</v>
      </c>
      <c r="L280">
        <v>1661.33</v>
      </c>
      <c r="M280">
        <v>19105.27</v>
      </c>
      <c r="N280">
        <v>12207.85</v>
      </c>
      <c r="O280">
        <v>6897.42</v>
      </c>
      <c r="P280">
        <v>10</v>
      </c>
      <c r="Q280">
        <v>3</v>
      </c>
    </row>
    <row r="281" spans="1:17" x14ac:dyDescent="0.25">
      <c r="A281">
        <v>280</v>
      </c>
      <c r="B281" s="3">
        <v>44841</v>
      </c>
      <c r="C281" t="s">
        <v>19</v>
      </c>
      <c r="D281" t="s">
        <v>23</v>
      </c>
      <c r="E281">
        <v>5256</v>
      </c>
      <c r="F281">
        <v>2940</v>
      </c>
      <c r="G281">
        <v>30</v>
      </c>
      <c r="H281">
        <v>12</v>
      </c>
      <c r="I281">
        <v>12479</v>
      </c>
      <c r="J281">
        <v>1.37</v>
      </c>
      <c r="K281">
        <v>17096.23</v>
      </c>
      <c r="L281">
        <v>2051.5500000000002</v>
      </c>
      <c r="M281">
        <v>15044.68</v>
      </c>
      <c r="N281">
        <v>11033.95</v>
      </c>
      <c r="O281">
        <v>4010.73</v>
      </c>
      <c r="P281">
        <v>11</v>
      </c>
      <c r="Q281">
        <v>3</v>
      </c>
    </row>
    <row r="282" spans="1:17" x14ac:dyDescent="0.25">
      <c r="A282">
        <v>281</v>
      </c>
      <c r="B282" s="3">
        <v>44842</v>
      </c>
      <c r="C282" t="s">
        <v>19</v>
      </c>
      <c r="D282" t="s">
        <v>24</v>
      </c>
      <c r="E282">
        <v>4429</v>
      </c>
      <c r="F282">
        <v>3771</v>
      </c>
      <c r="G282">
        <v>29</v>
      </c>
      <c r="H282">
        <v>12</v>
      </c>
      <c r="I282">
        <v>12063</v>
      </c>
      <c r="J282">
        <v>1.5</v>
      </c>
      <c r="K282">
        <v>18094.5</v>
      </c>
      <c r="L282">
        <v>2171.34</v>
      </c>
      <c r="M282">
        <v>15923.16</v>
      </c>
      <c r="N282">
        <v>14168.76</v>
      </c>
      <c r="O282">
        <v>1754.4</v>
      </c>
      <c r="P282">
        <v>12</v>
      </c>
      <c r="Q282">
        <v>3</v>
      </c>
    </row>
    <row r="283" spans="1:17" x14ac:dyDescent="0.25">
      <c r="A283">
        <v>282</v>
      </c>
      <c r="B283" s="3">
        <v>44843</v>
      </c>
      <c r="C283" t="s">
        <v>20</v>
      </c>
      <c r="D283" t="s">
        <v>25</v>
      </c>
      <c r="E283">
        <v>4340</v>
      </c>
      <c r="F283">
        <v>2833</v>
      </c>
      <c r="G283">
        <v>22</v>
      </c>
      <c r="H283">
        <v>5</v>
      </c>
      <c r="I283">
        <v>13534</v>
      </c>
      <c r="J283">
        <v>1.53</v>
      </c>
      <c r="K283">
        <v>20707.02</v>
      </c>
      <c r="L283">
        <v>1035.3499999999999</v>
      </c>
      <c r="M283">
        <v>19671.669999999998</v>
      </c>
      <c r="N283">
        <v>13737.48</v>
      </c>
      <c r="O283">
        <v>5934.19</v>
      </c>
      <c r="P283">
        <v>13</v>
      </c>
      <c r="Q283">
        <v>3</v>
      </c>
    </row>
    <row r="284" spans="1:17" x14ac:dyDescent="0.25">
      <c r="A284">
        <v>283</v>
      </c>
      <c r="B284" s="3">
        <v>44844</v>
      </c>
      <c r="C284" t="s">
        <v>18</v>
      </c>
      <c r="D284" t="s">
        <v>26</v>
      </c>
      <c r="E284">
        <v>4628</v>
      </c>
      <c r="F284">
        <v>3085</v>
      </c>
      <c r="G284">
        <v>19</v>
      </c>
      <c r="H284">
        <v>14</v>
      </c>
      <c r="I284">
        <v>11084</v>
      </c>
      <c r="J284">
        <v>1.69</v>
      </c>
      <c r="K284">
        <v>18731.96</v>
      </c>
      <c r="L284">
        <v>2622.47</v>
      </c>
      <c r="M284">
        <v>16109.49</v>
      </c>
      <c r="N284">
        <v>14176.36</v>
      </c>
      <c r="O284">
        <v>1933.13</v>
      </c>
      <c r="P284">
        <v>14</v>
      </c>
      <c r="Q284">
        <v>3</v>
      </c>
    </row>
    <row r="285" spans="1:17" x14ac:dyDescent="0.25">
      <c r="A285">
        <v>284</v>
      </c>
      <c r="B285" s="3">
        <v>44845</v>
      </c>
      <c r="C285" t="s">
        <v>21</v>
      </c>
      <c r="D285" t="s">
        <v>24</v>
      </c>
      <c r="E285">
        <v>3672</v>
      </c>
      <c r="F285">
        <v>3907</v>
      </c>
      <c r="G285">
        <v>29</v>
      </c>
      <c r="H285">
        <v>5</v>
      </c>
      <c r="I285">
        <v>8895</v>
      </c>
      <c r="J285">
        <v>1.44</v>
      </c>
      <c r="K285">
        <v>12808.8</v>
      </c>
      <c r="L285">
        <v>640.44000000000005</v>
      </c>
      <c r="M285">
        <v>12168.36</v>
      </c>
      <c r="N285">
        <v>7102.04</v>
      </c>
      <c r="O285">
        <v>5066.32</v>
      </c>
      <c r="P285">
        <v>15</v>
      </c>
      <c r="Q285">
        <v>3</v>
      </c>
    </row>
    <row r="286" spans="1:17" x14ac:dyDescent="0.25">
      <c r="A286">
        <v>285</v>
      </c>
      <c r="B286" s="3">
        <v>44846</v>
      </c>
      <c r="C286" t="s">
        <v>21</v>
      </c>
      <c r="D286" t="s">
        <v>23</v>
      </c>
      <c r="E286">
        <v>4425</v>
      </c>
      <c r="F286">
        <v>3387</v>
      </c>
      <c r="G286">
        <v>34</v>
      </c>
      <c r="H286">
        <v>15</v>
      </c>
      <c r="I286">
        <v>11742</v>
      </c>
      <c r="J286">
        <v>1.75</v>
      </c>
      <c r="K286">
        <v>20548.5</v>
      </c>
      <c r="L286">
        <v>3082.28</v>
      </c>
      <c r="M286">
        <v>17466.22</v>
      </c>
      <c r="N286">
        <v>15134.48</v>
      </c>
      <c r="O286">
        <v>2331.7399999999998</v>
      </c>
      <c r="P286">
        <v>16</v>
      </c>
      <c r="Q286">
        <v>3</v>
      </c>
    </row>
    <row r="287" spans="1:17" x14ac:dyDescent="0.25">
      <c r="A287">
        <v>286</v>
      </c>
      <c r="B287" s="3">
        <v>44847</v>
      </c>
      <c r="C287" t="s">
        <v>17</v>
      </c>
      <c r="D287" t="s">
        <v>26</v>
      </c>
      <c r="E287">
        <v>5638</v>
      </c>
      <c r="F287">
        <v>3042</v>
      </c>
      <c r="G287">
        <v>18</v>
      </c>
      <c r="H287">
        <v>9</v>
      </c>
      <c r="I287">
        <v>9614</v>
      </c>
      <c r="J287">
        <v>1.67</v>
      </c>
      <c r="K287">
        <v>16055.38</v>
      </c>
      <c r="L287">
        <v>1444.98</v>
      </c>
      <c r="M287">
        <v>14610.4</v>
      </c>
      <c r="N287">
        <v>9281.26</v>
      </c>
      <c r="O287">
        <v>5329.14</v>
      </c>
      <c r="P287">
        <v>17</v>
      </c>
      <c r="Q287">
        <v>3</v>
      </c>
    </row>
    <row r="288" spans="1:17" x14ac:dyDescent="0.25">
      <c r="A288">
        <v>287</v>
      </c>
      <c r="B288" s="3">
        <v>44848</v>
      </c>
      <c r="C288" t="s">
        <v>17</v>
      </c>
      <c r="D288" t="s">
        <v>24</v>
      </c>
      <c r="E288">
        <v>4764</v>
      </c>
      <c r="F288">
        <v>3382</v>
      </c>
      <c r="G288">
        <v>34</v>
      </c>
      <c r="H288">
        <v>6</v>
      </c>
      <c r="I288">
        <v>12331</v>
      </c>
      <c r="J288">
        <v>1.34</v>
      </c>
      <c r="K288">
        <v>16523.54</v>
      </c>
      <c r="L288">
        <v>991.41</v>
      </c>
      <c r="M288">
        <v>15532.13</v>
      </c>
      <c r="N288">
        <v>10997.57</v>
      </c>
      <c r="O288">
        <v>4534.5600000000004</v>
      </c>
      <c r="P288">
        <v>18</v>
      </c>
      <c r="Q288">
        <v>3</v>
      </c>
    </row>
    <row r="289" spans="1:17" x14ac:dyDescent="0.25">
      <c r="A289">
        <v>288</v>
      </c>
      <c r="B289" s="3">
        <v>44849</v>
      </c>
      <c r="C289" t="s">
        <v>21</v>
      </c>
      <c r="D289" t="s">
        <v>26</v>
      </c>
      <c r="E289">
        <v>4543</v>
      </c>
      <c r="F289">
        <v>3172</v>
      </c>
      <c r="G289">
        <v>26</v>
      </c>
      <c r="H289">
        <v>15</v>
      </c>
      <c r="I289">
        <v>11310</v>
      </c>
      <c r="J289">
        <v>1.5</v>
      </c>
      <c r="K289">
        <v>16965</v>
      </c>
      <c r="L289">
        <v>2544.75</v>
      </c>
      <c r="M289">
        <v>14420.25</v>
      </c>
      <c r="N289">
        <v>10472.9</v>
      </c>
      <c r="O289">
        <v>3947.35</v>
      </c>
      <c r="P289">
        <v>19</v>
      </c>
      <c r="Q289">
        <v>3</v>
      </c>
    </row>
    <row r="290" spans="1:17" x14ac:dyDescent="0.25">
      <c r="A290">
        <v>289</v>
      </c>
      <c r="B290" s="3">
        <v>44850</v>
      </c>
      <c r="C290" t="s">
        <v>18</v>
      </c>
      <c r="D290" t="s">
        <v>24</v>
      </c>
      <c r="E290">
        <v>3125</v>
      </c>
      <c r="F290">
        <v>3736</v>
      </c>
      <c r="G290">
        <v>19</v>
      </c>
      <c r="H290">
        <v>7</v>
      </c>
      <c r="I290">
        <v>11346</v>
      </c>
      <c r="J290">
        <v>1.38</v>
      </c>
      <c r="K290">
        <v>15657.48</v>
      </c>
      <c r="L290">
        <v>1096.02</v>
      </c>
      <c r="M290">
        <v>14561.46</v>
      </c>
      <c r="N290">
        <v>10245.82</v>
      </c>
      <c r="O290">
        <v>4315.6400000000003</v>
      </c>
      <c r="P290">
        <v>20</v>
      </c>
      <c r="Q290">
        <v>3</v>
      </c>
    </row>
    <row r="291" spans="1:17" x14ac:dyDescent="0.25">
      <c r="A291">
        <v>290</v>
      </c>
      <c r="B291" s="3">
        <v>44851</v>
      </c>
      <c r="C291" t="s">
        <v>22</v>
      </c>
      <c r="D291" t="s">
        <v>23</v>
      </c>
      <c r="E291">
        <v>4203</v>
      </c>
      <c r="F291">
        <v>3627</v>
      </c>
      <c r="G291">
        <v>27</v>
      </c>
      <c r="H291">
        <v>13</v>
      </c>
      <c r="I291">
        <v>12726</v>
      </c>
      <c r="J291">
        <v>1.89</v>
      </c>
      <c r="K291">
        <v>24052.14</v>
      </c>
      <c r="L291">
        <v>3126.78</v>
      </c>
      <c r="M291">
        <v>20925.36</v>
      </c>
      <c r="N291">
        <v>14015.54</v>
      </c>
      <c r="O291">
        <v>6909.82</v>
      </c>
      <c r="P291">
        <v>21</v>
      </c>
      <c r="Q291">
        <v>3</v>
      </c>
    </row>
    <row r="292" spans="1:17" x14ac:dyDescent="0.25">
      <c r="A292">
        <v>291</v>
      </c>
      <c r="B292" s="3">
        <v>44852</v>
      </c>
      <c r="C292" t="s">
        <v>21</v>
      </c>
      <c r="D292" t="s">
        <v>23</v>
      </c>
      <c r="E292">
        <v>5539</v>
      </c>
      <c r="F292">
        <v>3126</v>
      </c>
      <c r="G292">
        <v>34</v>
      </c>
      <c r="H292">
        <v>8</v>
      </c>
      <c r="I292">
        <v>10288</v>
      </c>
      <c r="J292">
        <v>1.42</v>
      </c>
      <c r="K292">
        <v>14608.96</v>
      </c>
      <c r="L292">
        <v>1168.72</v>
      </c>
      <c r="M292">
        <v>13440.24</v>
      </c>
      <c r="N292">
        <v>10510.54</v>
      </c>
      <c r="O292">
        <v>2929.7</v>
      </c>
      <c r="P292">
        <v>22</v>
      </c>
      <c r="Q292">
        <v>3</v>
      </c>
    </row>
    <row r="293" spans="1:17" x14ac:dyDescent="0.25">
      <c r="A293">
        <v>292</v>
      </c>
      <c r="B293" s="3">
        <v>44853</v>
      </c>
      <c r="C293" t="s">
        <v>21</v>
      </c>
      <c r="D293" t="s">
        <v>26</v>
      </c>
      <c r="E293">
        <v>4180</v>
      </c>
      <c r="F293">
        <v>3026</v>
      </c>
      <c r="G293">
        <v>34</v>
      </c>
      <c r="H293">
        <v>6</v>
      </c>
      <c r="I293">
        <v>12446</v>
      </c>
      <c r="J293">
        <v>1.24</v>
      </c>
      <c r="K293">
        <v>15433.04</v>
      </c>
      <c r="L293">
        <v>925.98</v>
      </c>
      <c r="M293">
        <v>14507.06</v>
      </c>
      <c r="N293">
        <v>12249.77</v>
      </c>
      <c r="O293">
        <v>2257.29</v>
      </c>
      <c r="P293">
        <v>23</v>
      </c>
      <c r="Q293">
        <v>3</v>
      </c>
    </row>
    <row r="294" spans="1:17" x14ac:dyDescent="0.25">
      <c r="A294">
        <v>293</v>
      </c>
      <c r="B294" s="3">
        <v>44854</v>
      </c>
      <c r="C294" t="s">
        <v>20</v>
      </c>
      <c r="D294" t="s">
        <v>23</v>
      </c>
      <c r="E294">
        <v>4938</v>
      </c>
      <c r="F294">
        <v>3066</v>
      </c>
      <c r="G294">
        <v>32</v>
      </c>
      <c r="H294">
        <v>6</v>
      </c>
      <c r="I294">
        <v>14537</v>
      </c>
      <c r="J294">
        <v>1.43</v>
      </c>
      <c r="K294">
        <v>20787.91</v>
      </c>
      <c r="L294">
        <v>1247.27</v>
      </c>
      <c r="M294">
        <v>19540.64</v>
      </c>
      <c r="N294">
        <v>11449.27</v>
      </c>
      <c r="O294">
        <v>8091.37</v>
      </c>
      <c r="P294">
        <v>24</v>
      </c>
      <c r="Q294">
        <v>3</v>
      </c>
    </row>
    <row r="295" spans="1:17" x14ac:dyDescent="0.25">
      <c r="A295">
        <v>294</v>
      </c>
      <c r="B295" s="3">
        <v>44855</v>
      </c>
      <c r="C295" t="s">
        <v>17</v>
      </c>
      <c r="D295" t="s">
        <v>23</v>
      </c>
      <c r="E295">
        <v>3019</v>
      </c>
      <c r="F295">
        <v>3158</v>
      </c>
      <c r="G295">
        <v>31</v>
      </c>
      <c r="H295">
        <v>8</v>
      </c>
      <c r="I295">
        <v>13659</v>
      </c>
      <c r="J295">
        <v>1.64</v>
      </c>
      <c r="K295">
        <v>22400.76</v>
      </c>
      <c r="L295">
        <v>1792.06</v>
      </c>
      <c r="M295">
        <v>20608.7</v>
      </c>
      <c r="N295">
        <v>11731.78</v>
      </c>
      <c r="O295">
        <v>8876.92</v>
      </c>
      <c r="P295">
        <v>25</v>
      </c>
      <c r="Q295">
        <v>3</v>
      </c>
    </row>
    <row r="296" spans="1:17" x14ac:dyDescent="0.25">
      <c r="A296">
        <v>295</v>
      </c>
      <c r="B296" s="3">
        <v>44856</v>
      </c>
      <c r="C296" t="s">
        <v>17</v>
      </c>
      <c r="D296" t="s">
        <v>24</v>
      </c>
      <c r="E296">
        <v>5316</v>
      </c>
      <c r="F296">
        <v>3305</v>
      </c>
      <c r="G296">
        <v>33</v>
      </c>
      <c r="H296">
        <v>5</v>
      </c>
      <c r="I296">
        <v>14536</v>
      </c>
      <c r="J296">
        <v>1.36</v>
      </c>
      <c r="K296">
        <v>19768.96</v>
      </c>
      <c r="L296">
        <v>988.45</v>
      </c>
      <c r="M296">
        <v>18780.509999999998</v>
      </c>
      <c r="N296">
        <v>14072.32</v>
      </c>
      <c r="O296">
        <v>4708.1899999999996</v>
      </c>
      <c r="P296">
        <v>26</v>
      </c>
      <c r="Q296">
        <v>3</v>
      </c>
    </row>
    <row r="297" spans="1:17" x14ac:dyDescent="0.25">
      <c r="A297">
        <v>296</v>
      </c>
      <c r="B297" s="3">
        <v>44857</v>
      </c>
      <c r="C297" t="s">
        <v>22</v>
      </c>
      <c r="D297" t="s">
        <v>24</v>
      </c>
      <c r="E297">
        <v>4490</v>
      </c>
      <c r="F297">
        <v>3873</v>
      </c>
      <c r="G297">
        <v>34</v>
      </c>
      <c r="H297">
        <v>12</v>
      </c>
      <c r="I297">
        <v>10966</v>
      </c>
      <c r="J297">
        <v>1.93</v>
      </c>
      <c r="K297">
        <v>21164.38</v>
      </c>
      <c r="L297">
        <v>2539.73</v>
      </c>
      <c r="M297">
        <v>18624.650000000001</v>
      </c>
      <c r="N297">
        <v>12214.1</v>
      </c>
      <c r="O297">
        <v>6410.55</v>
      </c>
      <c r="P297">
        <v>27</v>
      </c>
      <c r="Q297">
        <v>3</v>
      </c>
    </row>
    <row r="298" spans="1:17" x14ac:dyDescent="0.25">
      <c r="A298">
        <v>297</v>
      </c>
      <c r="B298" s="3">
        <v>44858</v>
      </c>
      <c r="C298" t="s">
        <v>20</v>
      </c>
      <c r="D298" t="s">
        <v>24</v>
      </c>
      <c r="E298">
        <v>5213</v>
      </c>
      <c r="F298">
        <v>3375</v>
      </c>
      <c r="G298">
        <v>24</v>
      </c>
      <c r="H298">
        <v>13</v>
      </c>
      <c r="I298">
        <v>14016</v>
      </c>
      <c r="J298">
        <v>1.38</v>
      </c>
      <c r="K298">
        <v>19342.080000000002</v>
      </c>
      <c r="L298">
        <v>2514.4699999999998</v>
      </c>
      <c r="M298">
        <v>16827.61</v>
      </c>
      <c r="N298">
        <v>15346.83</v>
      </c>
      <c r="O298">
        <v>1480.78</v>
      </c>
      <c r="P298">
        <v>28</v>
      </c>
      <c r="Q298">
        <v>3</v>
      </c>
    </row>
    <row r="299" spans="1:17" x14ac:dyDescent="0.25">
      <c r="A299">
        <v>298</v>
      </c>
      <c r="B299" s="3">
        <v>44859</v>
      </c>
      <c r="C299" t="s">
        <v>21</v>
      </c>
      <c r="D299" t="s">
        <v>23</v>
      </c>
      <c r="E299">
        <v>4959</v>
      </c>
      <c r="F299">
        <v>2714</v>
      </c>
      <c r="G299">
        <v>33</v>
      </c>
      <c r="H299">
        <v>14</v>
      </c>
      <c r="I299">
        <v>8259</v>
      </c>
      <c r="J299">
        <v>1.25</v>
      </c>
      <c r="K299">
        <v>10323.75</v>
      </c>
      <c r="L299">
        <v>1445.33</v>
      </c>
      <c r="M299">
        <v>8878.42</v>
      </c>
      <c r="N299">
        <v>7713.68</v>
      </c>
      <c r="O299">
        <v>1164.74</v>
      </c>
      <c r="P299">
        <v>29</v>
      </c>
      <c r="Q299">
        <v>3</v>
      </c>
    </row>
    <row r="300" spans="1:17" x14ac:dyDescent="0.25">
      <c r="A300">
        <v>299</v>
      </c>
      <c r="B300" s="3">
        <v>44860</v>
      </c>
      <c r="C300" t="s">
        <v>19</v>
      </c>
      <c r="D300" t="s">
        <v>23</v>
      </c>
      <c r="E300">
        <v>4093</v>
      </c>
      <c r="F300">
        <v>3144</v>
      </c>
      <c r="G300">
        <v>30</v>
      </c>
      <c r="H300">
        <v>11</v>
      </c>
      <c r="I300">
        <v>11416</v>
      </c>
      <c r="J300">
        <v>1.5</v>
      </c>
      <c r="K300">
        <v>17124</v>
      </c>
      <c r="L300">
        <v>1883.64</v>
      </c>
      <c r="M300">
        <v>15240.36</v>
      </c>
      <c r="N300">
        <v>11891.73</v>
      </c>
      <c r="O300">
        <v>3348.63</v>
      </c>
      <c r="P300">
        <v>30</v>
      </c>
      <c r="Q300">
        <v>3</v>
      </c>
    </row>
    <row r="301" spans="1:17" x14ac:dyDescent="0.25">
      <c r="A301">
        <v>300</v>
      </c>
      <c r="B301" s="3">
        <v>44861</v>
      </c>
      <c r="C301" t="s">
        <v>20</v>
      </c>
      <c r="D301" t="s">
        <v>25</v>
      </c>
      <c r="E301">
        <v>4135</v>
      </c>
      <c r="F301">
        <v>3289</v>
      </c>
      <c r="G301">
        <v>28</v>
      </c>
      <c r="H301">
        <v>13</v>
      </c>
      <c r="I301">
        <v>14373</v>
      </c>
      <c r="J301">
        <v>1.75</v>
      </c>
      <c r="K301">
        <v>25152.75</v>
      </c>
      <c r="L301">
        <v>3269.86</v>
      </c>
      <c r="M301">
        <v>21882.89</v>
      </c>
      <c r="N301">
        <v>12690.04</v>
      </c>
      <c r="O301">
        <v>9192.85</v>
      </c>
      <c r="P301">
        <v>1</v>
      </c>
      <c r="Q301">
        <v>3</v>
      </c>
    </row>
    <row r="302" spans="1:17" x14ac:dyDescent="0.25">
      <c r="A302">
        <v>301</v>
      </c>
      <c r="B302" s="3">
        <v>44862</v>
      </c>
      <c r="C302" t="s">
        <v>19</v>
      </c>
      <c r="D302" t="s">
        <v>26</v>
      </c>
      <c r="E302">
        <v>4990</v>
      </c>
      <c r="F302">
        <v>3474</v>
      </c>
      <c r="G302">
        <v>30</v>
      </c>
      <c r="H302">
        <v>9</v>
      </c>
      <c r="I302">
        <v>14846</v>
      </c>
      <c r="J302">
        <v>1.97</v>
      </c>
      <c r="K302">
        <v>29246.62</v>
      </c>
      <c r="L302">
        <v>2632.2</v>
      </c>
      <c r="M302">
        <v>26614.42</v>
      </c>
      <c r="N302">
        <v>20175.87</v>
      </c>
      <c r="O302">
        <v>6438.55</v>
      </c>
      <c r="P302">
        <v>2</v>
      </c>
      <c r="Q302">
        <v>3</v>
      </c>
    </row>
    <row r="303" spans="1:17" x14ac:dyDescent="0.25">
      <c r="A303">
        <v>302</v>
      </c>
      <c r="B303" s="3">
        <v>44863</v>
      </c>
      <c r="C303" t="s">
        <v>20</v>
      </c>
      <c r="D303" t="s">
        <v>23</v>
      </c>
      <c r="E303">
        <v>3217</v>
      </c>
      <c r="F303">
        <v>3085</v>
      </c>
      <c r="G303">
        <v>32</v>
      </c>
      <c r="H303">
        <v>14</v>
      </c>
      <c r="I303">
        <v>8754</v>
      </c>
      <c r="J303">
        <v>1.38</v>
      </c>
      <c r="K303">
        <v>12080.52</v>
      </c>
      <c r="L303">
        <v>1691.27</v>
      </c>
      <c r="M303">
        <v>10389.25</v>
      </c>
      <c r="N303">
        <v>9248.67</v>
      </c>
      <c r="O303">
        <v>1140.58</v>
      </c>
      <c r="P303">
        <v>3</v>
      </c>
      <c r="Q303">
        <v>3</v>
      </c>
    </row>
    <row r="304" spans="1:17" x14ac:dyDescent="0.25">
      <c r="A304">
        <v>303</v>
      </c>
      <c r="B304" s="3">
        <v>44864</v>
      </c>
      <c r="C304" t="s">
        <v>21</v>
      </c>
      <c r="D304" t="s">
        <v>23</v>
      </c>
      <c r="E304">
        <v>4857</v>
      </c>
      <c r="F304">
        <v>3346</v>
      </c>
      <c r="G304">
        <v>28</v>
      </c>
      <c r="H304">
        <v>11</v>
      </c>
      <c r="I304">
        <v>14673</v>
      </c>
      <c r="J304">
        <v>1.52</v>
      </c>
      <c r="K304">
        <v>22302.959999999999</v>
      </c>
      <c r="L304">
        <v>2453.33</v>
      </c>
      <c r="M304">
        <v>19849.63</v>
      </c>
      <c r="N304">
        <v>13695.2</v>
      </c>
      <c r="O304">
        <v>6154.43</v>
      </c>
      <c r="P304">
        <v>4</v>
      </c>
      <c r="Q304">
        <v>3</v>
      </c>
    </row>
    <row r="305" spans="1:17" x14ac:dyDescent="0.25">
      <c r="A305">
        <v>304</v>
      </c>
      <c r="B305" s="3">
        <v>44865</v>
      </c>
      <c r="C305" t="s">
        <v>17</v>
      </c>
      <c r="D305" t="s">
        <v>26</v>
      </c>
      <c r="E305">
        <v>5457</v>
      </c>
      <c r="F305">
        <v>2926</v>
      </c>
      <c r="G305">
        <v>30</v>
      </c>
      <c r="H305">
        <v>8</v>
      </c>
      <c r="I305">
        <v>11873</v>
      </c>
      <c r="J305">
        <v>1.8</v>
      </c>
      <c r="K305">
        <v>21371.4</v>
      </c>
      <c r="L305">
        <v>1709.71</v>
      </c>
      <c r="M305">
        <v>19661.689999999999</v>
      </c>
      <c r="N305">
        <v>11634.33</v>
      </c>
      <c r="O305">
        <v>8027.36</v>
      </c>
      <c r="P305">
        <v>5</v>
      </c>
      <c r="Q305">
        <v>3</v>
      </c>
    </row>
    <row r="306" spans="1:17" x14ac:dyDescent="0.25">
      <c r="A306">
        <v>305</v>
      </c>
      <c r="B306" s="3">
        <v>44866</v>
      </c>
      <c r="C306" t="s">
        <v>18</v>
      </c>
      <c r="D306" t="s">
        <v>23</v>
      </c>
      <c r="E306">
        <v>5137</v>
      </c>
      <c r="F306">
        <v>3185</v>
      </c>
      <c r="G306">
        <v>21</v>
      </c>
      <c r="H306">
        <v>5</v>
      </c>
      <c r="I306">
        <v>8378</v>
      </c>
      <c r="J306">
        <v>1.46</v>
      </c>
      <c r="K306">
        <v>12231.88</v>
      </c>
      <c r="L306">
        <v>611.59</v>
      </c>
      <c r="M306">
        <v>11620.29</v>
      </c>
      <c r="N306">
        <v>7035.66</v>
      </c>
      <c r="O306">
        <v>4584.63</v>
      </c>
      <c r="P306">
        <v>6</v>
      </c>
      <c r="Q306">
        <v>3</v>
      </c>
    </row>
    <row r="307" spans="1:17" x14ac:dyDescent="0.25">
      <c r="A307">
        <v>306</v>
      </c>
      <c r="B307" s="3">
        <v>44867</v>
      </c>
      <c r="C307" t="s">
        <v>19</v>
      </c>
      <c r="D307" t="s">
        <v>26</v>
      </c>
      <c r="E307">
        <v>3412</v>
      </c>
      <c r="F307">
        <v>2758</v>
      </c>
      <c r="G307">
        <v>30</v>
      </c>
      <c r="H307">
        <v>10</v>
      </c>
      <c r="I307">
        <v>10865</v>
      </c>
      <c r="J307">
        <v>1.75</v>
      </c>
      <c r="K307">
        <v>19013.75</v>
      </c>
      <c r="L307">
        <v>1901.38</v>
      </c>
      <c r="M307">
        <v>17112.37</v>
      </c>
      <c r="N307">
        <v>12696.47</v>
      </c>
      <c r="O307">
        <v>4415.8999999999996</v>
      </c>
      <c r="P307">
        <v>7</v>
      </c>
      <c r="Q307">
        <v>3</v>
      </c>
    </row>
    <row r="308" spans="1:17" x14ac:dyDescent="0.25">
      <c r="A308">
        <v>307</v>
      </c>
      <c r="B308" s="3">
        <v>44868</v>
      </c>
      <c r="C308" t="s">
        <v>22</v>
      </c>
      <c r="D308" t="s">
        <v>24</v>
      </c>
      <c r="E308">
        <v>4573</v>
      </c>
      <c r="F308">
        <v>3314</v>
      </c>
      <c r="G308">
        <v>30</v>
      </c>
      <c r="H308">
        <v>6</v>
      </c>
      <c r="I308">
        <v>10127</v>
      </c>
      <c r="J308">
        <v>1.23</v>
      </c>
      <c r="K308">
        <v>12456.21</v>
      </c>
      <c r="L308">
        <v>747.37</v>
      </c>
      <c r="M308">
        <v>11708.84</v>
      </c>
      <c r="N308">
        <v>8441.77</v>
      </c>
      <c r="O308">
        <v>3267.07</v>
      </c>
      <c r="P308">
        <v>8</v>
      </c>
      <c r="Q308">
        <v>3</v>
      </c>
    </row>
    <row r="309" spans="1:17" x14ac:dyDescent="0.25">
      <c r="A309">
        <v>308</v>
      </c>
      <c r="B309" s="3">
        <v>44869</v>
      </c>
      <c r="C309" t="s">
        <v>19</v>
      </c>
      <c r="D309" t="s">
        <v>25</v>
      </c>
      <c r="E309">
        <v>5885</v>
      </c>
      <c r="F309">
        <v>2723</v>
      </c>
      <c r="G309">
        <v>18</v>
      </c>
      <c r="H309">
        <v>7</v>
      </c>
      <c r="I309">
        <v>12000</v>
      </c>
      <c r="J309">
        <v>1.28</v>
      </c>
      <c r="K309">
        <v>15360</v>
      </c>
      <c r="L309">
        <v>1075.2</v>
      </c>
      <c r="M309">
        <v>14284.8</v>
      </c>
      <c r="N309">
        <v>10288.99</v>
      </c>
      <c r="O309">
        <v>3995.81</v>
      </c>
      <c r="P309">
        <v>9</v>
      </c>
      <c r="Q309">
        <v>3</v>
      </c>
    </row>
    <row r="310" spans="1:17" x14ac:dyDescent="0.25">
      <c r="A310">
        <v>309</v>
      </c>
      <c r="B310" s="3">
        <v>44870</v>
      </c>
      <c r="C310" t="s">
        <v>21</v>
      </c>
      <c r="D310" t="s">
        <v>23</v>
      </c>
      <c r="E310">
        <v>5944</v>
      </c>
      <c r="F310">
        <v>3758</v>
      </c>
      <c r="G310">
        <v>31</v>
      </c>
      <c r="H310">
        <v>7</v>
      </c>
      <c r="I310">
        <v>8929</v>
      </c>
      <c r="J310">
        <v>1.48</v>
      </c>
      <c r="K310">
        <v>13214.92</v>
      </c>
      <c r="L310">
        <v>925.04</v>
      </c>
      <c r="M310">
        <v>12289.88</v>
      </c>
      <c r="N310">
        <v>10542.15</v>
      </c>
      <c r="O310">
        <v>1747.73</v>
      </c>
      <c r="P310">
        <v>10</v>
      </c>
      <c r="Q310">
        <v>3</v>
      </c>
    </row>
    <row r="311" spans="1:17" x14ac:dyDescent="0.25">
      <c r="A311">
        <v>310</v>
      </c>
      <c r="B311" s="3">
        <v>44871</v>
      </c>
      <c r="C311" t="s">
        <v>22</v>
      </c>
      <c r="D311" t="s">
        <v>26</v>
      </c>
      <c r="E311">
        <v>3998</v>
      </c>
      <c r="F311">
        <v>3805</v>
      </c>
      <c r="G311">
        <v>19</v>
      </c>
      <c r="H311">
        <v>14</v>
      </c>
      <c r="I311">
        <v>8746</v>
      </c>
      <c r="J311">
        <v>1.67</v>
      </c>
      <c r="K311">
        <v>14605.82</v>
      </c>
      <c r="L311">
        <v>2044.81</v>
      </c>
      <c r="M311">
        <v>12561.01</v>
      </c>
      <c r="N311">
        <v>7736.03</v>
      </c>
      <c r="O311">
        <v>4824.9799999999996</v>
      </c>
      <c r="P311">
        <v>11</v>
      </c>
      <c r="Q311">
        <v>3</v>
      </c>
    </row>
    <row r="312" spans="1:17" x14ac:dyDescent="0.25">
      <c r="A312">
        <v>311</v>
      </c>
      <c r="B312" s="3">
        <v>44872</v>
      </c>
      <c r="C312" t="s">
        <v>22</v>
      </c>
      <c r="D312" t="s">
        <v>23</v>
      </c>
      <c r="E312">
        <v>3443</v>
      </c>
      <c r="F312">
        <v>2877</v>
      </c>
      <c r="G312">
        <v>22</v>
      </c>
      <c r="H312">
        <v>13</v>
      </c>
      <c r="I312">
        <v>12061</v>
      </c>
      <c r="J312">
        <v>1.84</v>
      </c>
      <c r="K312">
        <v>22192.240000000002</v>
      </c>
      <c r="L312">
        <v>2884.99</v>
      </c>
      <c r="M312">
        <v>19307.25</v>
      </c>
      <c r="N312">
        <v>16330.39</v>
      </c>
      <c r="O312">
        <v>2976.86</v>
      </c>
      <c r="P312">
        <v>12</v>
      </c>
      <c r="Q312">
        <v>3</v>
      </c>
    </row>
    <row r="313" spans="1:17" x14ac:dyDescent="0.25">
      <c r="A313">
        <v>312</v>
      </c>
      <c r="B313" s="3">
        <v>44873</v>
      </c>
      <c r="C313" t="s">
        <v>19</v>
      </c>
      <c r="D313" t="s">
        <v>23</v>
      </c>
      <c r="E313">
        <v>3672</v>
      </c>
      <c r="F313">
        <v>3240</v>
      </c>
      <c r="G313">
        <v>18</v>
      </c>
      <c r="H313">
        <v>8</v>
      </c>
      <c r="I313">
        <v>12353</v>
      </c>
      <c r="J313">
        <v>1.42</v>
      </c>
      <c r="K313">
        <v>17541.259999999998</v>
      </c>
      <c r="L313">
        <v>1403.3</v>
      </c>
      <c r="M313">
        <v>16137.96</v>
      </c>
      <c r="N313">
        <v>10757.5</v>
      </c>
      <c r="O313">
        <v>5380.46</v>
      </c>
      <c r="P313">
        <v>13</v>
      </c>
      <c r="Q313">
        <v>3</v>
      </c>
    </row>
    <row r="314" spans="1:17" x14ac:dyDescent="0.25">
      <c r="A314">
        <v>313</v>
      </c>
      <c r="B314" s="3">
        <v>44874</v>
      </c>
      <c r="C314" t="s">
        <v>21</v>
      </c>
      <c r="D314" t="s">
        <v>23</v>
      </c>
      <c r="E314">
        <v>3911</v>
      </c>
      <c r="F314">
        <v>3960</v>
      </c>
      <c r="G314">
        <v>32</v>
      </c>
      <c r="H314">
        <v>10</v>
      </c>
      <c r="I314">
        <v>14562</v>
      </c>
      <c r="J314">
        <v>1.35</v>
      </c>
      <c r="K314">
        <v>19658.7</v>
      </c>
      <c r="L314">
        <v>1965.87</v>
      </c>
      <c r="M314">
        <v>17692.830000000002</v>
      </c>
      <c r="N314">
        <v>12256.77</v>
      </c>
      <c r="O314">
        <v>5436.06</v>
      </c>
      <c r="P314">
        <v>14</v>
      </c>
      <c r="Q314">
        <v>3</v>
      </c>
    </row>
    <row r="315" spans="1:17" x14ac:dyDescent="0.25">
      <c r="A315">
        <v>314</v>
      </c>
      <c r="B315" s="3">
        <v>44875</v>
      </c>
      <c r="C315" t="s">
        <v>19</v>
      </c>
      <c r="D315" t="s">
        <v>25</v>
      </c>
      <c r="E315">
        <v>5333</v>
      </c>
      <c r="F315">
        <v>3304</v>
      </c>
      <c r="G315">
        <v>25</v>
      </c>
      <c r="H315">
        <v>6</v>
      </c>
      <c r="I315">
        <v>12380</v>
      </c>
      <c r="J315">
        <v>1.89</v>
      </c>
      <c r="K315">
        <v>23398.2</v>
      </c>
      <c r="L315">
        <v>1403.89</v>
      </c>
      <c r="M315">
        <v>21994.31</v>
      </c>
      <c r="N315">
        <v>12881.7</v>
      </c>
      <c r="O315">
        <v>9112.61</v>
      </c>
      <c r="P315">
        <v>15</v>
      </c>
      <c r="Q315">
        <v>3</v>
      </c>
    </row>
    <row r="316" spans="1:17" x14ac:dyDescent="0.25">
      <c r="A316">
        <v>315</v>
      </c>
      <c r="B316" s="3">
        <v>44876</v>
      </c>
      <c r="C316" t="s">
        <v>22</v>
      </c>
      <c r="D316" t="s">
        <v>23</v>
      </c>
      <c r="E316">
        <v>5580</v>
      </c>
      <c r="F316">
        <v>3272</v>
      </c>
      <c r="G316">
        <v>35</v>
      </c>
      <c r="H316">
        <v>12</v>
      </c>
      <c r="I316">
        <v>13582</v>
      </c>
      <c r="J316">
        <v>1.68</v>
      </c>
      <c r="K316">
        <v>22817.759999999998</v>
      </c>
      <c r="L316">
        <v>2738.13</v>
      </c>
      <c r="M316">
        <v>20079.63</v>
      </c>
      <c r="N316">
        <v>16908.310000000001</v>
      </c>
      <c r="O316">
        <v>3171.32</v>
      </c>
      <c r="P316">
        <v>16</v>
      </c>
      <c r="Q316">
        <v>3</v>
      </c>
    </row>
    <row r="317" spans="1:17" x14ac:dyDescent="0.25">
      <c r="A317">
        <v>316</v>
      </c>
      <c r="B317" s="3">
        <v>44877</v>
      </c>
      <c r="C317" t="s">
        <v>18</v>
      </c>
      <c r="D317" t="s">
        <v>26</v>
      </c>
      <c r="E317">
        <v>3948</v>
      </c>
      <c r="F317">
        <v>2788</v>
      </c>
      <c r="G317">
        <v>24</v>
      </c>
      <c r="H317">
        <v>12</v>
      </c>
      <c r="I317">
        <v>11752</v>
      </c>
      <c r="J317">
        <v>1.42</v>
      </c>
      <c r="K317">
        <v>16687.84</v>
      </c>
      <c r="L317">
        <v>2002.54</v>
      </c>
      <c r="M317">
        <v>14685.3</v>
      </c>
      <c r="N317">
        <v>9706.1299999999992</v>
      </c>
      <c r="O317">
        <v>4979.17</v>
      </c>
      <c r="P317">
        <v>17</v>
      </c>
      <c r="Q317">
        <v>3</v>
      </c>
    </row>
    <row r="318" spans="1:17" x14ac:dyDescent="0.25">
      <c r="A318">
        <v>317</v>
      </c>
      <c r="B318" s="3">
        <v>44878</v>
      </c>
      <c r="C318" t="s">
        <v>22</v>
      </c>
      <c r="D318" t="s">
        <v>23</v>
      </c>
      <c r="E318">
        <v>4730</v>
      </c>
      <c r="F318">
        <v>3538</v>
      </c>
      <c r="G318">
        <v>24</v>
      </c>
      <c r="H318">
        <v>12</v>
      </c>
      <c r="I318">
        <v>13111</v>
      </c>
      <c r="J318">
        <v>1.89</v>
      </c>
      <c r="K318">
        <v>24779.79</v>
      </c>
      <c r="L318">
        <v>2973.57</v>
      </c>
      <c r="M318">
        <v>21806.22</v>
      </c>
      <c r="N318">
        <v>19665.22</v>
      </c>
      <c r="O318">
        <v>2141</v>
      </c>
      <c r="P318">
        <v>18</v>
      </c>
      <c r="Q318">
        <v>3</v>
      </c>
    </row>
    <row r="319" spans="1:17" x14ac:dyDescent="0.25">
      <c r="A319">
        <v>318</v>
      </c>
      <c r="B319" s="3">
        <v>44879</v>
      </c>
      <c r="C319" t="s">
        <v>17</v>
      </c>
      <c r="D319" t="s">
        <v>23</v>
      </c>
      <c r="E319">
        <v>4876</v>
      </c>
      <c r="F319">
        <v>2697</v>
      </c>
      <c r="G319">
        <v>30</v>
      </c>
      <c r="H319">
        <v>6</v>
      </c>
      <c r="I319">
        <v>11336</v>
      </c>
      <c r="J319">
        <v>1.26</v>
      </c>
      <c r="K319">
        <v>14283.36</v>
      </c>
      <c r="L319">
        <v>857</v>
      </c>
      <c r="M319">
        <v>13426.36</v>
      </c>
      <c r="N319">
        <v>10570.38</v>
      </c>
      <c r="O319">
        <v>2855.98</v>
      </c>
      <c r="P319">
        <v>19</v>
      </c>
      <c r="Q319">
        <v>3</v>
      </c>
    </row>
    <row r="320" spans="1:17" x14ac:dyDescent="0.25">
      <c r="A320">
        <v>319</v>
      </c>
      <c r="B320" s="3">
        <v>44880</v>
      </c>
      <c r="C320" t="s">
        <v>18</v>
      </c>
      <c r="D320" t="s">
        <v>23</v>
      </c>
      <c r="E320">
        <v>3808</v>
      </c>
      <c r="F320">
        <v>2611</v>
      </c>
      <c r="G320">
        <v>20</v>
      </c>
      <c r="H320">
        <v>10</v>
      </c>
      <c r="I320">
        <v>10116</v>
      </c>
      <c r="J320">
        <v>1.91</v>
      </c>
      <c r="K320">
        <v>19321.560000000001</v>
      </c>
      <c r="L320">
        <v>1932.16</v>
      </c>
      <c r="M320">
        <v>17389.400000000001</v>
      </c>
      <c r="N320">
        <v>11235.31</v>
      </c>
      <c r="O320">
        <v>6154.09</v>
      </c>
      <c r="P320">
        <v>20</v>
      </c>
      <c r="Q320">
        <v>3</v>
      </c>
    </row>
    <row r="321" spans="1:17" x14ac:dyDescent="0.25">
      <c r="A321">
        <v>320</v>
      </c>
      <c r="B321" s="3">
        <v>44881</v>
      </c>
      <c r="C321" t="s">
        <v>17</v>
      </c>
      <c r="D321" t="s">
        <v>26</v>
      </c>
      <c r="E321">
        <v>5082</v>
      </c>
      <c r="F321">
        <v>3139</v>
      </c>
      <c r="G321">
        <v>16</v>
      </c>
      <c r="H321">
        <v>9</v>
      </c>
      <c r="I321">
        <v>13471</v>
      </c>
      <c r="J321">
        <v>1.54</v>
      </c>
      <c r="K321">
        <v>20745.34</v>
      </c>
      <c r="L321">
        <v>1867.08</v>
      </c>
      <c r="M321">
        <v>18878.259999999998</v>
      </c>
      <c r="N321">
        <v>10428.74</v>
      </c>
      <c r="O321">
        <v>8449.52</v>
      </c>
      <c r="P321">
        <v>21</v>
      </c>
      <c r="Q321">
        <v>3</v>
      </c>
    </row>
    <row r="322" spans="1:17" x14ac:dyDescent="0.25">
      <c r="A322">
        <v>321</v>
      </c>
      <c r="B322" s="3">
        <v>44882</v>
      </c>
      <c r="C322" t="s">
        <v>22</v>
      </c>
      <c r="D322" t="s">
        <v>23</v>
      </c>
      <c r="E322">
        <v>3528</v>
      </c>
      <c r="F322">
        <v>3118</v>
      </c>
      <c r="G322">
        <v>18</v>
      </c>
      <c r="H322">
        <v>5</v>
      </c>
      <c r="I322">
        <v>9631</v>
      </c>
      <c r="J322">
        <v>1.5</v>
      </c>
      <c r="K322">
        <v>14446.5</v>
      </c>
      <c r="L322">
        <v>722.33</v>
      </c>
      <c r="M322">
        <v>13724.17</v>
      </c>
      <c r="N322">
        <v>9304.4599999999991</v>
      </c>
      <c r="O322">
        <v>4419.71</v>
      </c>
      <c r="P322">
        <v>22</v>
      </c>
      <c r="Q322">
        <v>3</v>
      </c>
    </row>
    <row r="323" spans="1:17" x14ac:dyDescent="0.25">
      <c r="A323">
        <v>322</v>
      </c>
      <c r="B323" s="3">
        <v>44883</v>
      </c>
      <c r="C323" t="s">
        <v>20</v>
      </c>
      <c r="D323" t="s">
        <v>26</v>
      </c>
      <c r="E323">
        <v>5977</v>
      </c>
      <c r="F323">
        <v>3108</v>
      </c>
      <c r="G323">
        <v>16</v>
      </c>
      <c r="H323">
        <v>8</v>
      </c>
      <c r="I323">
        <v>10539</v>
      </c>
      <c r="J323">
        <v>1.38</v>
      </c>
      <c r="K323">
        <v>14543.82</v>
      </c>
      <c r="L323">
        <v>1163.51</v>
      </c>
      <c r="M323">
        <v>13380.31</v>
      </c>
      <c r="N323">
        <v>7745.93</v>
      </c>
      <c r="O323">
        <v>5634.38</v>
      </c>
      <c r="P323">
        <v>23</v>
      </c>
      <c r="Q323">
        <v>3</v>
      </c>
    </row>
    <row r="324" spans="1:17" x14ac:dyDescent="0.25">
      <c r="A324">
        <v>323</v>
      </c>
      <c r="B324" s="3">
        <v>44884</v>
      </c>
      <c r="C324" t="s">
        <v>17</v>
      </c>
      <c r="D324" t="s">
        <v>23</v>
      </c>
      <c r="E324">
        <v>5448</v>
      </c>
      <c r="F324">
        <v>3325</v>
      </c>
      <c r="G324">
        <v>18</v>
      </c>
      <c r="H324">
        <v>7</v>
      </c>
      <c r="I324">
        <v>10274</v>
      </c>
      <c r="J324">
        <v>1.78</v>
      </c>
      <c r="K324">
        <v>18287.72</v>
      </c>
      <c r="L324">
        <v>1280.1400000000001</v>
      </c>
      <c r="M324">
        <v>17007.580000000002</v>
      </c>
      <c r="N324">
        <v>12386.75</v>
      </c>
      <c r="O324">
        <v>4620.83</v>
      </c>
      <c r="P324">
        <v>24</v>
      </c>
      <c r="Q324">
        <v>3</v>
      </c>
    </row>
    <row r="325" spans="1:17" x14ac:dyDescent="0.25">
      <c r="A325">
        <v>324</v>
      </c>
      <c r="B325" s="3">
        <v>44885</v>
      </c>
      <c r="C325" t="s">
        <v>19</v>
      </c>
      <c r="D325" t="s">
        <v>25</v>
      </c>
      <c r="E325">
        <v>5065</v>
      </c>
      <c r="F325">
        <v>3064</v>
      </c>
      <c r="G325">
        <v>30</v>
      </c>
      <c r="H325">
        <v>15</v>
      </c>
      <c r="I325">
        <v>14774</v>
      </c>
      <c r="J325">
        <v>1.99</v>
      </c>
      <c r="K325">
        <v>29400.26</v>
      </c>
      <c r="L325">
        <v>4410.04</v>
      </c>
      <c r="M325">
        <v>24990.22</v>
      </c>
      <c r="N325">
        <v>20853</v>
      </c>
      <c r="O325">
        <v>4137.22</v>
      </c>
      <c r="P325">
        <v>25</v>
      </c>
      <c r="Q325">
        <v>3</v>
      </c>
    </row>
    <row r="326" spans="1:17" x14ac:dyDescent="0.25">
      <c r="A326">
        <v>325</v>
      </c>
      <c r="B326" s="3">
        <v>44886</v>
      </c>
      <c r="C326" t="s">
        <v>20</v>
      </c>
      <c r="D326" t="s">
        <v>26</v>
      </c>
      <c r="E326">
        <v>4124</v>
      </c>
      <c r="F326">
        <v>2706</v>
      </c>
      <c r="G326">
        <v>35</v>
      </c>
      <c r="H326">
        <v>13</v>
      </c>
      <c r="I326">
        <v>13285</v>
      </c>
      <c r="J326">
        <v>1.93</v>
      </c>
      <c r="K326">
        <v>25640.05</v>
      </c>
      <c r="L326">
        <v>3333.21</v>
      </c>
      <c r="M326">
        <v>22306.84</v>
      </c>
      <c r="N326">
        <v>14446.61</v>
      </c>
      <c r="O326">
        <v>7860.23</v>
      </c>
      <c r="P326">
        <v>26</v>
      </c>
      <c r="Q326">
        <v>3</v>
      </c>
    </row>
    <row r="327" spans="1:17" x14ac:dyDescent="0.25">
      <c r="A327">
        <v>326</v>
      </c>
      <c r="B327" s="3">
        <v>44887</v>
      </c>
      <c r="C327" t="s">
        <v>19</v>
      </c>
      <c r="D327" t="s">
        <v>24</v>
      </c>
      <c r="E327">
        <v>4992</v>
      </c>
      <c r="F327">
        <v>3679</v>
      </c>
      <c r="G327">
        <v>33</v>
      </c>
      <c r="H327">
        <v>14</v>
      </c>
      <c r="I327">
        <v>8072</v>
      </c>
      <c r="J327">
        <v>1.54</v>
      </c>
      <c r="K327">
        <v>12430.88</v>
      </c>
      <c r="L327">
        <v>1740.32</v>
      </c>
      <c r="M327">
        <v>10690.56</v>
      </c>
      <c r="N327">
        <v>8203.25</v>
      </c>
      <c r="O327">
        <v>2487.31</v>
      </c>
      <c r="P327">
        <v>27</v>
      </c>
      <c r="Q327">
        <v>3</v>
      </c>
    </row>
    <row r="328" spans="1:17" x14ac:dyDescent="0.25">
      <c r="A328">
        <v>327</v>
      </c>
      <c r="B328" s="3">
        <v>44888</v>
      </c>
      <c r="C328" t="s">
        <v>18</v>
      </c>
      <c r="D328" t="s">
        <v>24</v>
      </c>
      <c r="E328">
        <v>4412</v>
      </c>
      <c r="F328">
        <v>3762</v>
      </c>
      <c r="G328">
        <v>35</v>
      </c>
      <c r="H328">
        <v>7</v>
      </c>
      <c r="I328">
        <v>13263</v>
      </c>
      <c r="J328">
        <v>1.66</v>
      </c>
      <c r="K328">
        <v>22016.58</v>
      </c>
      <c r="L328">
        <v>1541.16</v>
      </c>
      <c r="M328">
        <v>20475.419999999998</v>
      </c>
      <c r="N328">
        <v>16402.7</v>
      </c>
      <c r="O328">
        <v>4072.72</v>
      </c>
      <c r="P328">
        <v>28</v>
      </c>
      <c r="Q328">
        <v>3</v>
      </c>
    </row>
    <row r="329" spans="1:17" x14ac:dyDescent="0.25">
      <c r="A329">
        <v>328</v>
      </c>
      <c r="B329" s="3">
        <v>44889</v>
      </c>
      <c r="C329" t="s">
        <v>21</v>
      </c>
      <c r="D329" t="s">
        <v>23</v>
      </c>
      <c r="E329">
        <v>3203</v>
      </c>
      <c r="F329">
        <v>2876</v>
      </c>
      <c r="G329">
        <v>28</v>
      </c>
      <c r="H329">
        <v>13</v>
      </c>
      <c r="I329">
        <v>9019</v>
      </c>
      <c r="J329">
        <v>1.41</v>
      </c>
      <c r="K329">
        <v>12716.79</v>
      </c>
      <c r="L329">
        <v>1653.18</v>
      </c>
      <c r="M329">
        <v>11063.61</v>
      </c>
      <c r="N329">
        <v>8597.14</v>
      </c>
      <c r="O329">
        <v>2466.4699999999998</v>
      </c>
      <c r="P329">
        <v>29</v>
      </c>
      <c r="Q329">
        <v>3</v>
      </c>
    </row>
    <row r="330" spans="1:17" x14ac:dyDescent="0.25">
      <c r="A330">
        <v>329</v>
      </c>
      <c r="B330" s="3">
        <v>44890</v>
      </c>
      <c r="C330" t="s">
        <v>17</v>
      </c>
      <c r="D330" t="s">
        <v>23</v>
      </c>
      <c r="E330">
        <v>4774</v>
      </c>
      <c r="F330">
        <v>3604</v>
      </c>
      <c r="G330">
        <v>19</v>
      </c>
      <c r="H330">
        <v>5</v>
      </c>
      <c r="I330">
        <v>12453</v>
      </c>
      <c r="J330">
        <v>1.7</v>
      </c>
      <c r="K330">
        <v>21170.1</v>
      </c>
      <c r="L330">
        <v>1058.5</v>
      </c>
      <c r="M330">
        <v>20111.599999999999</v>
      </c>
      <c r="N330">
        <v>14268.65</v>
      </c>
      <c r="O330">
        <v>5842.95</v>
      </c>
      <c r="P330">
        <v>30</v>
      </c>
      <c r="Q330">
        <v>3</v>
      </c>
    </row>
    <row r="331" spans="1:17" x14ac:dyDescent="0.25">
      <c r="A331">
        <v>330</v>
      </c>
      <c r="B331" s="3">
        <v>44891</v>
      </c>
      <c r="C331" t="s">
        <v>21</v>
      </c>
      <c r="D331" t="s">
        <v>23</v>
      </c>
      <c r="E331">
        <v>4057</v>
      </c>
      <c r="F331">
        <v>3983</v>
      </c>
      <c r="G331">
        <v>27</v>
      </c>
      <c r="H331">
        <v>8</v>
      </c>
      <c r="I331">
        <v>14823</v>
      </c>
      <c r="J331">
        <v>1.33</v>
      </c>
      <c r="K331">
        <v>19714.59</v>
      </c>
      <c r="L331">
        <v>1577.17</v>
      </c>
      <c r="M331">
        <v>18137.419999999998</v>
      </c>
      <c r="N331">
        <v>11533.92</v>
      </c>
      <c r="O331">
        <v>6603.5</v>
      </c>
      <c r="P331">
        <v>1</v>
      </c>
      <c r="Q331">
        <v>3</v>
      </c>
    </row>
    <row r="332" spans="1:17" x14ac:dyDescent="0.25">
      <c r="A332">
        <v>331</v>
      </c>
      <c r="B332" s="3">
        <v>44892</v>
      </c>
      <c r="C332" t="s">
        <v>22</v>
      </c>
      <c r="D332" t="s">
        <v>25</v>
      </c>
      <c r="E332">
        <v>5387</v>
      </c>
      <c r="F332">
        <v>2952</v>
      </c>
      <c r="G332">
        <v>31</v>
      </c>
      <c r="H332">
        <v>11</v>
      </c>
      <c r="I332">
        <v>10468</v>
      </c>
      <c r="J332">
        <v>1.26</v>
      </c>
      <c r="K332">
        <v>13189.68</v>
      </c>
      <c r="L332">
        <v>1450.86</v>
      </c>
      <c r="M332">
        <v>11738.82</v>
      </c>
      <c r="N332">
        <v>8108.23</v>
      </c>
      <c r="O332">
        <v>3630.59</v>
      </c>
      <c r="P332">
        <v>2</v>
      </c>
      <c r="Q332">
        <v>3</v>
      </c>
    </row>
    <row r="333" spans="1:17" x14ac:dyDescent="0.25">
      <c r="A333">
        <v>332</v>
      </c>
      <c r="B333" s="3">
        <v>44893</v>
      </c>
      <c r="C333" t="s">
        <v>22</v>
      </c>
      <c r="D333" t="s">
        <v>24</v>
      </c>
      <c r="E333">
        <v>5675</v>
      </c>
      <c r="F333">
        <v>2558</v>
      </c>
      <c r="G333">
        <v>17</v>
      </c>
      <c r="H333">
        <v>10</v>
      </c>
      <c r="I333">
        <v>9194</v>
      </c>
      <c r="J333">
        <v>1.52</v>
      </c>
      <c r="K333">
        <v>13974.88</v>
      </c>
      <c r="L333">
        <v>1397.49</v>
      </c>
      <c r="M333">
        <v>12577.39</v>
      </c>
      <c r="N333">
        <v>10669.1</v>
      </c>
      <c r="O333">
        <v>1908.29</v>
      </c>
      <c r="P333">
        <v>3</v>
      </c>
      <c r="Q333">
        <v>3</v>
      </c>
    </row>
    <row r="334" spans="1:17" x14ac:dyDescent="0.25">
      <c r="A334">
        <v>333</v>
      </c>
      <c r="B334" s="3">
        <v>44894</v>
      </c>
      <c r="C334" t="s">
        <v>20</v>
      </c>
      <c r="D334" t="s">
        <v>23</v>
      </c>
      <c r="E334">
        <v>5006</v>
      </c>
      <c r="F334">
        <v>3377</v>
      </c>
      <c r="G334">
        <v>28</v>
      </c>
      <c r="H334">
        <v>11</v>
      </c>
      <c r="I334">
        <v>14483</v>
      </c>
      <c r="J334">
        <v>1.89</v>
      </c>
      <c r="K334">
        <v>27372.87</v>
      </c>
      <c r="L334">
        <v>3011.02</v>
      </c>
      <c r="M334">
        <v>24361.85</v>
      </c>
      <c r="N334">
        <v>17469.72</v>
      </c>
      <c r="O334">
        <v>6892.13</v>
      </c>
      <c r="P334">
        <v>4</v>
      </c>
      <c r="Q334">
        <v>3</v>
      </c>
    </row>
    <row r="335" spans="1:17" x14ac:dyDescent="0.25">
      <c r="A335">
        <v>334</v>
      </c>
      <c r="B335" s="3">
        <v>44895</v>
      </c>
      <c r="C335" t="s">
        <v>18</v>
      </c>
      <c r="D335" t="s">
        <v>24</v>
      </c>
      <c r="E335">
        <v>3768</v>
      </c>
      <c r="F335">
        <v>3673</v>
      </c>
      <c r="G335">
        <v>32</v>
      </c>
      <c r="H335">
        <v>9</v>
      </c>
      <c r="I335">
        <v>10454</v>
      </c>
      <c r="J335">
        <v>1.99</v>
      </c>
      <c r="K335">
        <v>20803.46</v>
      </c>
      <c r="L335">
        <v>1872.31</v>
      </c>
      <c r="M335">
        <v>18931.150000000001</v>
      </c>
      <c r="N335">
        <v>12048.71</v>
      </c>
      <c r="O335">
        <v>6882.44</v>
      </c>
      <c r="P335">
        <v>5</v>
      </c>
      <c r="Q335">
        <v>3</v>
      </c>
    </row>
    <row r="336" spans="1:17" x14ac:dyDescent="0.25">
      <c r="A336">
        <v>335</v>
      </c>
      <c r="B336" s="3">
        <v>44896</v>
      </c>
      <c r="C336" t="s">
        <v>18</v>
      </c>
      <c r="D336" t="s">
        <v>25</v>
      </c>
      <c r="E336">
        <v>4431</v>
      </c>
      <c r="F336">
        <v>2702</v>
      </c>
      <c r="G336">
        <v>35</v>
      </c>
      <c r="H336">
        <v>9</v>
      </c>
      <c r="I336">
        <v>13847</v>
      </c>
      <c r="J336">
        <v>1.7</v>
      </c>
      <c r="K336">
        <v>23539.9</v>
      </c>
      <c r="L336">
        <v>2118.59</v>
      </c>
      <c r="M336">
        <v>21421.31</v>
      </c>
      <c r="N336">
        <v>13588.4</v>
      </c>
      <c r="O336">
        <v>7832.91</v>
      </c>
      <c r="P336">
        <v>6</v>
      </c>
      <c r="Q336">
        <v>3</v>
      </c>
    </row>
    <row r="337" spans="1:17" x14ac:dyDescent="0.25">
      <c r="A337">
        <v>336</v>
      </c>
      <c r="B337" s="3">
        <v>44897</v>
      </c>
      <c r="C337" t="s">
        <v>20</v>
      </c>
      <c r="D337" t="s">
        <v>25</v>
      </c>
      <c r="E337">
        <v>4536</v>
      </c>
      <c r="F337">
        <v>3702</v>
      </c>
      <c r="G337">
        <v>22</v>
      </c>
      <c r="H337">
        <v>14</v>
      </c>
      <c r="I337">
        <v>12993</v>
      </c>
      <c r="J337">
        <v>1.23</v>
      </c>
      <c r="K337">
        <v>15981.39</v>
      </c>
      <c r="L337">
        <v>2237.39</v>
      </c>
      <c r="M337">
        <v>13744</v>
      </c>
      <c r="N337">
        <v>8747.43</v>
      </c>
      <c r="O337">
        <v>4996.57</v>
      </c>
      <c r="P337">
        <v>7</v>
      </c>
      <c r="Q337">
        <v>3</v>
      </c>
    </row>
    <row r="338" spans="1:17" x14ac:dyDescent="0.25">
      <c r="A338">
        <v>337</v>
      </c>
      <c r="B338" s="3">
        <v>44898</v>
      </c>
      <c r="C338" t="s">
        <v>17</v>
      </c>
      <c r="D338" t="s">
        <v>23</v>
      </c>
      <c r="E338">
        <v>5355</v>
      </c>
      <c r="F338">
        <v>3630</v>
      </c>
      <c r="G338">
        <v>23</v>
      </c>
      <c r="H338">
        <v>5</v>
      </c>
      <c r="I338">
        <v>14859</v>
      </c>
      <c r="J338">
        <v>1.33</v>
      </c>
      <c r="K338">
        <v>19762.47</v>
      </c>
      <c r="L338">
        <v>988.12</v>
      </c>
      <c r="M338">
        <v>18774.349999999999</v>
      </c>
      <c r="N338">
        <v>11726.42</v>
      </c>
      <c r="O338">
        <v>7047.93</v>
      </c>
      <c r="P338">
        <v>8</v>
      </c>
      <c r="Q338">
        <v>3</v>
      </c>
    </row>
    <row r="339" spans="1:17" x14ac:dyDescent="0.25">
      <c r="A339">
        <v>338</v>
      </c>
      <c r="B339" s="3">
        <v>44899</v>
      </c>
      <c r="C339" t="s">
        <v>20</v>
      </c>
      <c r="D339" t="s">
        <v>24</v>
      </c>
      <c r="E339">
        <v>5843</v>
      </c>
      <c r="F339">
        <v>3002</v>
      </c>
      <c r="G339">
        <v>29</v>
      </c>
      <c r="H339">
        <v>12</v>
      </c>
      <c r="I339">
        <v>12306</v>
      </c>
      <c r="J339">
        <v>1.39</v>
      </c>
      <c r="K339">
        <v>17105.34</v>
      </c>
      <c r="L339">
        <v>2052.64</v>
      </c>
      <c r="M339">
        <v>15052.7</v>
      </c>
      <c r="N339">
        <v>10228.799999999999</v>
      </c>
      <c r="O339">
        <v>4823.8999999999996</v>
      </c>
      <c r="P339">
        <v>9</v>
      </c>
      <c r="Q339">
        <v>3</v>
      </c>
    </row>
    <row r="340" spans="1:17" x14ac:dyDescent="0.25">
      <c r="A340">
        <v>339</v>
      </c>
      <c r="B340" s="3">
        <v>44900</v>
      </c>
      <c r="C340" t="s">
        <v>18</v>
      </c>
      <c r="D340" t="s">
        <v>23</v>
      </c>
      <c r="E340">
        <v>5687</v>
      </c>
      <c r="F340">
        <v>3269</v>
      </c>
      <c r="G340">
        <v>24</v>
      </c>
      <c r="H340">
        <v>11</v>
      </c>
      <c r="I340">
        <v>11486</v>
      </c>
      <c r="J340">
        <v>1.76</v>
      </c>
      <c r="K340">
        <v>20215.36</v>
      </c>
      <c r="L340">
        <v>2223.69</v>
      </c>
      <c r="M340">
        <v>17991.669999999998</v>
      </c>
      <c r="N340">
        <v>11323.24</v>
      </c>
      <c r="O340">
        <v>6668.43</v>
      </c>
      <c r="P340">
        <v>10</v>
      </c>
      <c r="Q340">
        <v>3</v>
      </c>
    </row>
    <row r="341" spans="1:17" x14ac:dyDescent="0.25">
      <c r="A341">
        <v>340</v>
      </c>
      <c r="B341" s="3">
        <v>44901</v>
      </c>
      <c r="C341" t="s">
        <v>17</v>
      </c>
      <c r="D341" t="s">
        <v>26</v>
      </c>
      <c r="E341">
        <v>5677</v>
      </c>
      <c r="F341">
        <v>2734</v>
      </c>
      <c r="G341">
        <v>15</v>
      </c>
      <c r="H341">
        <v>13</v>
      </c>
      <c r="I341">
        <v>14804</v>
      </c>
      <c r="J341">
        <v>1.87</v>
      </c>
      <c r="K341">
        <v>27683.48</v>
      </c>
      <c r="L341">
        <v>3598.85</v>
      </c>
      <c r="M341">
        <v>24084.63</v>
      </c>
      <c r="N341">
        <v>18340.73</v>
      </c>
      <c r="O341">
        <v>5743.9</v>
      </c>
      <c r="P341">
        <v>11</v>
      </c>
      <c r="Q341">
        <v>3</v>
      </c>
    </row>
    <row r="342" spans="1:17" x14ac:dyDescent="0.25">
      <c r="A342">
        <v>341</v>
      </c>
      <c r="B342" s="3">
        <v>44902</v>
      </c>
      <c r="C342" t="s">
        <v>17</v>
      </c>
      <c r="D342" t="s">
        <v>25</v>
      </c>
      <c r="E342">
        <v>3240</v>
      </c>
      <c r="F342">
        <v>3819</v>
      </c>
      <c r="G342">
        <v>30</v>
      </c>
      <c r="H342">
        <v>12</v>
      </c>
      <c r="I342">
        <v>14604</v>
      </c>
      <c r="J342">
        <v>1.36</v>
      </c>
      <c r="K342">
        <v>19861.439999999999</v>
      </c>
      <c r="L342">
        <v>2383.37</v>
      </c>
      <c r="M342">
        <v>17478.07</v>
      </c>
      <c r="N342">
        <v>14445.12</v>
      </c>
      <c r="O342">
        <v>3032.95</v>
      </c>
      <c r="P342">
        <v>12</v>
      </c>
      <c r="Q342">
        <v>3</v>
      </c>
    </row>
    <row r="343" spans="1:17" x14ac:dyDescent="0.25">
      <c r="A343">
        <v>342</v>
      </c>
      <c r="B343" s="3">
        <v>44903</v>
      </c>
      <c r="C343" t="s">
        <v>20</v>
      </c>
      <c r="D343" t="s">
        <v>24</v>
      </c>
      <c r="E343">
        <v>4414</v>
      </c>
      <c r="F343">
        <v>2848</v>
      </c>
      <c r="G343">
        <v>34</v>
      </c>
      <c r="H343">
        <v>14</v>
      </c>
      <c r="I343">
        <v>12983</v>
      </c>
      <c r="J343">
        <v>1.27</v>
      </c>
      <c r="K343">
        <v>16488.41</v>
      </c>
      <c r="L343">
        <v>2308.38</v>
      </c>
      <c r="M343">
        <v>14180.03</v>
      </c>
      <c r="N343">
        <v>13169.79</v>
      </c>
      <c r="O343">
        <v>1010.24</v>
      </c>
      <c r="P343">
        <v>13</v>
      </c>
      <c r="Q343">
        <v>3</v>
      </c>
    </row>
    <row r="344" spans="1:17" x14ac:dyDescent="0.25">
      <c r="A344">
        <v>343</v>
      </c>
      <c r="B344" s="3">
        <v>44904</v>
      </c>
      <c r="C344" t="s">
        <v>20</v>
      </c>
      <c r="D344" t="s">
        <v>23</v>
      </c>
      <c r="E344">
        <v>4676</v>
      </c>
      <c r="F344">
        <v>2631</v>
      </c>
      <c r="G344">
        <v>18</v>
      </c>
      <c r="H344">
        <v>6</v>
      </c>
      <c r="I344">
        <v>10649</v>
      </c>
      <c r="J344">
        <v>1.55</v>
      </c>
      <c r="K344">
        <v>16505.95</v>
      </c>
      <c r="L344">
        <v>990.36</v>
      </c>
      <c r="M344">
        <v>15515.59</v>
      </c>
      <c r="N344">
        <v>9626.43</v>
      </c>
      <c r="O344">
        <v>5889.16</v>
      </c>
      <c r="P344">
        <v>14</v>
      </c>
      <c r="Q344">
        <v>3</v>
      </c>
    </row>
    <row r="345" spans="1:17" x14ac:dyDescent="0.25">
      <c r="A345">
        <v>344</v>
      </c>
      <c r="B345" s="3">
        <v>44905</v>
      </c>
      <c r="C345" t="s">
        <v>20</v>
      </c>
      <c r="D345" t="s">
        <v>26</v>
      </c>
      <c r="E345">
        <v>3093</v>
      </c>
      <c r="F345">
        <v>3889</v>
      </c>
      <c r="G345">
        <v>30</v>
      </c>
      <c r="H345">
        <v>9</v>
      </c>
      <c r="I345">
        <v>13793</v>
      </c>
      <c r="J345">
        <v>1.62</v>
      </c>
      <c r="K345">
        <v>22344.66</v>
      </c>
      <c r="L345">
        <v>2011.02</v>
      </c>
      <c r="M345">
        <v>20333.64</v>
      </c>
      <c r="N345">
        <v>12443.93</v>
      </c>
      <c r="O345">
        <v>7889.71</v>
      </c>
      <c r="P345">
        <v>15</v>
      </c>
      <c r="Q345">
        <v>3</v>
      </c>
    </row>
    <row r="346" spans="1:17" x14ac:dyDescent="0.25">
      <c r="A346">
        <v>345</v>
      </c>
      <c r="B346" s="3">
        <v>44906</v>
      </c>
      <c r="C346" t="s">
        <v>17</v>
      </c>
      <c r="D346" t="s">
        <v>23</v>
      </c>
      <c r="E346">
        <v>4589</v>
      </c>
      <c r="F346">
        <v>3005</v>
      </c>
      <c r="G346">
        <v>34</v>
      </c>
      <c r="H346">
        <v>13</v>
      </c>
      <c r="I346">
        <v>9387</v>
      </c>
      <c r="J346">
        <v>1.37</v>
      </c>
      <c r="K346">
        <v>12860.19</v>
      </c>
      <c r="L346">
        <v>1671.82</v>
      </c>
      <c r="M346">
        <v>11188.37</v>
      </c>
      <c r="N346">
        <v>6849.43</v>
      </c>
      <c r="O346">
        <v>4338.9399999999996</v>
      </c>
      <c r="P346">
        <v>16</v>
      </c>
      <c r="Q346">
        <v>3</v>
      </c>
    </row>
    <row r="347" spans="1:17" x14ac:dyDescent="0.25">
      <c r="A347">
        <v>346</v>
      </c>
      <c r="B347" s="3">
        <v>44907</v>
      </c>
      <c r="C347" t="s">
        <v>22</v>
      </c>
      <c r="D347" t="s">
        <v>26</v>
      </c>
      <c r="E347">
        <v>4964</v>
      </c>
      <c r="F347">
        <v>3707</v>
      </c>
      <c r="G347">
        <v>26</v>
      </c>
      <c r="H347">
        <v>14</v>
      </c>
      <c r="I347">
        <v>11427</v>
      </c>
      <c r="J347">
        <v>1.57</v>
      </c>
      <c r="K347">
        <v>17940.39</v>
      </c>
      <c r="L347">
        <v>2511.65</v>
      </c>
      <c r="M347">
        <v>15428.74</v>
      </c>
      <c r="N347">
        <v>11934.45</v>
      </c>
      <c r="O347">
        <v>3494.29</v>
      </c>
      <c r="P347">
        <v>17</v>
      </c>
      <c r="Q347">
        <v>3</v>
      </c>
    </row>
    <row r="348" spans="1:17" x14ac:dyDescent="0.25">
      <c r="A348">
        <v>347</v>
      </c>
      <c r="B348" s="3">
        <v>44908</v>
      </c>
      <c r="C348" t="s">
        <v>22</v>
      </c>
      <c r="D348" t="s">
        <v>25</v>
      </c>
      <c r="E348">
        <v>4739</v>
      </c>
      <c r="F348">
        <v>2900</v>
      </c>
      <c r="G348">
        <v>35</v>
      </c>
      <c r="H348">
        <v>13</v>
      </c>
      <c r="I348">
        <v>11369</v>
      </c>
      <c r="J348">
        <v>1.91</v>
      </c>
      <c r="K348">
        <v>21714.79</v>
      </c>
      <c r="L348">
        <v>2822.92</v>
      </c>
      <c r="M348">
        <v>18891.87</v>
      </c>
      <c r="N348">
        <v>14317.7</v>
      </c>
      <c r="O348">
        <v>4574.17</v>
      </c>
      <c r="P348">
        <v>18</v>
      </c>
      <c r="Q348">
        <v>3</v>
      </c>
    </row>
    <row r="349" spans="1:17" x14ac:dyDescent="0.25">
      <c r="A349">
        <v>348</v>
      </c>
      <c r="B349" s="3">
        <v>44909</v>
      </c>
      <c r="C349" t="s">
        <v>20</v>
      </c>
      <c r="D349" t="s">
        <v>26</v>
      </c>
      <c r="E349">
        <v>3877</v>
      </c>
      <c r="F349">
        <v>2632</v>
      </c>
      <c r="G349">
        <v>21</v>
      </c>
      <c r="H349">
        <v>9</v>
      </c>
      <c r="I349">
        <v>9704</v>
      </c>
      <c r="J349">
        <v>1.62</v>
      </c>
      <c r="K349">
        <v>15720.48</v>
      </c>
      <c r="L349">
        <v>1414.84</v>
      </c>
      <c r="M349">
        <v>14305.64</v>
      </c>
      <c r="N349">
        <v>10396.030000000001</v>
      </c>
      <c r="O349">
        <v>3909.61</v>
      </c>
      <c r="P349">
        <v>19</v>
      </c>
      <c r="Q349">
        <v>3</v>
      </c>
    </row>
    <row r="350" spans="1:17" x14ac:dyDescent="0.25">
      <c r="A350">
        <v>349</v>
      </c>
      <c r="B350" s="3">
        <v>44910</v>
      </c>
      <c r="C350" t="s">
        <v>22</v>
      </c>
      <c r="D350" t="s">
        <v>26</v>
      </c>
      <c r="E350">
        <v>5667</v>
      </c>
      <c r="F350">
        <v>3963</v>
      </c>
      <c r="G350">
        <v>30</v>
      </c>
      <c r="H350">
        <v>9</v>
      </c>
      <c r="I350">
        <v>8982</v>
      </c>
      <c r="J350">
        <v>1.22</v>
      </c>
      <c r="K350">
        <v>10958.04</v>
      </c>
      <c r="L350">
        <v>986.22</v>
      </c>
      <c r="M350">
        <v>9971.82</v>
      </c>
      <c r="N350">
        <v>8510.93</v>
      </c>
      <c r="O350">
        <v>1460.89</v>
      </c>
      <c r="P350">
        <v>20</v>
      </c>
      <c r="Q350">
        <v>3</v>
      </c>
    </row>
    <row r="351" spans="1:17" x14ac:dyDescent="0.25">
      <c r="A351">
        <v>350</v>
      </c>
      <c r="B351" s="3">
        <v>44911</v>
      </c>
      <c r="C351" t="s">
        <v>22</v>
      </c>
      <c r="D351" t="s">
        <v>23</v>
      </c>
      <c r="E351">
        <v>5411</v>
      </c>
      <c r="F351">
        <v>2537</v>
      </c>
      <c r="G351">
        <v>24</v>
      </c>
      <c r="H351">
        <v>5</v>
      </c>
      <c r="I351">
        <v>11379</v>
      </c>
      <c r="J351">
        <v>1.61</v>
      </c>
      <c r="K351">
        <v>18320.189999999999</v>
      </c>
      <c r="L351">
        <v>916.01</v>
      </c>
      <c r="M351">
        <v>17404.18</v>
      </c>
      <c r="N351">
        <v>13786.53</v>
      </c>
      <c r="O351">
        <v>3617.65</v>
      </c>
      <c r="P351">
        <v>21</v>
      </c>
      <c r="Q351">
        <v>3</v>
      </c>
    </row>
    <row r="352" spans="1:17" x14ac:dyDescent="0.25">
      <c r="A352">
        <v>351</v>
      </c>
      <c r="B352" s="3">
        <v>44912</v>
      </c>
      <c r="C352" t="s">
        <v>17</v>
      </c>
      <c r="D352" t="s">
        <v>23</v>
      </c>
      <c r="E352">
        <v>4716</v>
      </c>
      <c r="F352">
        <v>3642</v>
      </c>
      <c r="G352">
        <v>24</v>
      </c>
      <c r="H352">
        <v>13</v>
      </c>
      <c r="I352">
        <v>11233</v>
      </c>
      <c r="J352">
        <v>1.86</v>
      </c>
      <c r="K352">
        <v>20893.38</v>
      </c>
      <c r="L352">
        <v>2716.14</v>
      </c>
      <c r="M352">
        <v>18177.240000000002</v>
      </c>
      <c r="N352">
        <v>15016.11</v>
      </c>
      <c r="O352">
        <v>3161.13</v>
      </c>
      <c r="P352">
        <v>22</v>
      </c>
      <c r="Q352">
        <v>3</v>
      </c>
    </row>
    <row r="353" spans="1:17" x14ac:dyDescent="0.25">
      <c r="A353">
        <v>352</v>
      </c>
      <c r="B353" s="3">
        <v>44913</v>
      </c>
      <c r="C353" t="s">
        <v>22</v>
      </c>
      <c r="D353" t="s">
        <v>26</v>
      </c>
      <c r="E353">
        <v>5961</v>
      </c>
      <c r="F353">
        <v>3439</v>
      </c>
      <c r="G353">
        <v>28</v>
      </c>
      <c r="H353">
        <v>9</v>
      </c>
      <c r="I353">
        <v>8870</v>
      </c>
      <c r="J353">
        <v>1.87</v>
      </c>
      <c r="K353">
        <v>16586.900000000001</v>
      </c>
      <c r="L353">
        <v>1492.82</v>
      </c>
      <c r="M353">
        <v>15094.08</v>
      </c>
      <c r="N353">
        <v>11813.2</v>
      </c>
      <c r="O353">
        <v>3280.88</v>
      </c>
      <c r="P353">
        <v>23</v>
      </c>
      <c r="Q353">
        <v>3</v>
      </c>
    </row>
    <row r="354" spans="1:17" x14ac:dyDescent="0.25">
      <c r="A354">
        <v>353</v>
      </c>
      <c r="B354" s="3">
        <v>44914</v>
      </c>
      <c r="C354" t="s">
        <v>17</v>
      </c>
      <c r="D354" t="s">
        <v>26</v>
      </c>
      <c r="E354">
        <v>4296</v>
      </c>
      <c r="F354">
        <v>2788</v>
      </c>
      <c r="G354">
        <v>15</v>
      </c>
      <c r="H354">
        <v>12</v>
      </c>
      <c r="I354">
        <v>14157</v>
      </c>
      <c r="J354">
        <v>1.33</v>
      </c>
      <c r="K354">
        <v>18828.810000000001</v>
      </c>
      <c r="L354">
        <v>2259.46</v>
      </c>
      <c r="M354">
        <v>16569.349999999999</v>
      </c>
      <c r="N354">
        <v>10934.92</v>
      </c>
      <c r="O354">
        <v>5634.43</v>
      </c>
      <c r="P354">
        <v>24</v>
      </c>
      <c r="Q354">
        <v>3</v>
      </c>
    </row>
    <row r="355" spans="1:17" x14ac:dyDescent="0.25">
      <c r="A355">
        <v>354</v>
      </c>
      <c r="B355" s="3">
        <v>44915</v>
      </c>
      <c r="C355" t="s">
        <v>21</v>
      </c>
      <c r="D355" t="s">
        <v>23</v>
      </c>
      <c r="E355">
        <v>5961</v>
      </c>
      <c r="F355">
        <v>3816</v>
      </c>
      <c r="G355">
        <v>33</v>
      </c>
      <c r="H355">
        <v>15</v>
      </c>
      <c r="I355">
        <v>10084</v>
      </c>
      <c r="J355">
        <v>1.61</v>
      </c>
      <c r="K355">
        <v>16235.24</v>
      </c>
      <c r="L355">
        <v>2435.29</v>
      </c>
      <c r="M355">
        <v>13799.95</v>
      </c>
      <c r="N355">
        <v>8173.4</v>
      </c>
      <c r="O355">
        <v>5626.55</v>
      </c>
      <c r="P355">
        <v>25</v>
      </c>
      <c r="Q355">
        <v>3</v>
      </c>
    </row>
    <row r="356" spans="1:17" x14ac:dyDescent="0.25">
      <c r="A356">
        <v>355</v>
      </c>
      <c r="B356" s="3">
        <v>44916</v>
      </c>
      <c r="C356" t="s">
        <v>19</v>
      </c>
      <c r="D356" t="s">
        <v>23</v>
      </c>
      <c r="E356">
        <v>4963</v>
      </c>
      <c r="F356">
        <v>3928</v>
      </c>
      <c r="G356">
        <v>26</v>
      </c>
      <c r="H356">
        <v>7</v>
      </c>
      <c r="I356">
        <v>13883</v>
      </c>
      <c r="J356">
        <v>1.33</v>
      </c>
      <c r="K356">
        <v>18464.39</v>
      </c>
      <c r="L356">
        <v>1292.51</v>
      </c>
      <c r="M356">
        <v>17171.88</v>
      </c>
      <c r="N356">
        <v>11449.53</v>
      </c>
      <c r="O356">
        <v>5722.35</v>
      </c>
      <c r="P356">
        <v>26</v>
      </c>
      <c r="Q356">
        <v>3</v>
      </c>
    </row>
    <row r="357" spans="1:17" x14ac:dyDescent="0.25">
      <c r="A357">
        <v>356</v>
      </c>
      <c r="B357" s="3">
        <v>44917</v>
      </c>
      <c r="C357" t="s">
        <v>19</v>
      </c>
      <c r="D357" t="s">
        <v>23</v>
      </c>
      <c r="E357">
        <v>3496</v>
      </c>
      <c r="F357">
        <v>3070</v>
      </c>
      <c r="G357">
        <v>25</v>
      </c>
      <c r="H357">
        <v>7</v>
      </c>
      <c r="I357">
        <v>9384</v>
      </c>
      <c r="J357">
        <v>1.37</v>
      </c>
      <c r="K357">
        <v>12856.08</v>
      </c>
      <c r="L357">
        <v>899.93</v>
      </c>
      <c r="M357">
        <v>11956.15</v>
      </c>
      <c r="N357">
        <v>7431.33</v>
      </c>
      <c r="O357">
        <v>4524.82</v>
      </c>
      <c r="P357">
        <v>27</v>
      </c>
      <c r="Q357">
        <v>3</v>
      </c>
    </row>
    <row r="358" spans="1:17" x14ac:dyDescent="0.25">
      <c r="A358">
        <v>357</v>
      </c>
      <c r="B358" s="3">
        <v>44918</v>
      </c>
      <c r="C358" t="s">
        <v>20</v>
      </c>
      <c r="D358" t="s">
        <v>23</v>
      </c>
      <c r="E358">
        <v>5590</v>
      </c>
      <c r="F358">
        <v>3085</v>
      </c>
      <c r="G358">
        <v>28</v>
      </c>
      <c r="H358">
        <v>13</v>
      </c>
      <c r="I358">
        <v>8936</v>
      </c>
      <c r="J358">
        <v>1.93</v>
      </c>
      <c r="K358">
        <v>17246.48</v>
      </c>
      <c r="L358">
        <v>2242.04</v>
      </c>
      <c r="M358">
        <v>15004.44</v>
      </c>
      <c r="N358">
        <v>8782.31</v>
      </c>
      <c r="O358">
        <v>6222.13</v>
      </c>
      <c r="P358">
        <v>28</v>
      </c>
      <c r="Q358">
        <v>3</v>
      </c>
    </row>
    <row r="359" spans="1:17" x14ac:dyDescent="0.25">
      <c r="A359">
        <v>358</v>
      </c>
      <c r="B359" s="3">
        <v>44919</v>
      </c>
      <c r="C359" t="s">
        <v>19</v>
      </c>
      <c r="D359" t="s">
        <v>23</v>
      </c>
      <c r="E359">
        <v>4611</v>
      </c>
      <c r="F359">
        <v>2511</v>
      </c>
      <c r="G359">
        <v>24</v>
      </c>
      <c r="H359">
        <v>15</v>
      </c>
      <c r="I359">
        <v>13810</v>
      </c>
      <c r="J359">
        <v>1.52</v>
      </c>
      <c r="K359">
        <v>20991.200000000001</v>
      </c>
      <c r="L359">
        <v>3148.68</v>
      </c>
      <c r="M359">
        <v>17842.52</v>
      </c>
      <c r="N359">
        <v>11996.63</v>
      </c>
      <c r="O359">
        <v>5845.89</v>
      </c>
      <c r="P359">
        <v>29</v>
      </c>
      <c r="Q359">
        <v>3</v>
      </c>
    </row>
    <row r="360" spans="1:17" x14ac:dyDescent="0.25">
      <c r="A360">
        <v>359</v>
      </c>
      <c r="B360" s="3">
        <v>44920</v>
      </c>
      <c r="C360" t="s">
        <v>20</v>
      </c>
      <c r="D360" t="s">
        <v>24</v>
      </c>
      <c r="E360">
        <v>4809</v>
      </c>
      <c r="F360">
        <v>3291</v>
      </c>
      <c r="G360">
        <v>30</v>
      </c>
      <c r="H360">
        <v>9</v>
      </c>
      <c r="I360">
        <v>11392</v>
      </c>
      <c r="J360">
        <v>1.78</v>
      </c>
      <c r="K360">
        <v>20277.759999999998</v>
      </c>
      <c r="L360">
        <v>1825</v>
      </c>
      <c r="M360">
        <v>18452.759999999998</v>
      </c>
      <c r="N360">
        <v>13815.84</v>
      </c>
      <c r="O360">
        <v>4636.92</v>
      </c>
      <c r="P360">
        <v>30</v>
      </c>
      <c r="Q360">
        <v>3</v>
      </c>
    </row>
    <row r="361" spans="1:17" x14ac:dyDescent="0.25">
      <c r="A361">
        <v>360</v>
      </c>
      <c r="B361" s="3">
        <v>44921</v>
      </c>
      <c r="C361" t="s">
        <v>22</v>
      </c>
      <c r="D361" t="s">
        <v>24</v>
      </c>
      <c r="E361">
        <v>4768</v>
      </c>
      <c r="F361">
        <v>3626</v>
      </c>
      <c r="G361">
        <v>18</v>
      </c>
      <c r="H361">
        <v>8</v>
      </c>
      <c r="I361">
        <v>10864</v>
      </c>
      <c r="J361">
        <v>1.31</v>
      </c>
      <c r="K361">
        <v>14231.84</v>
      </c>
      <c r="L361">
        <v>1138.55</v>
      </c>
      <c r="M361">
        <v>13093.29</v>
      </c>
      <c r="N361">
        <v>10543.07</v>
      </c>
      <c r="O361">
        <v>2550.2199999999998</v>
      </c>
      <c r="P361">
        <v>1</v>
      </c>
      <c r="Q361">
        <v>3</v>
      </c>
    </row>
    <row r="362" spans="1:17" x14ac:dyDescent="0.25">
      <c r="A362">
        <v>361</v>
      </c>
      <c r="B362" s="3">
        <v>44922</v>
      </c>
      <c r="C362" t="s">
        <v>17</v>
      </c>
      <c r="D362" t="s">
        <v>26</v>
      </c>
      <c r="E362">
        <v>4987</v>
      </c>
      <c r="F362">
        <v>3170</v>
      </c>
      <c r="G362">
        <v>26</v>
      </c>
      <c r="H362">
        <v>5</v>
      </c>
      <c r="I362">
        <v>11917</v>
      </c>
      <c r="J362">
        <v>1.95</v>
      </c>
      <c r="K362">
        <v>23238.15</v>
      </c>
      <c r="L362">
        <v>1161.9100000000001</v>
      </c>
      <c r="M362">
        <v>22076.240000000002</v>
      </c>
      <c r="N362">
        <v>14576.23</v>
      </c>
      <c r="O362">
        <v>7500.01</v>
      </c>
      <c r="P362">
        <v>2</v>
      </c>
      <c r="Q362">
        <v>3</v>
      </c>
    </row>
    <row r="363" spans="1:17" x14ac:dyDescent="0.25">
      <c r="A363">
        <v>362</v>
      </c>
      <c r="B363" s="3">
        <v>44923</v>
      </c>
      <c r="C363" t="s">
        <v>20</v>
      </c>
      <c r="D363" t="s">
        <v>24</v>
      </c>
      <c r="E363">
        <v>4324</v>
      </c>
      <c r="F363">
        <v>2626</v>
      </c>
      <c r="G363">
        <v>22</v>
      </c>
      <c r="H363">
        <v>15</v>
      </c>
      <c r="I363">
        <v>10201</v>
      </c>
      <c r="J363">
        <v>1.46</v>
      </c>
      <c r="K363">
        <v>14893.46</v>
      </c>
      <c r="L363">
        <v>2234.02</v>
      </c>
      <c r="M363">
        <v>12659.44</v>
      </c>
      <c r="N363">
        <v>11052.74</v>
      </c>
      <c r="O363">
        <v>1606.7</v>
      </c>
      <c r="P363">
        <v>3</v>
      </c>
      <c r="Q363">
        <v>3</v>
      </c>
    </row>
    <row r="364" spans="1:17" x14ac:dyDescent="0.25">
      <c r="A364">
        <v>363</v>
      </c>
      <c r="B364" s="3">
        <v>44924</v>
      </c>
      <c r="C364" t="s">
        <v>22</v>
      </c>
      <c r="D364" t="s">
        <v>25</v>
      </c>
      <c r="E364">
        <v>3228</v>
      </c>
      <c r="F364">
        <v>2801</v>
      </c>
      <c r="G364">
        <v>31</v>
      </c>
      <c r="H364">
        <v>12</v>
      </c>
      <c r="I364">
        <v>10469</v>
      </c>
      <c r="J364">
        <v>1.85</v>
      </c>
      <c r="K364">
        <v>19367.650000000001</v>
      </c>
      <c r="L364">
        <v>2324.12</v>
      </c>
      <c r="M364">
        <v>17043.53</v>
      </c>
      <c r="N364">
        <v>10661.14</v>
      </c>
      <c r="O364">
        <v>6382.39</v>
      </c>
      <c r="P364">
        <v>4</v>
      </c>
      <c r="Q364">
        <v>3</v>
      </c>
    </row>
    <row r="365" spans="1:17" x14ac:dyDescent="0.25">
      <c r="A365">
        <v>364</v>
      </c>
      <c r="B365" s="3">
        <v>44925</v>
      </c>
      <c r="C365" t="s">
        <v>20</v>
      </c>
      <c r="D365" t="s">
        <v>23</v>
      </c>
      <c r="E365">
        <v>3233</v>
      </c>
      <c r="F365">
        <v>3827</v>
      </c>
      <c r="G365">
        <v>27</v>
      </c>
      <c r="H365">
        <v>6</v>
      </c>
      <c r="I365">
        <v>14247</v>
      </c>
      <c r="J365">
        <v>1.31</v>
      </c>
      <c r="K365">
        <v>18663.57</v>
      </c>
      <c r="L365">
        <v>1119.81</v>
      </c>
      <c r="M365">
        <v>17543.759999999998</v>
      </c>
      <c r="N365">
        <v>12100.33</v>
      </c>
      <c r="O365">
        <v>5443.43</v>
      </c>
      <c r="P365">
        <v>5</v>
      </c>
      <c r="Q365">
        <v>3</v>
      </c>
    </row>
    <row r="366" spans="1:17" x14ac:dyDescent="0.25">
      <c r="A366">
        <v>365</v>
      </c>
      <c r="B366" s="3">
        <v>44926</v>
      </c>
      <c r="C366" t="s">
        <v>18</v>
      </c>
      <c r="D366" t="s">
        <v>23</v>
      </c>
      <c r="E366">
        <v>3816</v>
      </c>
      <c r="F366">
        <v>3716</v>
      </c>
      <c r="G366">
        <v>30</v>
      </c>
      <c r="H366">
        <v>15</v>
      </c>
      <c r="I366">
        <v>8177</v>
      </c>
      <c r="J366">
        <v>1.65</v>
      </c>
      <c r="K366">
        <v>13492.05</v>
      </c>
      <c r="L366">
        <v>2023.81</v>
      </c>
      <c r="M366">
        <v>11468.24</v>
      </c>
      <c r="N366">
        <v>9958.49</v>
      </c>
      <c r="O366">
        <v>1509.75</v>
      </c>
      <c r="P366">
        <v>6</v>
      </c>
      <c r="Q366">
        <v>3</v>
      </c>
    </row>
    <row r="367" spans="1:17" x14ac:dyDescent="0.25">
      <c r="A367">
        <v>366</v>
      </c>
      <c r="B367" s="3">
        <v>44927</v>
      </c>
      <c r="C367" t="s">
        <v>19</v>
      </c>
      <c r="D367" t="s">
        <v>26</v>
      </c>
      <c r="E367">
        <v>3095</v>
      </c>
      <c r="F367">
        <v>3348</v>
      </c>
      <c r="G367">
        <v>30</v>
      </c>
      <c r="H367">
        <v>10</v>
      </c>
      <c r="I367">
        <v>14065</v>
      </c>
      <c r="J367">
        <v>2</v>
      </c>
      <c r="K367">
        <v>28130</v>
      </c>
      <c r="L367">
        <v>2813</v>
      </c>
      <c r="M367">
        <v>25317</v>
      </c>
      <c r="N367">
        <v>22270.48</v>
      </c>
      <c r="O367">
        <v>3046.52</v>
      </c>
      <c r="P367">
        <v>7</v>
      </c>
      <c r="Q367">
        <v>3</v>
      </c>
    </row>
    <row r="368" spans="1:17" x14ac:dyDescent="0.25">
      <c r="A368">
        <v>367</v>
      </c>
      <c r="B368" s="3">
        <v>44928</v>
      </c>
      <c r="C368" t="s">
        <v>17</v>
      </c>
      <c r="D368" t="s">
        <v>23</v>
      </c>
      <c r="E368">
        <v>4418</v>
      </c>
      <c r="F368">
        <v>3488</v>
      </c>
      <c r="G368">
        <v>32</v>
      </c>
      <c r="H368">
        <v>7</v>
      </c>
      <c r="I368">
        <v>10058</v>
      </c>
      <c r="J368">
        <v>1.78</v>
      </c>
      <c r="K368">
        <v>17903.240000000002</v>
      </c>
      <c r="L368">
        <v>1253.23</v>
      </c>
      <c r="M368">
        <v>16650.009999999998</v>
      </c>
      <c r="N368">
        <v>12721.24</v>
      </c>
      <c r="O368">
        <v>3928.77</v>
      </c>
      <c r="P368">
        <v>8</v>
      </c>
      <c r="Q368">
        <v>3</v>
      </c>
    </row>
    <row r="369" spans="1:17" x14ac:dyDescent="0.25">
      <c r="A369">
        <v>368</v>
      </c>
      <c r="B369" s="3">
        <v>44929</v>
      </c>
      <c r="C369" t="s">
        <v>20</v>
      </c>
      <c r="D369" t="s">
        <v>23</v>
      </c>
      <c r="E369">
        <v>5070</v>
      </c>
      <c r="F369">
        <v>3777</v>
      </c>
      <c r="G369">
        <v>32</v>
      </c>
      <c r="H369">
        <v>15</v>
      </c>
      <c r="I369">
        <v>12933</v>
      </c>
      <c r="J369">
        <v>1.79</v>
      </c>
      <c r="K369">
        <v>23150.07</v>
      </c>
      <c r="L369">
        <v>3472.51</v>
      </c>
      <c r="M369">
        <v>19677.560000000001</v>
      </c>
      <c r="N369">
        <v>13444.22</v>
      </c>
      <c r="O369">
        <v>6233.34</v>
      </c>
      <c r="P369">
        <v>9</v>
      </c>
      <c r="Q369">
        <v>3</v>
      </c>
    </row>
    <row r="370" spans="1:17" x14ac:dyDescent="0.25">
      <c r="A370">
        <v>369</v>
      </c>
      <c r="B370" s="3">
        <v>44930</v>
      </c>
      <c r="C370" t="s">
        <v>19</v>
      </c>
      <c r="D370" t="s">
        <v>23</v>
      </c>
      <c r="E370">
        <v>5144</v>
      </c>
      <c r="F370">
        <v>3039</v>
      </c>
      <c r="G370">
        <v>16</v>
      </c>
      <c r="H370">
        <v>14</v>
      </c>
      <c r="I370">
        <v>10546</v>
      </c>
      <c r="J370">
        <v>1.6</v>
      </c>
      <c r="K370">
        <v>16873.599999999999</v>
      </c>
      <c r="L370">
        <v>2362.3000000000002</v>
      </c>
      <c r="M370">
        <v>14511.3</v>
      </c>
      <c r="N370">
        <v>10308.5</v>
      </c>
      <c r="O370">
        <v>4202.8</v>
      </c>
      <c r="P370">
        <v>10</v>
      </c>
      <c r="Q370">
        <v>3</v>
      </c>
    </row>
    <row r="371" spans="1:17" x14ac:dyDescent="0.25">
      <c r="A371">
        <v>370</v>
      </c>
      <c r="B371" s="3">
        <v>44931</v>
      </c>
      <c r="C371" t="s">
        <v>20</v>
      </c>
      <c r="D371" t="s">
        <v>25</v>
      </c>
      <c r="E371">
        <v>4645</v>
      </c>
      <c r="F371">
        <v>3523</v>
      </c>
      <c r="G371">
        <v>17</v>
      </c>
      <c r="H371">
        <v>12</v>
      </c>
      <c r="I371">
        <v>12781</v>
      </c>
      <c r="J371">
        <v>1.86</v>
      </c>
      <c r="K371">
        <v>23772.66</v>
      </c>
      <c r="L371">
        <v>2852.72</v>
      </c>
      <c r="M371">
        <v>20919.939999999999</v>
      </c>
      <c r="N371">
        <v>15040.62</v>
      </c>
      <c r="O371">
        <v>5879.32</v>
      </c>
      <c r="P371">
        <v>11</v>
      </c>
      <c r="Q371">
        <v>3</v>
      </c>
    </row>
    <row r="372" spans="1:17" x14ac:dyDescent="0.25">
      <c r="A372">
        <v>371</v>
      </c>
      <c r="B372" s="3">
        <v>44932</v>
      </c>
      <c r="C372" t="s">
        <v>21</v>
      </c>
      <c r="D372" t="s">
        <v>26</v>
      </c>
      <c r="E372">
        <v>4988</v>
      </c>
      <c r="F372">
        <v>3915</v>
      </c>
      <c r="G372">
        <v>30</v>
      </c>
      <c r="H372">
        <v>10</v>
      </c>
      <c r="I372">
        <v>13421</v>
      </c>
      <c r="J372">
        <v>1.58</v>
      </c>
      <c r="K372">
        <v>21205.18</v>
      </c>
      <c r="L372">
        <v>2120.52</v>
      </c>
      <c r="M372">
        <v>19084.66</v>
      </c>
      <c r="N372">
        <v>13677.66</v>
      </c>
      <c r="O372">
        <v>5407</v>
      </c>
      <c r="P372">
        <v>12</v>
      </c>
      <c r="Q372">
        <v>3</v>
      </c>
    </row>
    <row r="373" spans="1:17" x14ac:dyDescent="0.25">
      <c r="A373">
        <v>372</v>
      </c>
      <c r="B373" s="3">
        <v>44933</v>
      </c>
      <c r="C373" t="s">
        <v>17</v>
      </c>
      <c r="D373" t="s">
        <v>23</v>
      </c>
      <c r="E373">
        <v>3624</v>
      </c>
      <c r="F373">
        <v>3917</v>
      </c>
      <c r="G373">
        <v>20</v>
      </c>
      <c r="H373">
        <v>10</v>
      </c>
      <c r="I373">
        <v>8502</v>
      </c>
      <c r="J373">
        <v>1.43</v>
      </c>
      <c r="K373">
        <v>12157.86</v>
      </c>
      <c r="L373">
        <v>1215.79</v>
      </c>
      <c r="M373">
        <v>10942.07</v>
      </c>
      <c r="N373">
        <v>7772.12</v>
      </c>
      <c r="O373">
        <v>3169.95</v>
      </c>
      <c r="P373">
        <v>13</v>
      </c>
      <c r="Q373">
        <v>3</v>
      </c>
    </row>
    <row r="374" spans="1:17" x14ac:dyDescent="0.25">
      <c r="A374">
        <v>373</v>
      </c>
      <c r="B374" s="3">
        <v>44934</v>
      </c>
      <c r="C374" t="s">
        <v>20</v>
      </c>
      <c r="D374" t="s">
        <v>24</v>
      </c>
      <c r="E374">
        <v>3075</v>
      </c>
      <c r="F374">
        <v>3735</v>
      </c>
      <c r="G374">
        <v>18</v>
      </c>
      <c r="H374">
        <v>12</v>
      </c>
      <c r="I374">
        <v>12021</v>
      </c>
      <c r="J374">
        <v>1.66</v>
      </c>
      <c r="K374">
        <v>19954.86</v>
      </c>
      <c r="L374">
        <v>2394.58</v>
      </c>
      <c r="M374">
        <v>17560.28</v>
      </c>
      <c r="N374">
        <v>14604.52</v>
      </c>
      <c r="O374">
        <v>2955.76</v>
      </c>
      <c r="P374">
        <v>14</v>
      </c>
      <c r="Q374">
        <v>3</v>
      </c>
    </row>
    <row r="375" spans="1:17" x14ac:dyDescent="0.25">
      <c r="A375">
        <v>374</v>
      </c>
      <c r="B375" s="3">
        <v>44935</v>
      </c>
      <c r="C375" t="s">
        <v>17</v>
      </c>
      <c r="D375" t="s">
        <v>26</v>
      </c>
      <c r="E375">
        <v>3678</v>
      </c>
      <c r="F375">
        <v>2937</v>
      </c>
      <c r="G375">
        <v>26</v>
      </c>
      <c r="H375">
        <v>8</v>
      </c>
      <c r="I375">
        <v>14439</v>
      </c>
      <c r="J375">
        <v>1.25</v>
      </c>
      <c r="K375">
        <v>18048.75</v>
      </c>
      <c r="L375">
        <v>1443.9</v>
      </c>
      <c r="M375">
        <v>16604.849999999999</v>
      </c>
      <c r="N375">
        <v>13302</v>
      </c>
      <c r="O375">
        <v>3302.85</v>
      </c>
      <c r="P375">
        <v>15</v>
      </c>
      <c r="Q375">
        <v>3</v>
      </c>
    </row>
    <row r="376" spans="1:17" x14ac:dyDescent="0.25">
      <c r="A376">
        <v>375</v>
      </c>
      <c r="B376" s="3">
        <v>44936</v>
      </c>
      <c r="C376" t="s">
        <v>22</v>
      </c>
      <c r="D376" t="s">
        <v>23</v>
      </c>
      <c r="E376">
        <v>5711</v>
      </c>
      <c r="F376">
        <v>2751</v>
      </c>
      <c r="G376">
        <v>17</v>
      </c>
      <c r="H376">
        <v>9</v>
      </c>
      <c r="I376">
        <v>10216</v>
      </c>
      <c r="J376">
        <v>1.37</v>
      </c>
      <c r="K376">
        <v>13995.92</v>
      </c>
      <c r="L376">
        <v>1259.6300000000001</v>
      </c>
      <c r="M376">
        <v>12736.29</v>
      </c>
      <c r="N376">
        <v>9127.19</v>
      </c>
      <c r="O376">
        <v>3609.1</v>
      </c>
      <c r="P376">
        <v>16</v>
      </c>
      <c r="Q376">
        <v>3</v>
      </c>
    </row>
    <row r="377" spans="1:17" x14ac:dyDescent="0.25">
      <c r="A377">
        <v>376</v>
      </c>
      <c r="B377" s="3">
        <v>44937</v>
      </c>
      <c r="C377" t="s">
        <v>21</v>
      </c>
      <c r="D377" t="s">
        <v>26</v>
      </c>
      <c r="E377">
        <v>4836</v>
      </c>
      <c r="F377">
        <v>3139</v>
      </c>
      <c r="G377">
        <v>33</v>
      </c>
      <c r="H377">
        <v>9</v>
      </c>
      <c r="I377">
        <v>10083</v>
      </c>
      <c r="J377">
        <v>1.51</v>
      </c>
      <c r="K377">
        <v>15225.33</v>
      </c>
      <c r="L377">
        <v>1370.28</v>
      </c>
      <c r="M377">
        <v>13855.05</v>
      </c>
      <c r="N377">
        <v>9945.18</v>
      </c>
      <c r="O377">
        <v>3909.87</v>
      </c>
      <c r="P377">
        <v>17</v>
      </c>
      <c r="Q377">
        <v>3</v>
      </c>
    </row>
    <row r="378" spans="1:17" x14ac:dyDescent="0.25">
      <c r="A378">
        <v>377</v>
      </c>
      <c r="B378" s="3">
        <v>44938</v>
      </c>
      <c r="C378" t="s">
        <v>18</v>
      </c>
      <c r="D378" t="s">
        <v>23</v>
      </c>
      <c r="E378">
        <v>3392</v>
      </c>
      <c r="F378">
        <v>3367</v>
      </c>
      <c r="G378">
        <v>22</v>
      </c>
      <c r="H378">
        <v>11</v>
      </c>
      <c r="I378">
        <v>13898</v>
      </c>
      <c r="J378">
        <v>1.58</v>
      </c>
      <c r="K378">
        <v>21958.84</v>
      </c>
      <c r="L378">
        <v>2415.4699999999998</v>
      </c>
      <c r="M378">
        <v>19543.37</v>
      </c>
      <c r="N378">
        <v>16570.150000000001</v>
      </c>
      <c r="O378">
        <v>2973.22</v>
      </c>
      <c r="P378">
        <v>18</v>
      </c>
      <c r="Q378">
        <v>3</v>
      </c>
    </row>
    <row r="379" spans="1:17" x14ac:dyDescent="0.25">
      <c r="A379">
        <v>378</v>
      </c>
      <c r="B379" s="3">
        <v>44939</v>
      </c>
      <c r="C379" t="s">
        <v>17</v>
      </c>
      <c r="D379" t="s">
        <v>24</v>
      </c>
      <c r="E379">
        <v>3874</v>
      </c>
      <c r="F379">
        <v>3400</v>
      </c>
      <c r="G379">
        <v>32</v>
      </c>
      <c r="H379">
        <v>15</v>
      </c>
      <c r="I379">
        <v>8174</v>
      </c>
      <c r="J379">
        <v>1.78</v>
      </c>
      <c r="K379">
        <v>14549.72</v>
      </c>
      <c r="L379">
        <v>2182.46</v>
      </c>
      <c r="M379">
        <v>12367.26</v>
      </c>
      <c r="N379">
        <v>8052.51</v>
      </c>
      <c r="O379">
        <v>4314.75</v>
      </c>
      <c r="P379">
        <v>19</v>
      </c>
      <c r="Q379">
        <v>3</v>
      </c>
    </row>
    <row r="380" spans="1:17" x14ac:dyDescent="0.25">
      <c r="A380">
        <v>379</v>
      </c>
      <c r="B380" s="3">
        <v>44940</v>
      </c>
      <c r="C380" t="s">
        <v>17</v>
      </c>
      <c r="D380" t="s">
        <v>23</v>
      </c>
      <c r="E380">
        <v>3383</v>
      </c>
      <c r="F380">
        <v>3894</v>
      </c>
      <c r="G380">
        <v>17</v>
      </c>
      <c r="H380">
        <v>12</v>
      </c>
      <c r="I380">
        <v>11385</v>
      </c>
      <c r="J380">
        <v>1.5</v>
      </c>
      <c r="K380">
        <v>17077.5</v>
      </c>
      <c r="L380">
        <v>2049.3000000000002</v>
      </c>
      <c r="M380">
        <v>15028.2</v>
      </c>
      <c r="N380">
        <v>12831.76</v>
      </c>
      <c r="O380">
        <v>2196.44</v>
      </c>
      <c r="P380">
        <v>20</v>
      </c>
      <c r="Q380">
        <v>3</v>
      </c>
    </row>
    <row r="381" spans="1:17" x14ac:dyDescent="0.25">
      <c r="A381">
        <v>380</v>
      </c>
      <c r="B381" s="3">
        <v>44941</v>
      </c>
      <c r="C381" t="s">
        <v>22</v>
      </c>
      <c r="D381" t="s">
        <v>24</v>
      </c>
      <c r="E381">
        <v>4161</v>
      </c>
      <c r="F381">
        <v>2938</v>
      </c>
      <c r="G381">
        <v>32</v>
      </c>
      <c r="H381">
        <v>14</v>
      </c>
      <c r="I381">
        <v>9326</v>
      </c>
      <c r="J381">
        <v>1.93</v>
      </c>
      <c r="K381">
        <v>17999.18</v>
      </c>
      <c r="L381">
        <v>2519.89</v>
      </c>
      <c r="M381">
        <v>15479.29</v>
      </c>
      <c r="N381">
        <v>12210.98</v>
      </c>
      <c r="O381">
        <v>3268.31</v>
      </c>
      <c r="P381">
        <v>21</v>
      </c>
      <c r="Q381">
        <v>3</v>
      </c>
    </row>
    <row r="382" spans="1:17" x14ac:dyDescent="0.25">
      <c r="A382">
        <v>381</v>
      </c>
      <c r="B382" s="3">
        <v>44942</v>
      </c>
      <c r="C382" t="s">
        <v>20</v>
      </c>
      <c r="D382" t="s">
        <v>24</v>
      </c>
      <c r="E382">
        <v>5074</v>
      </c>
      <c r="F382">
        <v>3693</v>
      </c>
      <c r="G382">
        <v>28</v>
      </c>
      <c r="H382">
        <v>13</v>
      </c>
      <c r="I382">
        <v>8181</v>
      </c>
      <c r="J382">
        <v>1.96</v>
      </c>
      <c r="K382">
        <v>16034.76</v>
      </c>
      <c r="L382">
        <v>2084.52</v>
      </c>
      <c r="M382">
        <v>13950.24</v>
      </c>
      <c r="N382">
        <v>12726.33</v>
      </c>
      <c r="O382">
        <v>1223.9100000000001</v>
      </c>
      <c r="P382">
        <v>22</v>
      </c>
      <c r="Q382">
        <v>3</v>
      </c>
    </row>
    <row r="383" spans="1:17" x14ac:dyDescent="0.25">
      <c r="A383">
        <v>382</v>
      </c>
      <c r="B383" s="3">
        <v>44943</v>
      </c>
      <c r="C383" t="s">
        <v>18</v>
      </c>
      <c r="D383" t="s">
        <v>23</v>
      </c>
      <c r="E383">
        <v>5670</v>
      </c>
      <c r="F383">
        <v>3429</v>
      </c>
      <c r="G383">
        <v>17</v>
      </c>
      <c r="H383">
        <v>8</v>
      </c>
      <c r="I383">
        <v>14952</v>
      </c>
      <c r="J383">
        <v>1.53</v>
      </c>
      <c r="K383">
        <v>22876.560000000001</v>
      </c>
      <c r="L383">
        <v>1830.12</v>
      </c>
      <c r="M383">
        <v>21046.44</v>
      </c>
      <c r="N383">
        <v>13773.99</v>
      </c>
      <c r="O383">
        <v>7272.45</v>
      </c>
      <c r="P383">
        <v>23</v>
      </c>
      <c r="Q383">
        <v>3</v>
      </c>
    </row>
    <row r="384" spans="1:17" x14ac:dyDescent="0.25">
      <c r="A384">
        <v>383</v>
      </c>
      <c r="B384" s="3">
        <v>44944</v>
      </c>
      <c r="C384" t="s">
        <v>22</v>
      </c>
      <c r="D384" t="s">
        <v>26</v>
      </c>
      <c r="E384">
        <v>3778</v>
      </c>
      <c r="F384">
        <v>3441</v>
      </c>
      <c r="G384">
        <v>35</v>
      </c>
      <c r="H384">
        <v>5</v>
      </c>
      <c r="I384">
        <v>9166</v>
      </c>
      <c r="J384">
        <v>1.75</v>
      </c>
      <c r="K384">
        <v>16040.5</v>
      </c>
      <c r="L384">
        <v>802.03</v>
      </c>
      <c r="M384">
        <v>15238.47</v>
      </c>
      <c r="N384">
        <v>10467.629999999999</v>
      </c>
      <c r="O384">
        <v>4770.84</v>
      </c>
      <c r="P384">
        <v>24</v>
      </c>
      <c r="Q384">
        <v>3</v>
      </c>
    </row>
    <row r="385" spans="1:17" x14ac:dyDescent="0.25">
      <c r="A385">
        <v>384</v>
      </c>
      <c r="B385" s="3">
        <v>44945</v>
      </c>
      <c r="C385" t="s">
        <v>20</v>
      </c>
      <c r="D385" t="s">
        <v>23</v>
      </c>
      <c r="E385">
        <v>3685</v>
      </c>
      <c r="F385">
        <v>3228</v>
      </c>
      <c r="G385">
        <v>34</v>
      </c>
      <c r="H385">
        <v>13</v>
      </c>
      <c r="I385">
        <v>8688</v>
      </c>
      <c r="J385">
        <v>1.96</v>
      </c>
      <c r="K385">
        <v>17028.48</v>
      </c>
      <c r="L385">
        <v>2213.6999999999998</v>
      </c>
      <c r="M385">
        <v>14814.78</v>
      </c>
      <c r="N385">
        <v>11845.67</v>
      </c>
      <c r="O385">
        <v>2969.11</v>
      </c>
      <c r="P385">
        <v>25</v>
      </c>
      <c r="Q385">
        <v>3</v>
      </c>
    </row>
    <row r="386" spans="1:17" x14ac:dyDescent="0.25">
      <c r="A386">
        <v>385</v>
      </c>
      <c r="B386" s="3">
        <v>44946</v>
      </c>
      <c r="C386" t="s">
        <v>20</v>
      </c>
      <c r="D386" t="s">
        <v>23</v>
      </c>
      <c r="E386">
        <v>3394</v>
      </c>
      <c r="F386">
        <v>3522</v>
      </c>
      <c r="G386">
        <v>35</v>
      </c>
      <c r="H386">
        <v>5</v>
      </c>
      <c r="I386">
        <v>10186</v>
      </c>
      <c r="J386">
        <v>1.29</v>
      </c>
      <c r="K386">
        <v>13139.94</v>
      </c>
      <c r="L386">
        <v>657</v>
      </c>
      <c r="M386">
        <v>12482.94</v>
      </c>
      <c r="N386">
        <v>10500.96</v>
      </c>
      <c r="O386">
        <v>1981.98</v>
      </c>
      <c r="P386">
        <v>26</v>
      </c>
      <c r="Q386">
        <v>3</v>
      </c>
    </row>
    <row r="387" spans="1:17" x14ac:dyDescent="0.25">
      <c r="A387">
        <v>386</v>
      </c>
      <c r="B387" s="3">
        <v>44947</v>
      </c>
      <c r="C387" t="s">
        <v>21</v>
      </c>
      <c r="D387" t="s">
        <v>23</v>
      </c>
      <c r="E387">
        <v>4331</v>
      </c>
      <c r="F387">
        <v>3818</v>
      </c>
      <c r="G387">
        <v>27</v>
      </c>
      <c r="H387">
        <v>13</v>
      </c>
      <c r="I387">
        <v>11723</v>
      </c>
      <c r="J387">
        <v>1.74</v>
      </c>
      <c r="K387">
        <v>20398.02</v>
      </c>
      <c r="L387">
        <v>2651.74</v>
      </c>
      <c r="M387">
        <v>17746.28</v>
      </c>
      <c r="N387">
        <v>12297.03</v>
      </c>
      <c r="O387">
        <v>5449.25</v>
      </c>
      <c r="P387">
        <v>27</v>
      </c>
      <c r="Q387">
        <v>3</v>
      </c>
    </row>
    <row r="388" spans="1:17" x14ac:dyDescent="0.25">
      <c r="A388">
        <v>387</v>
      </c>
      <c r="B388" s="3">
        <v>44948</v>
      </c>
      <c r="C388" t="s">
        <v>19</v>
      </c>
      <c r="D388" t="s">
        <v>23</v>
      </c>
      <c r="E388">
        <v>3428</v>
      </c>
      <c r="F388">
        <v>3236</v>
      </c>
      <c r="G388">
        <v>29</v>
      </c>
      <c r="H388">
        <v>13</v>
      </c>
      <c r="I388">
        <v>9854</v>
      </c>
      <c r="J388">
        <v>1.72</v>
      </c>
      <c r="K388">
        <v>16948.88</v>
      </c>
      <c r="L388">
        <v>2203.35</v>
      </c>
      <c r="M388">
        <v>14745.53</v>
      </c>
      <c r="N388">
        <v>11938.15</v>
      </c>
      <c r="O388">
        <v>2807.38</v>
      </c>
      <c r="P388">
        <v>28</v>
      </c>
      <c r="Q388">
        <v>3</v>
      </c>
    </row>
    <row r="389" spans="1:17" x14ac:dyDescent="0.25">
      <c r="A389">
        <v>388</v>
      </c>
      <c r="B389" s="3">
        <v>44949</v>
      </c>
      <c r="C389" t="s">
        <v>21</v>
      </c>
      <c r="D389" t="s">
        <v>23</v>
      </c>
      <c r="E389">
        <v>5599</v>
      </c>
      <c r="F389">
        <v>3193</v>
      </c>
      <c r="G389">
        <v>15</v>
      </c>
      <c r="H389">
        <v>6</v>
      </c>
      <c r="I389">
        <v>8183</v>
      </c>
      <c r="J389">
        <v>1.79</v>
      </c>
      <c r="K389">
        <v>14647.57</v>
      </c>
      <c r="L389">
        <v>878.85</v>
      </c>
      <c r="M389">
        <v>13768.72</v>
      </c>
      <c r="N389">
        <v>11144.99</v>
      </c>
      <c r="O389">
        <v>2623.73</v>
      </c>
      <c r="P389">
        <v>29</v>
      </c>
      <c r="Q389">
        <v>3</v>
      </c>
    </row>
    <row r="390" spans="1:17" x14ac:dyDescent="0.25">
      <c r="A390">
        <v>389</v>
      </c>
      <c r="B390" s="3">
        <v>44950</v>
      </c>
      <c r="C390" t="s">
        <v>19</v>
      </c>
      <c r="D390" t="s">
        <v>26</v>
      </c>
      <c r="E390">
        <v>3923</v>
      </c>
      <c r="F390">
        <v>2939</v>
      </c>
      <c r="G390">
        <v>23</v>
      </c>
      <c r="H390">
        <v>9</v>
      </c>
      <c r="I390">
        <v>8545</v>
      </c>
      <c r="J390">
        <v>1.9</v>
      </c>
      <c r="K390">
        <v>16235.5</v>
      </c>
      <c r="L390">
        <v>1461.19</v>
      </c>
      <c r="M390">
        <v>14774.31</v>
      </c>
      <c r="N390">
        <v>8159.44</v>
      </c>
      <c r="O390">
        <v>6614.87</v>
      </c>
      <c r="P390">
        <v>30</v>
      </c>
      <c r="Q390">
        <v>3</v>
      </c>
    </row>
    <row r="391" spans="1:17" x14ac:dyDescent="0.25">
      <c r="A391">
        <v>390</v>
      </c>
      <c r="B391" s="3">
        <v>44951</v>
      </c>
      <c r="C391" t="s">
        <v>17</v>
      </c>
      <c r="D391" t="s">
        <v>23</v>
      </c>
      <c r="E391">
        <v>3372</v>
      </c>
      <c r="F391">
        <v>2906</v>
      </c>
      <c r="G391">
        <v>24</v>
      </c>
      <c r="H391">
        <v>15</v>
      </c>
      <c r="I391">
        <v>8968</v>
      </c>
      <c r="J391">
        <v>1.76</v>
      </c>
      <c r="K391">
        <v>15783.68</v>
      </c>
      <c r="L391">
        <v>2367.5500000000002</v>
      </c>
      <c r="M391">
        <v>13416.13</v>
      </c>
      <c r="N391">
        <v>11193.84</v>
      </c>
      <c r="O391">
        <v>2222.29</v>
      </c>
      <c r="P391">
        <v>1</v>
      </c>
      <c r="Q391">
        <v>3</v>
      </c>
    </row>
    <row r="392" spans="1:17" x14ac:dyDescent="0.25">
      <c r="A392">
        <v>391</v>
      </c>
      <c r="B392" s="3">
        <v>44952</v>
      </c>
      <c r="C392" t="s">
        <v>22</v>
      </c>
      <c r="D392" t="s">
        <v>25</v>
      </c>
      <c r="E392">
        <v>4542</v>
      </c>
      <c r="F392">
        <v>3244</v>
      </c>
      <c r="G392">
        <v>15</v>
      </c>
      <c r="H392">
        <v>11</v>
      </c>
      <c r="I392">
        <v>14264</v>
      </c>
      <c r="J392">
        <v>1.87</v>
      </c>
      <c r="K392">
        <v>26673.68</v>
      </c>
      <c r="L392">
        <v>2934.1</v>
      </c>
      <c r="M392">
        <v>23739.58</v>
      </c>
      <c r="N392">
        <v>14349.29</v>
      </c>
      <c r="O392">
        <v>9390.2900000000009</v>
      </c>
      <c r="P392">
        <v>2</v>
      </c>
      <c r="Q392">
        <v>3</v>
      </c>
    </row>
    <row r="393" spans="1:17" x14ac:dyDescent="0.25">
      <c r="A393">
        <v>392</v>
      </c>
      <c r="B393" s="3">
        <v>44953</v>
      </c>
      <c r="C393" t="s">
        <v>22</v>
      </c>
      <c r="D393" t="s">
        <v>23</v>
      </c>
      <c r="E393">
        <v>3094</v>
      </c>
      <c r="F393">
        <v>3558</v>
      </c>
      <c r="G393">
        <v>27</v>
      </c>
      <c r="H393">
        <v>11</v>
      </c>
      <c r="I393">
        <v>14579</v>
      </c>
      <c r="J393">
        <v>1.54</v>
      </c>
      <c r="K393">
        <v>22451.66</v>
      </c>
      <c r="L393">
        <v>2469.6799999999998</v>
      </c>
      <c r="M393">
        <v>19981.98</v>
      </c>
      <c r="N393">
        <v>14654.45</v>
      </c>
      <c r="O393">
        <v>5327.53</v>
      </c>
      <c r="P393">
        <v>3</v>
      </c>
      <c r="Q393">
        <v>3</v>
      </c>
    </row>
    <row r="394" spans="1:17" x14ac:dyDescent="0.25">
      <c r="A394">
        <v>393</v>
      </c>
      <c r="B394" s="3">
        <v>44954</v>
      </c>
      <c r="C394" t="s">
        <v>19</v>
      </c>
      <c r="D394" t="s">
        <v>23</v>
      </c>
      <c r="E394">
        <v>3616</v>
      </c>
      <c r="F394">
        <v>3635</v>
      </c>
      <c r="G394">
        <v>22</v>
      </c>
      <c r="H394">
        <v>11</v>
      </c>
      <c r="I394">
        <v>9268</v>
      </c>
      <c r="J394">
        <v>1.98</v>
      </c>
      <c r="K394">
        <v>18350.64</v>
      </c>
      <c r="L394">
        <v>2018.57</v>
      </c>
      <c r="M394">
        <v>16332.07</v>
      </c>
      <c r="N394">
        <v>9469.2800000000007</v>
      </c>
      <c r="O394">
        <v>6862.79</v>
      </c>
      <c r="P394">
        <v>4</v>
      </c>
      <c r="Q394">
        <v>3</v>
      </c>
    </row>
    <row r="395" spans="1:17" x14ac:dyDescent="0.25">
      <c r="A395">
        <v>394</v>
      </c>
      <c r="B395" s="3">
        <v>44955</v>
      </c>
      <c r="C395" t="s">
        <v>17</v>
      </c>
      <c r="D395" t="s">
        <v>25</v>
      </c>
      <c r="E395">
        <v>4480</v>
      </c>
      <c r="F395">
        <v>3719</v>
      </c>
      <c r="G395">
        <v>15</v>
      </c>
      <c r="H395">
        <v>11</v>
      </c>
      <c r="I395">
        <v>13183</v>
      </c>
      <c r="J395">
        <v>1.22</v>
      </c>
      <c r="K395">
        <v>16083.26</v>
      </c>
      <c r="L395">
        <v>1769.16</v>
      </c>
      <c r="M395">
        <v>14314.1</v>
      </c>
      <c r="N395">
        <v>11742.88</v>
      </c>
      <c r="O395">
        <v>2571.2199999999998</v>
      </c>
      <c r="P395">
        <v>5</v>
      </c>
      <c r="Q395">
        <v>3</v>
      </c>
    </row>
    <row r="396" spans="1:17" x14ac:dyDescent="0.25">
      <c r="A396">
        <v>395</v>
      </c>
      <c r="B396" s="3">
        <v>44956</v>
      </c>
      <c r="C396" t="s">
        <v>19</v>
      </c>
      <c r="D396" t="s">
        <v>25</v>
      </c>
      <c r="E396">
        <v>3525</v>
      </c>
      <c r="F396">
        <v>2731</v>
      </c>
      <c r="G396">
        <v>29</v>
      </c>
      <c r="H396">
        <v>5</v>
      </c>
      <c r="I396">
        <v>11378</v>
      </c>
      <c r="J396">
        <v>1.91</v>
      </c>
      <c r="K396">
        <v>21731.98</v>
      </c>
      <c r="L396">
        <v>1086.5999999999999</v>
      </c>
      <c r="M396">
        <v>20645.38</v>
      </c>
      <c r="N396">
        <v>17291.03</v>
      </c>
      <c r="O396">
        <v>3354.35</v>
      </c>
      <c r="P396">
        <v>6</v>
      </c>
      <c r="Q396">
        <v>3</v>
      </c>
    </row>
    <row r="397" spans="1:17" x14ac:dyDescent="0.25">
      <c r="A397">
        <v>396</v>
      </c>
      <c r="B397" s="3">
        <v>44957</v>
      </c>
      <c r="C397" t="s">
        <v>19</v>
      </c>
      <c r="D397" t="s">
        <v>25</v>
      </c>
      <c r="E397">
        <v>5725</v>
      </c>
      <c r="F397">
        <v>3470</v>
      </c>
      <c r="G397">
        <v>18</v>
      </c>
      <c r="H397">
        <v>8</v>
      </c>
      <c r="I397">
        <v>13394</v>
      </c>
      <c r="J397">
        <v>1.26</v>
      </c>
      <c r="K397">
        <v>16876.439999999999</v>
      </c>
      <c r="L397">
        <v>1350.12</v>
      </c>
      <c r="M397">
        <v>15526.32</v>
      </c>
      <c r="N397">
        <v>10154.549999999999</v>
      </c>
      <c r="O397">
        <v>5371.77</v>
      </c>
      <c r="P397">
        <v>7</v>
      </c>
      <c r="Q397">
        <v>3</v>
      </c>
    </row>
    <row r="398" spans="1:17" x14ac:dyDescent="0.25">
      <c r="A398">
        <v>397</v>
      </c>
      <c r="B398" s="3">
        <v>44958</v>
      </c>
      <c r="C398" t="s">
        <v>22</v>
      </c>
      <c r="D398" t="s">
        <v>26</v>
      </c>
      <c r="E398">
        <v>3520</v>
      </c>
      <c r="F398">
        <v>3758</v>
      </c>
      <c r="G398">
        <v>21</v>
      </c>
      <c r="H398">
        <v>8</v>
      </c>
      <c r="I398">
        <v>10015</v>
      </c>
      <c r="J398">
        <v>1.3</v>
      </c>
      <c r="K398">
        <v>13019.5</v>
      </c>
      <c r="L398">
        <v>1041.56</v>
      </c>
      <c r="M398">
        <v>11977.94</v>
      </c>
      <c r="N398">
        <v>7234.8</v>
      </c>
      <c r="O398">
        <v>4743.1400000000003</v>
      </c>
      <c r="P398">
        <v>8</v>
      </c>
      <c r="Q398">
        <v>3</v>
      </c>
    </row>
    <row r="399" spans="1:17" x14ac:dyDescent="0.25">
      <c r="A399">
        <v>398</v>
      </c>
      <c r="B399" s="3">
        <v>44959</v>
      </c>
      <c r="C399" t="s">
        <v>22</v>
      </c>
      <c r="D399" t="s">
        <v>23</v>
      </c>
      <c r="E399">
        <v>5753</v>
      </c>
      <c r="F399">
        <v>3196</v>
      </c>
      <c r="G399">
        <v>26</v>
      </c>
      <c r="H399">
        <v>10</v>
      </c>
      <c r="I399">
        <v>10938</v>
      </c>
      <c r="J399">
        <v>1.51</v>
      </c>
      <c r="K399">
        <v>16516.38</v>
      </c>
      <c r="L399">
        <v>1651.64</v>
      </c>
      <c r="M399">
        <v>14864.74</v>
      </c>
      <c r="N399">
        <v>9386.26</v>
      </c>
      <c r="O399">
        <v>5478.48</v>
      </c>
      <c r="P399">
        <v>9</v>
      </c>
      <c r="Q399">
        <v>3</v>
      </c>
    </row>
    <row r="400" spans="1:17" x14ac:dyDescent="0.25">
      <c r="A400">
        <v>399</v>
      </c>
      <c r="B400" s="3">
        <v>44960</v>
      </c>
      <c r="C400" t="s">
        <v>17</v>
      </c>
      <c r="D400" t="s">
        <v>25</v>
      </c>
      <c r="E400">
        <v>3963</v>
      </c>
      <c r="F400">
        <v>3684</v>
      </c>
      <c r="G400">
        <v>31</v>
      </c>
      <c r="H400">
        <v>12</v>
      </c>
      <c r="I400">
        <v>10515</v>
      </c>
      <c r="J400">
        <v>1.3</v>
      </c>
      <c r="K400">
        <v>13669.5</v>
      </c>
      <c r="L400">
        <v>1640.34</v>
      </c>
      <c r="M400">
        <v>12029.16</v>
      </c>
      <c r="N400">
        <v>8486.4699999999993</v>
      </c>
      <c r="O400">
        <v>3542.69</v>
      </c>
      <c r="P400">
        <v>10</v>
      </c>
      <c r="Q400">
        <v>3</v>
      </c>
    </row>
    <row r="401" spans="1:17" x14ac:dyDescent="0.25">
      <c r="A401">
        <v>400</v>
      </c>
      <c r="B401" s="3">
        <v>44961</v>
      </c>
      <c r="C401" t="s">
        <v>17</v>
      </c>
      <c r="D401" t="s">
        <v>24</v>
      </c>
      <c r="E401">
        <v>4774</v>
      </c>
      <c r="F401">
        <v>3362</v>
      </c>
      <c r="G401">
        <v>15</v>
      </c>
      <c r="H401">
        <v>10</v>
      </c>
      <c r="I401">
        <v>9933</v>
      </c>
      <c r="J401">
        <v>1.29</v>
      </c>
      <c r="K401">
        <v>12813.57</v>
      </c>
      <c r="L401">
        <v>1281.3599999999999</v>
      </c>
      <c r="M401">
        <v>11532.21</v>
      </c>
      <c r="N401">
        <v>8483.51</v>
      </c>
      <c r="O401">
        <v>3048.7</v>
      </c>
      <c r="P401">
        <v>11</v>
      </c>
      <c r="Q401">
        <v>3</v>
      </c>
    </row>
    <row r="402" spans="1:17" x14ac:dyDescent="0.25">
      <c r="A402">
        <v>401</v>
      </c>
      <c r="B402" s="3">
        <v>44962</v>
      </c>
      <c r="C402" t="s">
        <v>17</v>
      </c>
      <c r="D402" t="s">
        <v>23</v>
      </c>
      <c r="E402">
        <v>3349</v>
      </c>
      <c r="F402">
        <v>3568</v>
      </c>
      <c r="G402">
        <v>28</v>
      </c>
      <c r="H402">
        <v>11</v>
      </c>
      <c r="I402">
        <v>10776</v>
      </c>
      <c r="J402">
        <v>1.83</v>
      </c>
      <c r="K402">
        <v>19720.080000000002</v>
      </c>
      <c r="L402">
        <v>2169.21</v>
      </c>
      <c r="M402">
        <v>17550.87</v>
      </c>
      <c r="N402">
        <v>12855.62</v>
      </c>
      <c r="O402">
        <v>4695.25</v>
      </c>
      <c r="P402">
        <v>12</v>
      </c>
      <c r="Q402">
        <v>3</v>
      </c>
    </row>
    <row r="403" spans="1:17" x14ac:dyDescent="0.25">
      <c r="A403">
        <v>402</v>
      </c>
      <c r="B403" s="3">
        <v>44963</v>
      </c>
      <c r="C403" t="s">
        <v>20</v>
      </c>
      <c r="D403" t="s">
        <v>26</v>
      </c>
      <c r="E403">
        <v>5212</v>
      </c>
      <c r="F403">
        <v>3061</v>
      </c>
      <c r="G403">
        <v>24</v>
      </c>
      <c r="H403">
        <v>6</v>
      </c>
      <c r="I403">
        <v>12625</v>
      </c>
      <c r="J403">
        <v>1.25</v>
      </c>
      <c r="K403">
        <v>15781.25</v>
      </c>
      <c r="L403">
        <v>946.88</v>
      </c>
      <c r="M403">
        <v>14834.37</v>
      </c>
      <c r="N403">
        <v>9782.18</v>
      </c>
      <c r="O403">
        <v>5052.1899999999996</v>
      </c>
      <c r="P403">
        <v>13</v>
      </c>
      <c r="Q403">
        <v>3</v>
      </c>
    </row>
    <row r="404" spans="1:17" x14ac:dyDescent="0.25">
      <c r="A404">
        <v>403</v>
      </c>
      <c r="B404" s="3">
        <v>44964</v>
      </c>
      <c r="C404" t="s">
        <v>21</v>
      </c>
      <c r="D404" t="s">
        <v>23</v>
      </c>
      <c r="E404">
        <v>3249</v>
      </c>
      <c r="F404">
        <v>3417</v>
      </c>
      <c r="G404">
        <v>32</v>
      </c>
      <c r="H404">
        <v>5</v>
      </c>
      <c r="I404">
        <v>12633</v>
      </c>
      <c r="J404">
        <v>1.76</v>
      </c>
      <c r="K404">
        <v>22234.080000000002</v>
      </c>
      <c r="L404">
        <v>1111.7</v>
      </c>
      <c r="M404">
        <v>21122.38</v>
      </c>
      <c r="N404">
        <v>13349.78</v>
      </c>
      <c r="O404">
        <v>7772.6</v>
      </c>
      <c r="P404">
        <v>14</v>
      </c>
      <c r="Q404">
        <v>3</v>
      </c>
    </row>
    <row r="405" spans="1:17" x14ac:dyDescent="0.25">
      <c r="A405">
        <v>404</v>
      </c>
      <c r="B405" s="3">
        <v>44965</v>
      </c>
      <c r="C405" t="s">
        <v>18</v>
      </c>
      <c r="D405" t="s">
        <v>23</v>
      </c>
      <c r="E405">
        <v>3009</v>
      </c>
      <c r="F405">
        <v>3325</v>
      </c>
      <c r="G405">
        <v>33</v>
      </c>
      <c r="H405">
        <v>15</v>
      </c>
      <c r="I405">
        <v>13528</v>
      </c>
      <c r="J405">
        <v>1.52</v>
      </c>
      <c r="K405">
        <v>20562.560000000001</v>
      </c>
      <c r="L405">
        <v>3084.38</v>
      </c>
      <c r="M405">
        <v>17478.18</v>
      </c>
      <c r="N405">
        <v>11405.95</v>
      </c>
      <c r="O405">
        <v>6072.23</v>
      </c>
      <c r="P405">
        <v>15</v>
      </c>
      <c r="Q405">
        <v>3</v>
      </c>
    </row>
    <row r="406" spans="1:17" x14ac:dyDescent="0.25">
      <c r="A406">
        <v>405</v>
      </c>
      <c r="B406" s="3">
        <v>44966</v>
      </c>
      <c r="C406" t="s">
        <v>18</v>
      </c>
      <c r="D406" t="s">
        <v>23</v>
      </c>
      <c r="E406">
        <v>5732</v>
      </c>
      <c r="F406">
        <v>3262</v>
      </c>
      <c r="G406">
        <v>19</v>
      </c>
      <c r="H406">
        <v>9</v>
      </c>
      <c r="I406">
        <v>12036</v>
      </c>
      <c r="J406">
        <v>1.68</v>
      </c>
      <c r="K406">
        <v>20220.48</v>
      </c>
      <c r="L406">
        <v>1819.84</v>
      </c>
      <c r="M406">
        <v>18400.64</v>
      </c>
      <c r="N406">
        <v>13279.52</v>
      </c>
      <c r="O406">
        <v>5121.12</v>
      </c>
      <c r="P406">
        <v>16</v>
      </c>
      <c r="Q406">
        <v>3</v>
      </c>
    </row>
    <row r="407" spans="1:17" x14ac:dyDescent="0.25">
      <c r="A407">
        <v>406</v>
      </c>
      <c r="B407" s="3">
        <v>44967</v>
      </c>
      <c r="C407" t="s">
        <v>21</v>
      </c>
      <c r="D407" t="s">
        <v>25</v>
      </c>
      <c r="E407">
        <v>4149</v>
      </c>
      <c r="F407">
        <v>2675</v>
      </c>
      <c r="G407">
        <v>28</v>
      </c>
      <c r="H407">
        <v>8</v>
      </c>
      <c r="I407">
        <v>8544</v>
      </c>
      <c r="J407">
        <v>1.67</v>
      </c>
      <c r="K407">
        <v>14268.48</v>
      </c>
      <c r="L407">
        <v>1141.48</v>
      </c>
      <c r="M407">
        <v>13127</v>
      </c>
      <c r="N407">
        <v>8446.94</v>
      </c>
      <c r="O407">
        <v>4680.0600000000004</v>
      </c>
      <c r="P407">
        <v>17</v>
      </c>
      <c r="Q407">
        <v>3</v>
      </c>
    </row>
    <row r="408" spans="1:17" x14ac:dyDescent="0.25">
      <c r="A408">
        <v>407</v>
      </c>
      <c r="B408" s="3">
        <v>44968</v>
      </c>
      <c r="C408" t="s">
        <v>18</v>
      </c>
      <c r="D408" t="s">
        <v>23</v>
      </c>
      <c r="E408">
        <v>5400</v>
      </c>
      <c r="F408">
        <v>3623</v>
      </c>
      <c r="G408">
        <v>17</v>
      </c>
      <c r="H408">
        <v>7</v>
      </c>
      <c r="I408">
        <v>8765</v>
      </c>
      <c r="J408">
        <v>1.82</v>
      </c>
      <c r="K408">
        <v>15952.3</v>
      </c>
      <c r="L408">
        <v>1116.6600000000001</v>
      </c>
      <c r="M408">
        <v>14835.64</v>
      </c>
      <c r="N408">
        <v>11657.16</v>
      </c>
      <c r="O408">
        <v>3178.48</v>
      </c>
      <c r="P408">
        <v>18</v>
      </c>
      <c r="Q408">
        <v>3</v>
      </c>
    </row>
    <row r="409" spans="1:17" x14ac:dyDescent="0.25">
      <c r="A409">
        <v>408</v>
      </c>
      <c r="B409" s="3">
        <v>44969</v>
      </c>
      <c r="C409" t="s">
        <v>19</v>
      </c>
      <c r="D409" t="s">
        <v>25</v>
      </c>
      <c r="E409">
        <v>5107</v>
      </c>
      <c r="F409">
        <v>3365</v>
      </c>
      <c r="G409">
        <v>34</v>
      </c>
      <c r="H409">
        <v>11</v>
      </c>
      <c r="I409">
        <v>10800</v>
      </c>
      <c r="J409">
        <v>1.29</v>
      </c>
      <c r="K409">
        <v>13932</v>
      </c>
      <c r="L409">
        <v>1532.52</v>
      </c>
      <c r="M409">
        <v>12399.48</v>
      </c>
      <c r="N409">
        <v>8333.73</v>
      </c>
      <c r="O409">
        <v>4065.75</v>
      </c>
      <c r="P409">
        <v>19</v>
      </c>
      <c r="Q409">
        <v>3</v>
      </c>
    </row>
    <row r="410" spans="1:17" x14ac:dyDescent="0.25">
      <c r="A410">
        <v>409</v>
      </c>
      <c r="B410" s="3">
        <v>44970</v>
      </c>
      <c r="C410" t="s">
        <v>19</v>
      </c>
      <c r="D410" t="s">
        <v>26</v>
      </c>
      <c r="E410">
        <v>5356</v>
      </c>
      <c r="F410">
        <v>3000</v>
      </c>
      <c r="G410">
        <v>27</v>
      </c>
      <c r="H410">
        <v>12</v>
      </c>
      <c r="I410">
        <v>13108</v>
      </c>
      <c r="J410">
        <v>1.29</v>
      </c>
      <c r="K410">
        <v>16909.32</v>
      </c>
      <c r="L410">
        <v>2029.12</v>
      </c>
      <c r="M410">
        <v>14880.2</v>
      </c>
      <c r="N410">
        <v>10729.18</v>
      </c>
      <c r="O410">
        <v>4151.0200000000004</v>
      </c>
      <c r="P410">
        <v>20</v>
      </c>
      <c r="Q410">
        <v>3</v>
      </c>
    </row>
    <row r="411" spans="1:17" x14ac:dyDescent="0.25">
      <c r="A411">
        <v>410</v>
      </c>
      <c r="B411" s="3">
        <v>44971</v>
      </c>
      <c r="C411" t="s">
        <v>19</v>
      </c>
      <c r="D411" t="s">
        <v>26</v>
      </c>
      <c r="E411">
        <v>4555</v>
      </c>
      <c r="F411">
        <v>3362</v>
      </c>
      <c r="G411">
        <v>26</v>
      </c>
      <c r="H411">
        <v>14</v>
      </c>
      <c r="I411">
        <v>10863</v>
      </c>
      <c r="J411">
        <v>1.52</v>
      </c>
      <c r="K411">
        <v>16511.759999999998</v>
      </c>
      <c r="L411">
        <v>2311.65</v>
      </c>
      <c r="M411">
        <v>14200.11</v>
      </c>
      <c r="N411">
        <v>12870.15</v>
      </c>
      <c r="O411">
        <v>1329.96</v>
      </c>
      <c r="P411">
        <v>21</v>
      </c>
      <c r="Q411">
        <v>3</v>
      </c>
    </row>
    <row r="412" spans="1:17" x14ac:dyDescent="0.25">
      <c r="A412">
        <v>411</v>
      </c>
      <c r="B412" s="3">
        <v>44972</v>
      </c>
      <c r="C412" t="s">
        <v>18</v>
      </c>
      <c r="D412" t="s">
        <v>24</v>
      </c>
      <c r="E412">
        <v>5215</v>
      </c>
      <c r="F412">
        <v>3852</v>
      </c>
      <c r="G412">
        <v>30</v>
      </c>
      <c r="H412">
        <v>9</v>
      </c>
      <c r="I412">
        <v>8727</v>
      </c>
      <c r="J412">
        <v>1.49</v>
      </c>
      <c r="K412">
        <v>13003.23</v>
      </c>
      <c r="L412">
        <v>1170.29</v>
      </c>
      <c r="M412">
        <v>11832.94</v>
      </c>
      <c r="N412">
        <v>9386.4500000000007</v>
      </c>
      <c r="O412">
        <v>2446.4899999999998</v>
      </c>
      <c r="P412">
        <v>22</v>
      </c>
      <c r="Q412">
        <v>3</v>
      </c>
    </row>
    <row r="413" spans="1:17" x14ac:dyDescent="0.25">
      <c r="A413">
        <v>412</v>
      </c>
      <c r="B413" s="3">
        <v>44973</v>
      </c>
      <c r="C413" t="s">
        <v>21</v>
      </c>
      <c r="D413" t="s">
        <v>23</v>
      </c>
      <c r="E413">
        <v>5797</v>
      </c>
      <c r="F413">
        <v>3488</v>
      </c>
      <c r="G413">
        <v>33</v>
      </c>
      <c r="H413">
        <v>14</v>
      </c>
      <c r="I413">
        <v>9256</v>
      </c>
      <c r="J413">
        <v>1.35</v>
      </c>
      <c r="K413">
        <v>12495.6</v>
      </c>
      <c r="L413">
        <v>1749.38</v>
      </c>
      <c r="M413">
        <v>10746.22</v>
      </c>
      <c r="N413">
        <v>7604.09</v>
      </c>
      <c r="O413">
        <v>3142.13</v>
      </c>
      <c r="P413">
        <v>23</v>
      </c>
      <c r="Q413">
        <v>3</v>
      </c>
    </row>
    <row r="414" spans="1:17" x14ac:dyDescent="0.25">
      <c r="A414">
        <v>413</v>
      </c>
      <c r="B414" s="3">
        <v>44974</v>
      </c>
      <c r="C414" t="s">
        <v>21</v>
      </c>
      <c r="D414" t="s">
        <v>23</v>
      </c>
      <c r="E414">
        <v>4815</v>
      </c>
      <c r="F414">
        <v>2536</v>
      </c>
      <c r="G414">
        <v>19</v>
      </c>
      <c r="H414">
        <v>13</v>
      </c>
      <c r="I414">
        <v>11917</v>
      </c>
      <c r="J414">
        <v>1.26</v>
      </c>
      <c r="K414">
        <v>15015.42</v>
      </c>
      <c r="L414">
        <v>1952</v>
      </c>
      <c r="M414">
        <v>13063.42</v>
      </c>
      <c r="N414">
        <v>10854.82</v>
      </c>
      <c r="O414">
        <v>2208.6</v>
      </c>
      <c r="P414">
        <v>24</v>
      </c>
      <c r="Q414">
        <v>3</v>
      </c>
    </row>
    <row r="415" spans="1:17" x14ac:dyDescent="0.25">
      <c r="A415">
        <v>414</v>
      </c>
      <c r="B415" s="3">
        <v>44975</v>
      </c>
      <c r="C415" t="s">
        <v>18</v>
      </c>
      <c r="D415" t="s">
        <v>25</v>
      </c>
      <c r="E415">
        <v>5952</v>
      </c>
      <c r="F415">
        <v>2906</v>
      </c>
      <c r="G415">
        <v>28</v>
      </c>
      <c r="H415">
        <v>7</v>
      </c>
      <c r="I415">
        <v>8733</v>
      </c>
      <c r="J415">
        <v>1.85</v>
      </c>
      <c r="K415">
        <v>16156.05</v>
      </c>
      <c r="L415">
        <v>1130.92</v>
      </c>
      <c r="M415">
        <v>15025.13</v>
      </c>
      <c r="N415">
        <v>10428.5</v>
      </c>
      <c r="O415">
        <v>4596.63</v>
      </c>
      <c r="P415">
        <v>25</v>
      </c>
      <c r="Q415">
        <v>3</v>
      </c>
    </row>
    <row r="416" spans="1:17" x14ac:dyDescent="0.25">
      <c r="A416">
        <v>415</v>
      </c>
      <c r="B416" s="3">
        <v>44976</v>
      </c>
      <c r="C416" t="s">
        <v>22</v>
      </c>
      <c r="D416" t="s">
        <v>23</v>
      </c>
      <c r="E416">
        <v>4001</v>
      </c>
      <c r="F416">
        <v>2682</v>
      </c>
      <c r="G416">
        <v>17</v>
      </c>
      <c r="H416">
        <v>9</v>
      </c>
      <c r="I416">
        <v>9873</v>
      </c>
      <c r="J416">
        <v>1.78</v>
      </c>
      <c r="K416">
        <v>17573.939999999999</v>
      </c>
      <c r="L416">
        <v>1581.65</v>
      </c>
      <c r="M416">
        <v>15992.29</v>
      </c>
      <c r="N416">
        <v>10630.47</v>
      </c>
      <c r="O416">
        <v>5361.82</v>
      </c>
      <c r="P416">
        <v>26</v>
      </c>
      <c r="Q416">
        <v>3</v>
      </c>
    </row>
    <row r="417" spans="1:17" x14ac:dyDescent="0.25">
      <c r="A417">
        <v>416</v>
      </c>
      <c r="B417" s="3">
        <v>44977</v>
      </c>
      <c r="C417" t="s">
        <v>17</v>
      </c>
      <c r="D417" t="s">
        <v>25</v>
      </c>
      <c r="E417">
        <v>3067</v>
      </c>
      <c r="F417">
        <v>3331</v>
      </c>
      <c r="G417">
        <v>32</v>
      </c>
      <c r="H417">
        <v>15</v>
      </c>
      <c r="I417">
        <v>14169</v>
      </c>
      <c r="J417">
        <v>1.69</v>
      </c>
      <c r="K417">
        <v>23945.61</v>
      </c>
      <c r="L417">
        <v>3591.84</v>
      </c>
      <c r="M417">
        <v>20353.77</v>
      </c>
      <c r="N417">
        <v>14327.39</v>
      </c>
      <c r="O417">
        <v>6026.38</v>
      </c>
      <c r="P417">
        <v>27</v>
      </c>
      <c r="Q417">
        <v>3</v>
      </c>
    </row>
    <row r="418" spans="1:17" x14ac:dyDescent="0.25">
      <c r="A418">
        <v>417</v>
      </c>
      <c r="B418" s="3">
        <v>44978</v>
      </c>
      <c r="C418" t="s">
        <v>17</v>
      </c>
      <c r="D418" t="s">
        <v>24</v>
      </c>
      <c r="E418">
        <v>3134</v>
      </c>
      <c r="F418">
        <v>2529</v>
      </c>
      <c r="G418">
        <v>34</v>
      </c>
      <c r="H418">
        <v>9</v>
      </c>
      <c r="I418">
        <v>10278</v>
      </c>
      <c r="J418">
        <v>1.87</v>
      </c>
      <c r="K418">
        <v>19219.86</v>
      </c>
      <c r="L418">
        <v>1729.79</v>
      </c>
      <c r="M418">
        <v>17490.07</v>
      </c>
      <c r="N418">
        <v>14471.27</v>
      </c>
      <c r="O418">
        <v>3018.8</v>
      </c>
      <c r="P418">
        <v>28</v>
      </c>
      <c r="Q418">
        <v>3</v>
      </c>
    </row>
    <row r="419" spans="1:17" x14ac:dyDescent="0.25">
      <c r="A419">
        <v>418</v>
      </c>
      <c r="B419" s="3">
        <v>44979</v>
      </c>
      <c r="C419" t="s">
        <v>19</v>
      </c>
      <c r="D419" t="s">
        <v>23</v>
      </c>
      <c r="E419">
        <v>5055</v>
      </c>
      <c r="F419">
        <v>3270</v>
      </c>
      <c r="G419">
        <v>22</v>
      </c>
      <c r="H419">
        <v>10</v>
      </c>
      <c r="I419">
        <v>13667</v>
      </c>
      <c r="J419">
        <v>1.34</v>
      </c>
      <c r="K419">
        <v>18313.78</v>
      </c>
      <c r="L419">
        <v>1831.38</v>
      </c>
      <c r="M419">
        <v>16482.400000000001</v>
      </c>
      <c r="N419">
        <v>11823.24</v>
      </c>
      <c r="O419">
        <v>4659.16</v>
      </c>
      <c r="P419">
        <v>29</v>
      </c>
      <c r="Q419">
        <v>3</v>
      </c>
    </row>
    <row r="420" spans="1:17" x14ac:dyDescent="0.25">
      <c r="A420">
        <v>419</v>
      </c>
      <c r="B420" s="3">
        <v>44980</v>
      </c>
      <c r="C420" t="s">
        <v>19</v>
      </c>
      <c r="D420" t="s">
        <v>23</v>
      </c>
      <c r="E420">
        <v>5060</v>
      </c>
      <c r="F420">
        <v>2953</v>
      </c>
      <c r="G420">
        <v>17</v>
      </c>
      <c r="H420">
        <v>9</v>
      </c>
      <c r="I420">
        <v>13509</v>
      </c>
      <c r="J420">
        <v>1.8</v>
      </c>
      <c r="K420">
        <v>24316.2</v>
      </c>
      <c r="L420">
        <v>2188.46</v>
      </c>
      <c r="M420">
        <v>22127.74</v>
      </c>
      <c r="N420">
        <v>17075.21</v>
      </c>
      <c r="O420">
        <v>5052.53</v>
      </c>
      <c r="P420">
        <v>30</v>
      </c>
      <c r="Q420">
        <v>3</v>
      </c>
    </row>
    <row r="421" spans="1:17" x14ac:dyDescent="0.25">
      <c r="A421">
        <v>420</v>
      </c>
      <c r="B421" s="3">
        <v>44981</v>
      </c>
      <c r="C421" t="s">
        <v>17</v>
      </c>
      <c r="D421" t="s">
        <v>23</v>
      </c>
      <c r="E421">
        <v>4593</v>
      </c>
      <c r="F421">
        <v>2805</v>
      </c>
      <c r="G421">
        <v>34</v>
      </c>
      <c r="H421">
        <v>14</v>
      </c>
      <c r="I421">
        <v>11435</v>
      </c>
      <c r="J421">
        <v>1.5</v>
      </c>
      <c r="K421">
        <v>17152.5</v>
      </c>
      <c r="L421">
        <v>2401.35</v>
      </c>
      <c r="M421">
        <v>14751.15</v>
      </c>
      <c r="N421">
        <v>10770.74</v>
      </c>
      <c r="O421">
        <v>3980.41</v>
      </c>
      <c r="P421">
        <v>1</v>
      </c>
      <c r="Q421">
        <v>3</v>
      </c>
    </row>
    <row r="422" spans="1:17" x14ac:dyDescent="0.25">
      <c r="A422">
        <v>421</v>
      </c>
      <c r="B422" s="3">
        <v>44982</v>
      </c>
      <c r="C422" t="s">
        <v>18</v>
      </c>
      <c r="D422" t="s">
        <v>23</v>
      </c>
      <c r="E422">
        <v>4644</v>
      </c>
      <c r="F422">
        <v>2596</v>
      </c>
      <c r="G422">
        <v>23</v>
      </c>
      <c r="H422">
        <v>12</v>
      </c>
      <c r="I422">
        <v>10448</v>
      </c>
      <c r="J422">
        <v>1.67</v>
      </c>
      <c r="K422">
        <v>17448.16</v>
      </c>
      <c r="L422">
        <v>2093.7800000000002</v>
      </c>
      <c r="M422">
        <v>15354.38</v>
      </c>
      <c r="N422">
        <v>11137.04</v>
      </c>
      <c r="O422">
        <v>4217.34</v>
      </c>
      <c r="P422">
        <v>2</v>
      </c>
      <c r="Q422">
        <v>3</v>
      </c>
    </row>
    <row r="423" spans="1:17" x14ac:dyDescent="0.25">
      <c r="A423">
        <v>422</v>
      </c>
      <c r="B423" s="3">
        <v>44983</v>
      </c>
      <c r="C423" t="s">
        <v>21</v>
      </c>
      <c r="D423" t="s">
        <v>26</v>
      </c>
      <c r="E423">
        <v>4118</v>
      </c>
      <c r="F423">
        <v>3783</v>
      </c>
      <c r="G423">
        <v>17</v>
      </c>
      <c r="H423">
        <v>6</v>
      </c>
      <c r="I423">
        <v>9274</v>
      </c>
      <c r="J423">
        <v>1.88</v>
      </c>
      <c r="K423">
        <v>17435.12</v>
      </c>
      <c r="L423">
        <v>1046.1099999999999</v>
      </c>
      <c r="M423">
        <v>16389.009999999998</v>
      </c>
      <c r="N423">
        <v>12725.87</v>
      </c>
      <c r="O423">
        <v>3663.14</v>
      </c>
      <c r="P423">
        <v>3</v>
      </c>
      <c r="Q423">
        <v>3</v>
      </c>
    </row>
    <row r="424" spans="1:17" x14ac:dyDescent="0.25">
      <c r="A424">
        <v>423</v>
      </c>
      <c r="B424" s="3">
        <v>44984</v>
      </c>
      <c r="C424" t="s">
        <v>17</v>
      </c>
      <c r="D424" t="s">
        <v>26</v>
      </c>
      <c r="E424">
        <v>3557</v>
      </c>
      <c r="F424">
        <v>2756</v>
      </c>
      <c r="G424">
        <v>27</v>
      </c>
      <c r="H424">
        <v>15</v>
      </c>
      <c r="I424">
        <v>8645</v>
      </c>
      <c r="J424">
        <v>1.76</v>
      </c>
      <c r="K424">
        <v>15215.2</v>
      </c>
      <c r="L424">
        <v>2282.2800000000002</v>
      </c>
      <c r="M424">
        <v>12932.92</v>
      </c>
      <c r="N424">
        <v>11771.24</v>
      </c>
      <c r="O424">
        <v>1161.68</v>
      </c>
      <c r="P424">
        <v>4</v>
      </c>
      <c r="Q424">
        <v>3</v>
      </c>
    </row>
    <row r="425" spans="1:17" x14ac:dyDescent="0.25">
      <c r="A425">
        <v>424</v>
      </c>
      <c r="B425" s="3">
        <v>44985</v>
      </c>
      <c r="C425" t="s">
        <v>22</v>
      </c>
      <c r="D425" t="s">
        <v>25</v>
      </c>
      <c r="E425">
        <v>5832</v>
      </c>
      <c r="F425">
        <v>3536</v>
      </c>
      <c r="G425">
        <v>23</v>
      </c>
      <c r="H425">
        <v>8</v>
      </c>
      <c r="I425">
        <v>9736</v>
      </c>
      <c r="J425">
        <v>1.29</v>
      </c>
      <c r="K425">
        <v>12559.44</v>
      </c>
      <c r="L425">
        <v>1004.76</v>
      </c>
      <c r="M425">
        <v>11554.68</v>
      </c>
      <c r="N425">
        <v>9471.65</v>
      </c>
      <c r="O425">
        <v>2083.0300000000002</v>
      </c>
      <c r="P425">
        <v>5</v>
      </c>
      <c r="Q425">
        <v>3</v>
      </c>
    </row>
    <row r="426" spans="1:17" x14ac:dyDescent="0.25">
      <c r="A426">
        <v>425</v>
      </c>
      <c r="B426" s="3">
        <v>44986</v>
      </c>
      <c r="C426" t="s">
        <v>18</v>
      </c>
      <c r="D426" t="s">
        <v>23</v>
      </c>
      <c r="E426">
        <v>3443</v>
      </c>
      <c r="F426">
        <v>2693</v>
      </c>
      <c r="G426">
        <v>25</v>
      </c>
      <c r="H426">
        <v>14</v>
      </c>
      <c r="I426">
        <v>11513</v>
      </c>
      <c r="J426">
        <v>1.55</v>
      </c>
      <c r="K426">
        <v>17845.150000000001</v>
      </c>
      <c r="L426">
        <v>2498.3200000000002</v>
      </c>
      <c r="M426">
        <v>15346.83</v>
      </c>
      <c r="N426">
        <v>13894.36</v>
      </c>
      <c r="O426">
        <v>1452.47</v>
      </c>
      <c r="P426">
        <v>6</v>
      </c>
      <c r="Q426">
        <v>3</v>
      </c>
    </row>
    <row r="427" spans="1:17" x14ac:dyDescent="0.25">
      <c r="A427">
        <v>426</v>
      </c>
      <c r="B427" s="3">
        <v>44987</v>
      </c>
      <c r="C427" t="s">
        <v>22</v>
      </c>
      <c r="D427" t="s">
        <v>23</v>
      </c>
      <c r="E427">
        <v>3049</v>
      </c>
      <c r="F427">
        <v>2650</v>
      </c>
      <c r="G427">
        <v>29</v>
      </c>
      <c r="H427">
        <v>10</v>
      </c>
      <c r="I427">
        <v>9008</v>
      </c>
      <c r="J427">
        <v>1.22</v>
      </c>
      <c r="K427">
        <v>10989.76</v>
      </c>
      <c r="L427">
        <v>1098.98</v>
      </c>
      <c r="M427">
        <v>9890.7800000000007</v>
      </c>
      <c r="N427">
        <v>5700.92</v>
      </c>
      <c r="O427">
        <v>4189.8599999999997</v>
      </c>
      <c r="P427">
        <v>7</v>
      </c>
      <c r="Q427">
        <v>3</v>
      </c>
    </row>
    <row r="428" spans="1:17" x14ac:dyDescent="0.25">
      <c r="A428">
        <v>427</v>
      </c>
      <c r="B428" s="3">
        <v>44988</v>
      </c>
      <c r="C428" t="s">
        <v>18</v>
      </c>
      <c r="D428" t="s">
        <v>26</v>
      </c>
      <c r="E428">
        <v>4222</v>
      </c>
      <c r="F428">
        <v>2860</v>
      </c>
      <c r="G428">
        <v>26</v>
      </c>
      <c r="H428">
        <v>7</v>
      </c>
      <c r="I428">
        <v>9662</v>
      </c>
      <c r="J428">
        <v>1.9</v>
      </c>
      <c r="K428">
        <v>18357.8</v>
      </c>
      <c r="L428">
        <v>1285.05</v>
      </c>
      <c r="M428">
        <v>17072.75</v>
      </c>
      <c r="N428">
        <v>12452.77</v>
      </c>
      <c r="O428">
        <v>4619.9799999999996</v>
      </c>
      <c r="P428">
        <v>8</v>
      </c>
      <c r="Q428">
        <v>3</v>
      </c>
    </row>
    <row r="429" spans="1:17" x14ac:dyDescent="0.25">
      <c r="A429">
        <v>428</v>
      </c>
      <c r="B429" s="3">
        <v>44989</v>
      </c>
      <c r="C429" t="s">
        <v>21</v>
      </c>
      <c r="D429" t="s">
        <v>25</v>
      </c>
      <c r="E429">
        <v>3026</v>
      </c>
      <c r="F429">
        <v>3666</v>
      </c>
      <c r="G429">
        <v>16</v>
      </c>
      <c r="H429">
        <v>15</v>
      </c>
      <c r="I429">
        <v>10696</v>
      </c>
      <c r="J429">
        <v>1.74</v>
      </c>
      <c r="K429">
        <v>18611.04</v>
      </c>
      <c r="L429">
        <v>2791.66</v>
      </c>
      <c r="M429">
        <v>15819.38</v>
      </c>
      <c r="N429">
        <v>11194.04</v>
      </c>
      <c r="O429">
        <v>4625.34</v>
      </c>
      <c r="P429">
        <v>9</v>
      </c>
      <c r="Q429">
        <v>3</v>
      </c>
    </row>
    <row r="430" spans="1:17" x14ac:dyDescent="0.25">
      <c r="A430">
        <v>429</v>
      </c>
      <c r="B430" s="3">
        <v>44990</v>
      </c>
      <c r="C430" t="s">
        <v>18</v>
      </c>
      <c r="D430" t="s">
        <v>23</v>
      </c>
      <c r="E430">
        <v>3360</v>
      </c>
      <c r="F430">
        <v>2852</v>
      </c>
      <c r="G430">
        <v>18</v>
      </c>
      <c r="H430">
        <v>15</v>
      </c>
      <c r="I430">
        <v>10822</v>
      </c>
      <c r="J430">
        <v>1.47</v>
      </c>
      <c r="K430">
        <v>15908.34</v>
      </c>
      <c r="L430">
        <v>2386.25</v>
      </c>
      <c r="M430">
        <v>13522.09</v>
      </c>
      <c r="N430">
        <v>9547.0499999999993</v>
      </c>
      <c r="O430">
        <v>3975.04</v>
      </c>
      <c r="P430">
        <v>10</v>
      </c>
      <c r="Q430">
        <v>3</v>
      </c>
    </row>
    <row r="431" spans="1:17" x14ac:dyDescent="0.25">
      <c r="A431">
        <v>430</v>
      </c>
      <c r="B431" s="3">
        <v>44991</v>
      </c>
      <c r="C431" t="s">
        <v>18</v>
      </c>
      <c r="D431" t="s">
        <v>26</v>
      </c>
      <c r="E431">
        <v>5275</v>
      </c>
      <c r="F431">
        <v>3232</v>
      </c>
      <c r="G431">
        <v>32</v>
      </c>
      <c r="H431">
        <v>9</v>
      </c>
      <c r="I431">
        <v>10986</v>
      </c>
      <c r="J431">
        <v>1.4</v>
      </c>
      <c r="K431">
        <v>15380.4</v>
      </c>
      <c r="L431">
        <v>1384.24</v>
      </c>
      <c r="M431">
        <v>13996.16</v>
      </c>
      <c r="N431">
        <v>9259.1299999999992</v>
      </c>
      <c r="O431">
        <v>4737.03</v>
      </c>
      <c r="P431">
        <v>11</v>
      </c>
      <c r="Q431">
        <v>3</v>
      </c>
    </row>
    <row r="432" spans="1:17" x14ac:dyDescent="0.25">
      <c r="A432">
        <v>431</v>
      </c>
      <c r="B432" s="3">
        <v>44992</v>
      </c>
      <c r="C432" t="s">
        <v>17</v>
      </c>
      <c r="D432" t="s">
        <v>23</v>
      </c>
      <c r="E432">
        <v>4475</v>
      </c>
      <c r="F432">
        <v>3732</v>
      </c>
      <c r="G432">
        <v>22</v>
      </c>
      <c r="H432">
        <v>9</v>
      </c>
      <c r="I432">
        <v>9750</v>
      </c>
      <c r="J432">
        <v>1.46</v>
      </c>
      <c r="K432">
        <v>14235</v>
      </c>
      <c r="L432">
        <v>1281.1500000000001</v>
      </c>
      <c r="M432">
        <v>12953.85</v>
      </c>
      <c r="N432">
        <v>9479.9599999999991</v>
      </c>
      <c r="O432">
        <v>3473.89</v>
      </c>
      <c r="P432">
        <v>12</v>
      </c>
      <c r="Q432">
        <v>3</v>
      </c>
    </row>
    <row r="433" spans="1:17" x14ac:dyDescent="0.25">
      <c r="A433">
        <v>432</v>
      </c>
      <c r="B433" s="3">
        <v>44993</v>
      </c>
      <c r="C433" t="s">
        <v>21</v>
      </c>
      <c r="D433" t="s">
        <v>25</v>
      </c>
      <c r="E433">
        <v>4540</v>
      </c>
      <c r="F433">
        <v>3780</v>
      </c>
      <c r="G433">
        <v>22</v>
      </c>
      <c r="H433">
        <v>6</v>
      </c>
      <c r="I433">
        <v>12984</v>
      </c>
      <c r="J433">
        <v>1.32</v>
      </c>
      <c r="K433">
        <v>17138.88</v>
      </c>
      <c r="L433">
        <v>1028.33</v>
      </c>
      <c r="M433">
        <v>16110.55</v>
      </c>
      <c r="N433">
        <v>11720.55</v>
      </c>
      <c r="O433">
        <v>4390</v>
      </c>
      <c r="P433">
        <v>13</v>
      </c>
      <c r="Q433">
        <v>3</v>
      </c>
    </row>
    <row r="434" spans="1:17" x14ac:dyDescent="0.25">
      <c r="A434">
        <v>433</v>
      </c>
      <c r="B434" s="3">
        <v>44994</v>
      </c>
      <c r="C434" t="s">
        <v>17</v>
      </c>
      <c r="D434" t="s">
        <v>25</v>
      </c>
      <c r="E434">
        <v>5231</v>
      </c>
      <c r="F434">
        <v>3118</v>
      </c>
      <c r="G434">
        <v>25</v>
      </c>
      <c r="H434">
        <v>8</v>
      </c>
      <c r="I434">
        <v>13975</v>
      </c>
      <c r="J434">
        <v>1.8</v>
      </c>
      <c r="K434">
        <v>25155</v>
      </c>
      <c r="L434">
        <v>2012.4</v>
      </c>
      <c r="M434">
        <v>23142.6</v>
      </c>
      <c r="N434">
        <v>18602.939999999999</v>
      </c>
      <c r="O434">
        <v>4539.66</v>
      </c>
      <c r="P434">
        <v>14</v>
      </c>
      <c r="Q434">
        <v>3</v>
      </c>
    </row>
    <row r="435" spans="1:17" x14ac:dyDescent="0.25">
      <c r="A435">
        <v>434</v>
      </c>
      <c r="B435" s="3">
        <v>44995</v>
      </c>
      <c r="C435" t="s">
        <v>17</v>
      </c>
      <c r="D435" t="s">
        <v>26</v>
      </c>
      <c r="E435">
        <v>5180</v>
      </c>
      <c r="F435">
        <v>3355</v>
      </c>
      <c r="G435">
        <v>15</v>
      </c>
      <c r="H435">
        <v>12</v>
      </c>
      <c r="I435">
        <v>11709</v>
      </c>
      <c r="J435">
        <v>1.83</v>
      </c>
      <c r="K435">
        <v>21427.47</v>
      </c>
      <c r="L435">
        <v>2571.3000000000002</v>
      </c>
      <c r="M435">
        <v>18856.169999999998</v>
      </c>
      <c r="N435">
        <v>17016.5</v>
      </c>
      <c r="O435">
        <v>1839.67</v>
      </c>
      <c r="P435">
        <v>15</v>
      </c>
      <c r="Q435">
        <v>3</v>
      </c>
    </row>
    <row r="436" spans="1:17" x14ac:dyDescent="0.25">
      <c r="A436">
        <v>435</v>
      </c>
      <c r="B436" s="3">
        <v>44996</v>
      </c>
      <c r="C436" t="s">
        <v>21</v>
      </c>
      <c r="D436" t="s">
        <v>23</v>
      </c>
      <c r="E436">
        <v>4569</v>
      </c>
      <c r="F436">
        <v>3023</v>
      </c>
      <c r="G436">
        <v>22</v>
      </c>
      <c r="H436">
        <v>7</v>
      </c>
      <c r="I436">
        <v>12074</v>
      </c>
      <c r="J436">
        <v>1.99</v>
      </c>
      <c r="K436">
        <v>24027.26</v>
      </c>
      <c r="L436">
        <v>1681.91</v>
      </c>
      <c r="M436">
        <v>22345.35</v>
      </c>
      <c r="N436">
        <v>18359.05</v>
      </c>
      <c r="O436">
        <v>3986.3</v>
      </c>
      <c r="P436">
        <v>16</v>
      </c>
      <c r="Q436">
        <v>3</v>
      </c>
    </row>
    <row r="437" spans="1:17" x14ac:dyDescent="0.25">
      <c r="A437">
        <v>436</v>
      </c>
      <c r="B437" s="3">
        <v>44997</v>
      </c>
      <c r="C437" t="s">
        <v>21</v>
      </c>
      <c r="D437" t="s">
        <v>26</v>
      </c>
      <c r="E437">
        <v>3972</v>
      </c>
      <c r="F437">
        <v>3752</v>
      </c>
      <c r="G437">
        <v>17</v>
      </c>
      <c r="H437">
        <v>11</v>
      </c>
      <c r="I437">
        <v>10558</v>
      </c>
      <c r="J437">
        <v>1.47</v>
      </c>
      <c r="K437">
        <v>15520.26</v>
      </c>
      <c r="L437">
        <v>1707.23</v>
      </c>
      <c r="M437">
        <v>13813.03</v>
      </c>
      <c r="N437">
        <v>8622.7999999999993</v>
      </c>
      <c r="O437">
        <v>5190.2299999999996</v>
      </c>
      <c r="P437">
        <v>17</v>
      </c>
      <c r="Q437">
        <v>3</v>
      </c>
    </row>
    <row r="438" spans="1:17" x14ac:dyDescent="0.25">
      <c r="A438">
        <v>437</v>
      </c>
      <c r="B438" s="3">
        <v>44998</v>
      </c>
      <c r="C438" t="s">
        <v>17</v>
      </c>
      <c r="D438" t="s">
        <v>23</v>
      </c>
      <c r="E438">
        <v>4424</v>
      </c>
      <c r="F438">
        <v>3955</v>
      </c>
      <c r="G438">
        <v>15</v>
      </c>
      <c r="H438">
        <v>6</v>
      </c>
      <c r="I438">
        <v>14621</v>
      </c>
      <c r="J438">
        <v>1.82</v>
      </c>
      <c r="K438">
        <v>26610.22</v>
      </c>
      <c r="L438">
        <v>1596.61</v>
      </c>
      <c r="M438">
        <v>25013.61</v>
      </c>
      <c r="N438">
        <v>17719.240000000002</v>
      </c>
      <c r="O438">
        <v>7294.37</v>
      </c>
      <c r="P438">
        <v>18</v>
      </c>
      <c r="Q438">
        <v>3</v>
      </c>
    </row>
    <row r="439" spans="1:17" x14ac:dyDescent="0.25">
      <c r="A439">
        <v>438</v>
      </c>
      <c r="B439" s="3">
        <v>44999</v>
      </c>
      <c r="C439" t="s">
        <v>17</v>
      </c>
      <c r="D439" t="s">
        <v>23</v>
      </c>
      <c r="E439">
        <v>5855</v>
      </c>
      <c r="F439">
        <v>2617</v>
      </c>
      <c r="G439">
        <v>30</v>
      </c>
      <c r="H439">
        <v>14</v>
      </c>
      <c r="I439">
        <v>9105</v>
      </c>
      <c r="J439">
        <v>1.89</v>
      </c>
      <c r="K439">
        <v>17208.45</v>
      </c>
      <c r="L439">
        <v>2409.1799999999998</v>
      </c>
      <c r="M439">
        <v>14799.27</v>
      </c>
      <c r="N439">
        <v>11945.56</v>
      </c>
      <c r="O439">
        <v>2853.71</v>
      </c>
      <c r="P439">
        <v>19</v>
      </c>
      <c r="Q439">
        <v>3</v>
      </c>
    </row>
    <row r="440" spans="1:17" x14ac:dyDescent="0.25">
      <c r="A440">
        <v>439</v>
      </c>
      <c r="B440" s="3">
        <v>45000</v>
      </c>
      <c r="C440" t="s">
        <v>20</v>
      </c>
      <c r="D440" t="s">
        <v>23</v>
      </c>
      <c r="E440">
        <v>4300</v>
      </c>
      <c r="F440">
        <v>3128</v>
      </c>
      <c r="G440">
        <v>23</v>
      </c>
      <c r="H440">
        <v>10</v>
      </c>
      <c r="I440">
        <v>11075</v>
      </c>
      <c r="J440">
        <v>1.76</v>
      </c>
      <c r="K440">
        <v>19492</v>
      </c>
      <c r="L440">
        <v>1949.2</v>
      </c>
      <c r="M440">
        <v>17542.8</v>
      </c>
      <c r="N440">
        <v>12520.81</v>
      </c>
      <c r="O440">
        <v>5021.99</v>
      </c>
      <c r="P440">
        <v>20</v>
      </c>
      <c r="Q440">
        <v>3</v>
      </c>
    </row>
    <row r="441" spans="1:17" x14ac:dyDescent="0.25">
      <c r="A441">
        <v>440</v>
      </c>
      <c r="B441" s="3">
        <v>45001</v>
      </c>
      <c r="C441" t="s">
        <v>21</v>
      </c>
      <c r="D441" t="s">
        <v>23</v>
      </c>
      <c r="E441">
        <v>3200</v>
      </c>
      <c r="F441">
        <v>3981</v>
      </c>
      <c r="G441">
        <v>16</v>
      </c>
      <c r="H441">
        <v>11</v>
      </c>
      <c r="I441">
        <v>13778</v>
      </c>
      <c r="J441">
        <v>1.44</v>
      </c>
      <c r="K441">
        <v>19840.32</v>
      </c>
      <c r="L441">
        <v>2182.44</v>
      </c>
      <c r="M441">
        <v>17657.88</v>
      </c>
      <c r="N441">
        <v>10606.51</v>
      </c>
      <c r="O441">
        <v>7051.37</v>
      </c>
      <c r="P441">
        <v>21</v>
      </c>
      <c r="Q441">
        <v>3</v>
      </c>
    </row>
    <row r="442" spans="1:17" x14ac:dyDescent="0.25">
      <c r="A442">
        <v>441</v>
      </c>
      <c r="B442" s="3">
        <v>45002</v>
      </c>
      <c r="C442" t="s">
        <v>21</v>
      </c>
      <c r="D442" t="s">
        <v>23</v>
      </c>
      <c r="E442">
        <v>5857</v>
      </c>
      <c r="F442">
        <v>3002</v>
      </c>
      <c r="G442">
        <v>35</v>
      </c>
      <c r="H442">
        <v>7</v>
      </c>
      <c r="I442">
        <v>11496</v>
      </c>
      <c r="J442">
        <v>1.62</v>
      </c>
      <c r="K442">
        <v>18623.52</v>
      </c>
      <c r="L442">
        <v>1303.6500000000001</v>
      </c>
      <c r="M442">
        <v>17319.87</v>
      </c>
      <c r="N442">
        <v>14013.13</v>
      </c>
      <c r="O442">
        <v>3306.74</v>
      </c>
      <c r="P442">
        <v>22</v>
      </c>
      <c r="Q442">
        <v>3</v>
      </c>
    </row>
    <row r="443" spans="1:17" x14ac:dyDescent="0.25">
      <c r="A443">
        <v>442</v>
      </c>
      <c r="B443" s="3">
        <v>45003</v>
      </c>
      <c r="C443" t="s">
        <v>21</v>
      </c>
      <c r="D443" t="s">
        <v>26</v>
      </c>
      <c r="E443">
        <v>5955</v>
      </c>
      <c r="F443">
        <v>3157</v>
      </c>
      <c r="G443">
        <v>17</v>
      </c>
      <c r="H443">
        <v>8</v>
      </c>
      <c r="I443">
        <v>11365</v>
      </c>
      <c r="J443">
        <v>1.33</v>
      </c>
      <c r="K443">
        <v>15115.45</v>
      </c>
      <c r="L443">
        <v>1209.24</v>
      </c>
      <c r="M443">
        <v>13906.21</v>
      </c>
      <c r="N443">
        <v>10189.93</v>
      </c>
      <c r="O443">
        <v>3716.28</v>
      </c>
      <c r="P443">
        <v>23</v>
      </c>
      <c r="Q443">
        <v>3</v>
      </c>
    </row>
    <row r="444" spans="1:17" x14ac:dyDescent="0.25">
      <c r="A444">
        <v>443</v>
      </c>
      <c r="B444" s="3">
        <v>45004</v>
      </c>
      <c r="C444" t="s">
        <v>21</v>
      </c>
      <c r="D444" t="s">
        <v>25</v>
      </c>
      <c r="E444">
        <v>3152</v>
      </c>
      <c r="F444">
        <v>3942</v>
      </c>
      <c r="G444">
        <v>35</v>
      </c>
      <c r="H444">
        <v>13</v>
      </c>
      <c r="I444">
        <v>10006</v>
      </c>
      <c r="J444">
        <v>1.51</v>
      </c>
      <c r="K444">
        <v>15109.06</v>
      </c>
      <c r="L444">
        <v>1964.18</v>
      </c>
      <c r="M444">
        <v>13144.88</v>
      </c>
      <c r="N444">
        <v>11013.22</v>
      </c>
      <c r="O444">
        <v>2131.66</v>
      </c>
      <c r="P444">
        <v>24</v>
      </c>
      <c r="Q444">
        <v>3</v>
      </c>
    </row>
    <row r="445" spans="1:17" x14ac:dyDescent="0.25">
      <c r="A445">
        <v>444</v>
      </c>
      <c r="B445" s="3">
        <v>45005</v>
      </c>
      <c r="C445" t="s">
        <v>21</v>
      </c>
      <c r="D445" t="s">
        <v>23</v>
      </c>
      <c r="E445">
        <v>4594</v>
      </c>
      <c r="F445">
        <v>2500</v>
      </c>
      <c r="G445">
        <v>15</v>
      </c>
      <c r="H445">
        <v>11</v>
      </c>
      <c r="I445">
        <v>11217</v>
      </c>
      <c r="J445">
        <v>1.51</v>
      </c>
      <c r="K445">
        <v>16937.669999999998</v>
      </c>
      <c r="L445">
        <v>1863.14</v>
      </c>
      <c r="M445">
        <v>15074.53</v>
      </c>
      <c r="N445">
        <v>10568.7</v>
      </c>
      <c r="O445">
        <v>4505.83</v>
      </c>
      <c r="P445">
        <v>25</v>
      </c>
      <c r="Q445">
        <v>3</v>
      </c>
    </row>
    <row r="446" spans="1:17" x14ac:dyDescent="0.25">
      <c r="A446">
        <v>445</v>
      </c>
      <c r="B446" s="3">
        <v>45006</v>
      </c>
      <c r="C446" t="s">
        <v>21</v>
      </c>
      <c r="D446" t="s">
        <v>26</v>
      </c>
      <c r="E446">
        <v>5259</v>
      </c>
      <c r="F446">
        <v>3715</v>
      </c>
      <c r="G446">
        <v>33</v>
      </c>
      <c r="H446">
        <v>10</v>
      </c>
      <c r="I446">
        <v>9059</v>
      </c>
      <c r="J446">
        <v>1.52</v>
      </c>
      <c r="K446">
        <v>13769.68</v>
      </c>
      <c r="L446">
        <v>1376.97</v>
      </c>
      <c r="M446">
        <v>12392.71</v>
      </c>
      <c r="N446">
        <v>9934.42</v>
      </c>
      <c r="O446">
        <v>2458.29</v>
      </c>
      <c r="P446">
        <v>26</v>
      </c>
      <c r="Q446">
        <v>3</v>
      </c>
    </row>
    <row r="447" spans="1:17" x14ac:dyDescent="0.25">
      <c r="A447">
        <v>446</v>
      </c>
      <c r="B447" s="3">
        <v>45007</v>
      </c>
      <c r="C447" t="s">
        <v>21</v>
      </c>
      <c r="D447" t="s">
        <v>26</v>
      </c>
      <c r="E447">
        <v>5648</v>
      </c>
      <c r="F447">
        <v>3833</v>
      </c>
      <c r="G447">
        <v>23</v>
      </c>
      <c r="H447">
        <v>10</v>
      </c>
      <c r="I447">
        <v>13394</v>
      </c>
      <c r="J447">
        <v>1.57</v>
      </c>
      <c r="K447">
        <v>21028.58</v>
      </c>
      <c r="L447">
        <v>2102.86</v>
      </c>
      <c r="M447">
        <v>18925.72</v>
      </c>
      <c r="N447">
        <v>13635.75</v>
      </c>
      <c r="O447">
        <v>5289.97</v>
      </c>
      <c r="P447">
        <v>27</v>
      </c>
      <c r="Q447">
        <v>3</v>
      </c>
    </row>
    <row r="448" spans="1:17" x14ac:dyDescent="0.25">
      <c r="A448">
        <v>447</v>
      </c>
      <c r="B448" s="3">
        <v>45008</v>
      </c>
      <c r="C448" t="s">
        <v>18</v>
      </c>
      <c r="D448" t="s">
        <v>25</v>
      </c>
      <c r="E448">
        <v>5163</v>
      </c>
      <c r="F448">
        <v>3286</v>
      </c>
      <c r="G448">
        <v>32</v>
      </c>
      <c r="H448">
        <v>11</v>
      </c>
      <c r="I448">
        <v>8811</v>
      </c>
      <c r="J448">
        <v>1.72</v>
      </c>
      <c r="K448">
        <v>15154.92</v>
      </c>
      <c r="L448">
        <v>1667.04</v>
      </c>
      <c r="M448">
        <v>13487.88</v>
      </c>
      <c r="N448">
        <v>10164.790000000001</v>
      </c>
      <c r="O448">
        <v>3323.09</v>
      </c>
      <c r="P448">
        <v>28</v>
      </c>
      <c r="Q448">
        <v>3</v>
      </c>
    </row>
    <row r="449" spans="1:17" x14ac:dyDescent="0.25">
      <c r="A449">
        <v>448</v>
      </c>
      <c r="B449" s="3">
        <v>45009</v>
      </c>
      <c r="C449" t="s">
        <v>20</v>
      </c>
      <c r="D449" t="s">
        <v>26</v>
      </c>
      <c r="E449">
        <v>4594</v>
      </c>
      <c r="F449">
        <v>2989</v>
      </c>
      <c r="G449">
        <v>33</v>
      </c>
      <c r="H449">
        <v>6</v>
      </c>
      <c r="I449">
        <v>9331</v>
      </c>
      <c r="J449">
        <v>1.63</v>
      </c>
      <c r="K449">
        <v>15209.53</v>
      </c>
      <c r="L449">
        <v>912.57</v>
      </c>
      <c r="M449">
        <v>14296.96</v>
      </c>
      <c r="N449">
        <v>11813.85</v>
      </c>
      <c r="O449">
        <v>2483.11</v>
      </c>
      <c r="P449">
        <v>29</v>
      </c>
      <c r="Q449">
        <v>3</v>
      </c>
    </row>
    <row r="450" spans="1:17" x14ac:dyDescent="0.25">
      <c r="A450">
        <v>449</v>
      </c>
      <c r="B450" s="3">
        <v>45010</v>
      </c>
      <c r="C450" t="s">
        <v>21</v>
      </c>
      <c r="D450" t="s">
        <v>26</v>
      </c>
      <c r="E450">
        <v>5361</v>
      </c>
      <c r="F450">
        <v>2803</v>
      </c>
      <c r="G450">
        <v>20</v>
      </c>
      <c r="H450">
        <v>13</v>
      </c>
      <c r="I450">
        <v>10033</v>
      </c>
      <c r="J450">
        <v>1.64</v>
      </c>
      <c r="K450">
        <v>16454.12</v>
      </c>
      <c r="L450">
        <v>2139.04</v>
      </c>
      <c r="M450">
        <v>14315.08</v>
      </c>
      <c r="N450">
        <v>9921.24</v>
      </c>
      <c r="O450">
        <v>4393.84</v>
      </c>
      <c r="P450">
        <v>30</v>
      </c>
      <c r="Q450">
        <v>3</v>
      </c>
    </row>
    <row r="451" spans="1:17" x14ac:dyDescent="0.25">
      <c r="A451">
        <v>450</v>
      </c>
      <c r="B451" s="3">
        <v>45011</v>
      </c>
      <c r="C451" t="s">
        <v>18</v>
      </c>
      <c r="D451" t="s">
        <v>23</v>
      </c>
      <c r="E451">
        <v>3289</v>
      </c>
      <c r="F451">
        <v>3371</v>
      </c>
      <c r="G451">
        <v>35</v>
      </c>
      <c r="H451">
        <v>10</v>
      </c>
      <c r="I451">
        <v>10664</v>
      </c>
      <c r="J451">
        <v>1.25</v>
      </c>
      <c r="K451">
        <v>13330</v>
      </c>
      <c r="L451">
        <v>1333</v>
      </c>
      <c r="M451">
        <v>11997</v>
      </c>
      <c r="N451">
        <v>10586.48</v>
      </c>
      <c r="O451">
        <v>1410.52</v>
      </c>
      <c r="P451">
        <v>1</v>
      </c>
      <c r="Q451">
        <v>3</v>
      </c>
    </row>
    <row r="452" spans="1:17" x14ac:dyDescent="0.25">
      <c r="A452">
        <v>451</v>
      </c>
      <c r="B452" s="3">
        <v>45012</v>
      </c>
      <c r="C452" t="s">
        <v>21</v>
      </c>
      <c r="D452" t="s">
        <v>23</v>
      </c>
      <c r="E452">
        <v>3324</v>
      </c>
      <c r="F452">
        <v>2734</v>
      </c>
      <c r="G452">
        <v>15</v>
      </c>
      <c r="H452">
        <v>5</v>
      </c>
      <c r="I452">
        <v>11829</v>
      </c>
      <c r="J452">
        <v>1.28</v>
      </c>
      <c r="K452">
        <v>15141.12</v>
      </c>
      <c r="L452">
        <v>757.06</v>
      </c>
      <c r="M452">
        <v>14384.06</v>
      </c>
      <c r="N452">
        <v>8286.7999999999993</v>
      </c>
      <c r="O452">
        <v>6097.26</v>
      </c>
      <c r="P452">
        <v>2</v>
      </c>
      <c r="Q452">
        <v>3</v>
      </c>
    </row>
    <row r="453" spans="1:17" x14ac:dyDescent="0.25">
      <c r="A453">
        <v>452</v>
      </c>
      <c r="B453" s="3">
        <v>45013</v>
      </c>
      <c r="C453" t="s">
        <v>22</v>
      </c>
      <c r="D453" t="s">
        <v>23</v>
      </c>
      <c r="E453">
        <v>5306</v>
      </c>
      <c r="F453">
        <v>2597</v>
      </c>
      <c r="G453">
        <v>16</v>
      </c>
      <c r="H453">
        <v>9</v>
      </c>
      <c r="I453">
        <v>8325</v>
      </c>
      <c r="J453">
        <v>1.78</v>
      </c>
      <c r="K453">
        <v>14818.5</v>
      </c>
      <c r="L453">
        <v>1333.66</v>
      </c>
      <c r="M453">
        <v>13484.84</v>
      </c>
      <c r="N453">
        <v>11820.29</v>
      </c>
      <c r="O453">
        <v>1664.55</v>
      </c>
      <c r="P453">
        <v>3</v>
      </c>
      <c r="Q453">
        <v>3</v>
      </c>
    </row>
    <row r="454" spans="1:17" x14ac:dyDescent="0.25">
      <c r="A454">
        <v>453</v>
      </c>
      <c r="B454" s="3">
        <v>45014</v>
      </c>
      <c r="C454" t="s">
        <v>22</v>
      </c>
      <c r="D454" t="s">
        <v>23</v>
      </c>
      <c r="E454">
        <v>4296</v>
      </c>
      <c r="F454">
        <v>3142</v>
      </c>
      <c r="G454">
        <v>34</v>
      </c>
      <c r="H454">
        <v>6</v>
      </c>
      <c r="I454">
        <v>12718</v>
      </c>
      <c r="J454">
        <v>1.52</v>
      </c>
      <c r="K454">
        <v>19331.36</v>
      </c>
      <c r="L454">
        <v>1159.8800000000001</v>
      </c>
      <c r="M454">
        <v>18171.48</v>
      </c>
      <c r="N454">
        <v>11828.64</v>
      </c>
      <c r="O454">
        <v>6342.84</v>
      </c>
      <c r="P454">
        <v>4</v>
      </c>
      <c r="Q454">
        <v>3</v>
      </c>
    </row>
    <row r="455" spans="1:17" x14ac:dyDescent="0.25">
      <c r="A455">
        <v>454</v>
      </c>
      <c r="B455" s="3">
        <v>45015</v>
      </c>
      <c r="C455" t="s">
        <v>22</v>
      </c>
      <c r="D455" t="s">
        <v>25</v>
      </c>
      <c r="E455">
        <v>5720</v>
      </c>
      <c r="F455">
        <v>2620</v>
      </c>
      <c r="G455">
        <v>15</v>
      </c>
      <c r="H455">
        <v>7</v>
      </c>
      <c r="I455">
        <v>12643</v>
      </c>
      <c r="J455">
        <v>1.27</v>
      </c>
      <c r="K455">
        <v>16056.61</v>
      </c>
      <c r="L455">
        <v>1123.96</v>
      </c>
      <c r="M455">
        <v>14932.65</v>
      </c>
      <c r="N455">
        <v>9552.89</v>
      </c>
      <c r="O455">
        <v>5379.76</v>
      </c>
      <c r="P455">
        <v>5</v>
      </c>
      <c r="Q455">
        <v>3</v>
      </c>
    </row>
    <row r="456" spans="1:17" x14ac:dyDescent="0.25">
      <c r="A456">
        <v>455</v>
      </c>
      <c r="B456" s="3">
        <v>45016</v>
      </c>
      <c r="C456" t="s">
        <v>19</v>
      </c>
      <c r="D456" t="s">
        <v>23</v>
      </c>
      <c r="E456">
        <v>3479</v>
      </c>
      <c r="F456">
        <v>3700</v>
      </c>
      <c r="G456">
        <v>28</v>
      </c>
      <c r="H456">
        <v>12</v>
      </c>
      <c r="I456">
        <v>13622</v>
      </c>
      <c r="J456">
        <v>1.85</v>
      </c>
      <c r="K456">
        <v>25200.7</v>
      </c>
      <c r="L456">
        <v>3024.08</v>
      </c>
      <c r="M456">
        <v>22176.62</v>
      </c>
      <c r="N456">
        <v>15801.02</v>
      </c>
      <c r="O456">
        <v>6375.6</v>
      </c>
      <c r="P456">
        <v>6</v>
      </c>
      <c r="Q456">
        <v>3</v>
      </c>
    </row>
    <row r="457" spans="1:17" x14ac:dyDescent="0.25">
      <c r="A457">
        <v>456</v>
      </c>
      <c r="B457" s="3">
        <v>45017</v>
      </c>
      <c r="C457" t="s">
        <v>22</v>
      </c>
      <c r="D457" t="s">
        <v>23</v>
      </c>
      <c r="E457">
        <v>5148</v>
      </c>
      <c r="F457">
        <v>3298</v>
      </c>
      <c r="G457">
        <v>17</v>
      </c>
      <c r="H457">
        <v>11</v>
      </c>
      <c r="I457">
        <v>11523</v>
      </c>
      <c r="J457">
        <v>1.67</v>
      </c>
      <c r="K457">
        <v>19243.41</v>
      </c>
      <c r="L457">
        <v>2116.7800000000002</v>
      </c>
      <c r="M457">
        <v>17126.63</v>
      </c>
      <c r="N457">
        <v>13617.8</v>
      </c>
      <c r="O457">
        <v>3508.83</v>
      </c>
      <c r="P457">
        <v>7</v>
      </c>
      <c r="Q457">
        <v>3</v>
      </c>
    </row>
    <row r="458" spans="1:17" x14ac:dyDescent="0.25">
      <c r="A458">
        <v>457</v>
      </c>
      <c r="B458" s="3">
        <v>45018</v>
      </c>
      <c r="C458" t="s">
        <v>17</v>
      </c>
      <c r="D458" t="s">
        <v>23</v>
      </c>
      <c r="E458">
        <v>5739</v>
      </c>
      <c r="F458">
        <v>3643</v>
      </c>
      <c r="G458">
        <v>33</v>
      </c>
      <c r="H458">
        <v>11</v>
      </c>
      <c r="I458">
        <v>13501</v>
      </c>
      <c r="J458">
        <v>1.56</v>
      </c>
      <c r="K458">
        <v>21061.56</v>
      </c>
      <c r="L458">
        <v>2316.77</v>
      </c>
      <c r="M458">
        <v>18744.79</v>
      </c>
      <c r="N458">
        <v>12219.92</v>
      </c>
      <c r="O458">
        <v>6524.87</v>
      </c>
      <c r="P458">
        <v>8</v>
      </c>
      <c r="Q458">
        <v>3</v>
      </c>
    </row>
    <row r="459" spans="1:17" x14ac:dyDescent="0.25">
      <c r="A459">
        <v>458</v>
      </c>
      <c r="B459" s="3">
        <v>45019</v>
      </c>
      <c r="C459" t="s">
        <v>18</v>
      </c>
      <c r="D459" t="s">
        <v>24</v>
      </c>
      <c r="E459">
        <v>3687</v>
      </c>
      <c r="F459">
        <v>3093</v>
      </c>
      <c r="G459">
        <v>31</v>
      </c>
      <c r="H459">
        <v>11</v>
      </c>
      <c r="I459">
        <v>10726</v>
      </c>
      <c r="J459">
        <v>1.38</v>
      </c>
      <c r="K459">
        <v>14801.88</v>
      </c>
      <c r="L459">
        <v>1628.21</v>
      </c>
      <c r="M459">
        <v>13173.67</v>
      </c>
      <c r="N459">
        <v>9322.5499999999993</v>
      </c>
      <c r="O459">
        <v>3851.12</v>
      </c>
      <c r="P459">
        <v>9</v>
      </c>
      <c r="Q459">
        <v>3</v>
      </c>
    </row>
    <row r="460" spans="1:17" x14ac:dyDescent="0.25">
      <c r="A460">
        <v>459</v>
      </c>
      <c r="B460" s="3">
        <v>45020</v>
      </c>
      <c r="C460" t="s">
        <v>22</v>
      </c>
      <c r="D460" t="s">
        <v>25</v>
      </c>
      <c r="E460">
        <v>3609</v>
      </c>
      <c r="F460">
        <v>3843</v>
      </c>
      <c r="G460">
        <v>33</v>
      </c>
      <c r="H460">
        <v>6</v>
      </c>
      <c r="I460">
        <v>14142</v>
      </c>
      <c r="J460">
        <v>1.27</v>
      </c>
      <c r="K460">
        <v>17960.34</v>
      </c>
      <c r="L460">
        <v>1077.6199999999999</v>
      </c>
      <c r="M460">
        <v>16882.72</v>
      </c>
      <c r="N460">
        <v>12873.01</v>
      </c>
      <c r="O460">
        <v>4009.71</v>
      </c>
      <c r="P460">
        <v>10</v>
      </c>
      <c r="Q460">
        <v>3</v>
      </c>
    </row>
    <row r="461" spans="1:17" x14ac:dyDescent="0.25">
      <c r="A461">
        <v>460</v>
      </c>
      <c r="B461" s="3">
        <v>45021</v>
      </c>
      <c r="C461" t="s">
        <v>17</v>
      </c>
      <c r="D461" t="s">
        <v>25</v>
      </c>
      <c r="E461">
        <v>3730</v>
      </c>
      <c r="F461">
        <v>3978</v>
      </c>
      <c r="G461">
        <v>34</v>
      </c>
      <c r="H461">
        <v>6</v>
      </c>
      <c r="I461">
        <v>10777</v>
      </c>
      <c r="J461">
        <v>1.45</v>
      </c>
      <c r="K461">
        <v>15626.65</v>
      </c>
      <c r="L461">
        <v>937.6</v>
      </c>
      <c r="M461">
        <v>14689.05</v>
      </c>
      <c r="N461">
        <v>10669.24</v>
      </c>
      <c r="O461">
        <v>4019.81</v>
      </c>
      <c r="P461">
        <v>11</v>
      </c>
      <c r="Q461">
        <v>3</v>
      </c>
    </row>
    <row r="462" spans="1:17" x14ac:dyDescent="0.25">
      <c r="A462">
        <v>461</v>
      </c>
      <c r="B462" s="3">
        <v>45022</v>
      </c>
      <c r="C462" t="s">
        <v>21</v>
      </c>
      <c r="D462" t="s">
        <v>23</v>
      </c>
      <c r="E462">
        <v>3047</v>
      </c>
      <c r="F462">
        <v>3397</v>
      </c>
      <c r="G462">
        <v>15</v>
      </c>
      <c r="H462">
        <v>6</v>
      </c>
      <c r="I462">
        <v>12230</v>
      </c>
      <c r="J462">
        <v>1.66</v>
      </c>
      <c r="K462">
        <v>20301.8</v>
      </c>
      <c r="L462">
        <v>1218.1099999999999</v>
      </c>
      <c r="M462">
        <v>19083.689999999999</v>
      </c>
      <c r="N462">
        <v>13507.65</v>
      </c>
      <c r="O462">
        <v>5576.04</v>
      </c>
      <c r="P462">
        <v>12</v>
      </c>
      <c r="Q462">
        <v>3</v>
      </c>
    </row>
    <row r="463" spans="1:17" x14ac:dyDescent="0.25">
      <c r="A463">
        <v>462</v>
      </c>
      <c r="B463" s="3">
        <v>45023</v>
      </c>
      <c r="C463" t="s">
        <v>18</v>
      </c>
      <c r="D463" t="s">
        <v>26</v>
      </c>
      <c r="E463">
        <v>5054</v>
      </c>
      <c r="F463">
        <v>2703</v>
      </c>
      <c r="G463">
        <v>29</v>
      </c>
      <c r="H463">
        <v>13</v>
      </c>
      <c r="I463">
        <v>8387</v>
      </c>
      <c r="J463">
        <v>1.97</v>
      </c>
      <c r="K463">
        <v>16522.39</v>
      </c>
      <c r="L463">
        <v>2147.91</v>
      </c>
      <c r="M463">
        <v>14374.48</v>
      </c>
      <c r="N463">
        <v>12349.59</v>
      </c>
      <c r="O463">
        <v>2024.89</v>
      </c>
      <c r="P463">
        <v>13</v>
      </c>
      <c r="Q463">
        <v>3</v>
      </c>
    </row>
    <row r="464" spans="1:17" x14ac:dyDescent="0.25">
      <c r="A464">
        <v>463</v>
      </c>
      <c r="B464" s="3">
        <v>45024</v>
      </c>
      <c r="C464" t="s">
        <v>20</v>
      </c>
      <c r="D464" t="s">
        <v>23</v>
      </c>
      <c r="E464">
        <v>3713</v>
      </c>
      <c r="F464">
        <v>2611</v>
      </c>
      <c r="G464">
        <v>26</v>
      </c>
      <c r="H464">
        <v>12</v>
      </c>
      <c r="I464">
        <v>8446</v>
      </c>
      <c r="J464">
        <v>1.82</v>
      </c>
      <c r="K464">
        <v>15371.72</v>
      </c>
      <c r="L464">
        <v>1844.61</v>
      </c>
      <c r="M464">
        <v>13527.11</v>
      </c>
      <c r="N464">
        <v>12205.36</v>
      </c>
      <c r="O464">
        <v>1321.75</v>
      </c>
      <c r="P464">
        <v>14</v>
      </c>
      <c r="Q464">
        <v>3</v>
      </c>
    </row>
    <row r="465" spans="1:17" x14ac:dyDescent="0.25">
      <c r="A465">
        <v>464</v>
      </c>
      <c r="B465" s="3">
        <v>45025</v>
      </c>
      <c r="C465" t="s">
        <v>22</v>
      </c>
      <c r="D465" t="s">
        <v>26</v>
      </c>
      <c r="E465">
        <v>3143</v>
      </c>
      <c r="F465">
        <v>2666</v>
      </c>
      <c r="G465">
        <v>34</v>
      </c>
      <c r="H465">
        <v>15</v>
      </c>
      <c r="I465">
        <v>9155</v>
      </c>
      <c r="J465">
        <v>1.84</v>
      </c>
      <c r="K465">
        <v>16845.2</v>
      </c>
      <c r="L465">
        <v>2526.7800000000002</v>
      </c>
      <c r="M465">
        <v>14318.42</v>
      </c>
      <c r="N465">
        <v>11714.6</v>
      </c>
      <c r="O465">
        <v>2603.8200000000002</v>
      </c>
      <c r="P465">
        <v>15</v>
      </c>
      <c r="Q465">
        <v>3</v>
      </c>
    </row>
    <row r="466" spans="1:17" x14ac:dyDescent="0.25">
      <c r="A466">
        <v>465</v>
      </c>
      <c r="B466" s="3">
        <v>45026</v>
      </c>
      <c r="C466" t="s">
        <v>21</v>
      </c>
      <c r="D466" t="s">
        <v>26</v>
      </c>
      <c r="E466">
        <v>5838</v>
      </c>
      <c r="F466">
        <v>2924</v>
      </c>
      <c r="G466">
        <v>17</v>
      </c>
      <c r="H466">
        <v>15</v>
      </c>
      <c r="I466">
        <v>13074</v>
      </c>
      <c r="J466">
        <v>1.29</v>
      </c>
      <c r="K466">
        <v>16865.46</v>
      </c>
      <c r="L466">
        <v>2529.8200000000002</v>
      </c>
      <c r="M466">
        <v>14335.64</v>
      </c>
      <c r="N466">
        <v>10508.09</v>
      </c>
      <c r="O466">
        <v>3827.55</v>
      </c>
      <c r="P466">
        <v>16</v>
      </c>
      <c r="Q466">
        <v>3</v>
      </c>
    </row>
    <row r="467" spans="1:17" x14ac:dyDescent="0.25">
      <c r="A467">
        <v>466</v>
      </c>
      <c r="B467" s="3">
        <v>45027</v>
      </c>
      <c r="C467" t="s">
        <v>20</v>
      </c>
      <c r="D467" t="s">
        <v>25</v>
      </c>
      <c r="E467">
        <v>4024</v>
      </c>
      <c r="F467">
        <v>2558</v>
      </c>
      <c r="G467">
        <v>32</v>
      </c>
      <c r="H467">
        <v>7</v>
      </c>
      <c r="I467">
        <v>11224</v>
      </c>
      <c r="J467">
        <v>1.28</v>
      </c>
      <c r="K467">
        <v>14366.72</v>
      </c>
      <c r="L467">
        <v>1005.67</v>
      </c>
      <c r="M467">
        <v>13361.05</v>
      </c>
      <c r="N467">
        <v>9656.86</v>
      </c>
      <c r="O467">
        <v>3704.19</v>
      </c>
      <c r="P467">
        <v>17</v>
      </c>
      <c r="Q467">
        <v>3</v>
      </c>
    </row>
    <row r="468" spans="1:17" x14ac:dyDescent="0.25">
      <c r="A468">
        <v>467</v>
      </c>
      <c r="B468" s="3">
        <v>45028</v>
      </c>
      <c r="C468" t="s">
        <v>19</v>
      </c>
      <c r="D468" t="s">
        <v>26</v>
      </c>
      <c r="E468">
        <v>4264</v>
      </c>
      <c r="F468">
        <v>3434</v>
      </c>
      <c r="G468">
        <v>18</v>
      </c>
      <c r="H468">
        <v>7</v>
      </c>
      <c r="I468">
        <v>13787</v>
      </c>
      <c r="J468">
        <v>1.89</v>
      </c>
      <c r="K468">
        <v>26057.43</v>
      </c>
      <c r="L468">
        <v>1824.02</v>
      </c>
      <c r="M468">
        <v>24233.41</v>
      </c>
      <c r="N468">
        <v>16733.02</v>
      </c>
      <c r="O468">
        <v>7500.39</v>
      </c>
      <c r="P468">
        <v>18</v>
      </c>
      <c r="Q468">
        <v>3</v>
      </c>
    </row>
    <row r="469" spans="1:17" x14ac:dyDescent="0.25">
      <c r="A469">
        <v>468</v>
      </c>
      <c r="B469" s="3">
        <v>45029</v>
      </c>
      <c r="C469" t="s">
        <v>19</v>
      </c>
      <c r="D469" t="s">
        <v>23</v>
      </c>
      <c r="E469">
        <v>3063</v>
      </c>
      <c r="F469">
        <v>3625</v>
      </c>
      <c r="G469">
        <v>16</v>
      </c>
      <c r="H469">
        <v>6</v>
      </c>
      <c r="I469">
        <v>10009</v>
      </c>
      <c r="J469">
        <v>1.38</v>
      </c>
      <c r="K469">
        <v>13812.42</v>
      </c>
      <c r="L469">
        <v>828.75</v>
      </c>
      <c r="M469">
        <v>12983.67</v>
      </c>
      <c r="N469">
        <v>9377.56</v>
      </c>
      <c r="O469">
        <v>3606.11</v>
      </c>
      <c r="P469">
        <v>19</v>
      </c>
      <c r="Q469">
        <v>3</v>
      </c>
    </row>
    <row r="470" spans="1:17" x14ac:dyDescent="0.25">
      <c r="A470">
        <v>469</v>
      </c>
      <c r="B470" s="3">
        <v>45030</v>
      </c>
      <c r="C470" t="s">
        <v>21</v>
      </c>
      <c r="D470" t="s">
        <v>23</v>
      </c>
      <c r="E470">
        <v>3413</v>
      </c>
      <c r="F470">
        <v>3838</v>
      </c>
      <c r="G470">
        <v>33</v>
      </c>
      <c r="H470">
        <v>10</v>
      </c>
      <c r="I470">
        <v>12918</v>
      </c>
      <c r="J470">
        <v>1.85</v>
      </c>
      <c r="K470">
        <v>23898.3</v>
      </c>
      <c r="L470">
        <v>2389.83</v>
      </c>
      <c r="M470">
        <v>21508.47</v>
      </c>
      <c r="N470">
        <v>15353.66</v>
      </c>
      <c r="O470">
        <v>6154.81</v>
      </c>
      <c r="P470">
        <v>20</v>
      </c>
      <c r="Q470">
        <v>3</v>
      </c>
    </row>
    <row r="471" spans="1:17" x14ac:dyDescent="0.25">
      <c r="A471">
        <v>470</v>
      </c>
      <c r="B471" s="3">
        <v>45031</v>
      </c>
      <c r="C471" t="s">
        <v>20</v>
      </c>
      <c r="D471" t="s">
        <v>23</v>
      </c>
      <c r="E471">
        <v>3357</v>
      </c>
      <c r="F471">
        <v>3316</v>
      </c>
      <c r="G471">
        <v>17</v>
      </c>
      <c r="H471">
        <v>15</v>
      </c>
      <c r="I471">
        <v>11429</v>
      </c>
      <c r="J471">
        <v>1.56</v>
      </c>
      <c r="K471">
        <v>17829.240000000002</v>
      </c>
      <c r="L471">
        <v>2674.39</v>
      </c>
      <c r="M471">
        <v>15154.85</v>
      </c>
      <c r="N471">
        <v>10457.219999999999</v>
      </c>
      <c r="O471">
        <v>4697.63</v>
      </c>
      <c r="P471">
        <v>21</v>
      </c>
      <c r="Q471">
        <v>3</v>
      </c>
    </row>
    <row r="472" spans="1:17" x14ac:dyDescent="0.25">
      <c r="A472">
        <v>471</v>
      </c>
      <c r="B472" s="3">
        <v>45032</v>
      </c>
      <c r="C472" t="s">
        <v>18</v>
      </c>
      <c r="D472" t="s">
        <v>25</v>
      </c>
      <c r="E472">
        <v>5813</v>
      </c>
      <c r="F472">
        <v>3055</v>
      </c>
      <c r="G472">
        <v>31</v>
      </c>
      <c r="H472">
        <v>5</v>
      </c>
      <c r="I472">
        <v>10212</v>
      </c>
      <c r="J472">
        <v>1.87</v>
      </c>
      <c r="K472">
        <v>19096.439999999999</v>
      </c>
      <c r="L472">
        <v>954.82</v>
      </c>
      <c r="M472">
        <v>18141.62</v>
      </c>
      <c r="N472">
        <v>13788.34</v>
      </c>
      <c r="O472">
        <v>4353.28</v>
      </c>
      <c r="P472">
        <v>22</v>
      </c>
      <c r="Q472">
        <v>3</v>
      </c>
    </row>
    <row r="473" spans="1:17" x14ac:dyDescent="0.25">
      <c r="A473">
        <v>472</v>
      </c>
      <c r="B473" s="3">
        <v>45033</v>
      </c>
      <c r="C473" t="s">
        <v>21</v>
      </c>
      <c r="D473" t="s">
        <v>23</v>
      </c>
      <c r="E473">
        <v>4941</v>
      </c>
      <c r="F473">
        <v>3217</v>
      </c>
      <c r="G473">
        <v>18</v>
      </c>
      <c r="H473">
        <v>13</v>
      </c>
      <c r="I473">
        <v>12575</v>
      </c>
      <c r="J473">
        <v>1.88</v>
      </c>
      <c r="K473">
        <v>23641</v>
      </c>
      <c r="L473">
        <v>3073.33</v>
      </c>
      <c r="M473">
        <v>20567.669999999998</v>
      </c>
      <c r="N473">
        <v>13525.04</v>
      </c>
      <c r="O473">
        <v>7042.63</v>
      </c>
      <c r="P473">
        <v>23</v>
      </c>
      <c r="Q473">
        <v>3</v>
      </c>
    </row>
    <row r="474" spans="1:17" x14ac:dyDescent="0.25">
      <c r="A474">
        <v>473</v>
      </c>
      <c r="B474" s="3">
        <v>45034</v>
      </c>
      <c r="C474" t="s">
        <v>20</v>
      </c>
      <c r="D474" t="s">
        <v>23</v>
      </c>
      <c r="E474">
        <v>4887</v>
      </c>
      <c r="F474">
        <v>2972</v>
      </c>
      <c r="G474">
        <v>19</v>
      </c>
      <c r="H474">
        <v>8</v>
      </c>
      <c r="I474">
        <v>13512</v>
      </c>
      <c r="J474">
        <v>1.32</v>
      </c>
      <c r="K474">
        <v>17835.84</v>
      </c>
      <c r="L474">
        <v>1426.87</v>
      </c>
      <c r="M474">
        <v>16408.97</v>
      </c>
      <c r="N474">
        <v>11458.11</v>
      </c>
      <c r="O474">
        <v>4950.8599999999997</v>
      </c>
      <c r="P474">
        <v>24</v>
      </c>
      <c r="Q474">
        <v>3</v>
      </c>
    </row>
    <row r="475" spans="1:17" x14ac:dyDescent="0.25">
      <c r="A475">
        <v>474</v>
      </c>
      <c r="B475" s="3">
        <v>45035</v>
      </c>
      <c r="C475" t="s">
        <v>18</v>
      </c>
      <c r="D475" t="s">
        <v>26</v>
      </c>
      <c r="E475">
        <v>4734</v>
      </c>
      <c r="F475">
        <v>2715</v>
      </c>
      <c r="G475">
        <v>20</v>
      </c>
      <c r="H475">
        <v>13</v>
      </c>
      <c r="I475">
        <v>12844</v>
      </c>
      <c r="J475">
        <v>1.98</v>
      </c>
      <c r="K475">
        <v>25431.119999999999</v>
      </c>
      <c r="L475">
        <v>3306.05</v>
      </c>
      <c r="M475">
        <v>22125.07</v>
      </c>
      <c r="N475">
        <v>20078.98</v>
      </c>
      <c r="O475">
        <v>2046.09</v>
      </c>
      <c r="P475">
        <v>25</v>
      </c>
      <c r="Q475">
        <v>3</v>
      </c>
    </row>
    <row r="476" spans="1:17" x14ac:dyDescent="0.25">
      <c r="A476">
        <v>475</v>
      </c>
      <c r="B476" s="3">
        <v>45036</v>
      </c>
      <c r="C476" t="s">
        <v>18</v>
      </c>
      <c r="D476" t="s">
        <v>23</v>
      </c>
      <c r="E476">
        <v>3215</v>
      </c>
      <c r="F476">
        <v>3977</v>
      </c>
      <c r="G476">
        <v>33</v>
      </c>
      <c r="H476">
        <v>14</v>
      </c>
      <c r="I476">
        <v>14207</v>
      </c>
      <c r="J476">
        <v>1.33</v>
      </c>
      <c r="K476">
        <v>18895.310000000001</v>
      </c>
      <c r="L476">
        <v>2645.34</v>
      </c>
      <c r="M476">
        <v>16249.97</v>
      </c>
      <c r="N476">
        <v>14473.22</v>
      </c>
      <c r="O476">
        <v>1776.75</v>
      </c>
      <c r="P476">
        <v>26</v>
      </c>
      <c r="Q476">
        <v>3</v>
      </c>
    </row>
    <row r="477" spans="1:17" x14ac:dyDescent="0.25">
      <c r="A477">
        <v>476</v>
      </c>
      <c r="B477" s="3">
        <v>45037</v>
      </c>
      <c r="C477" t="s">
        <v>22</v>
      </c>
      <c r="D477" t="s">
        <v>23</v>
      </c>
      <c r="E477">
        <v>5284</v>
      </c>
      <c r="F477">
        <v>2981</v>
      </c>
      <c r="G477">
        <v>15</v>
      </c>
      <c r="H477">
        <v>6</v>
      </c>
      <c r="I477">
        <v>9703</v>
      </c>
      <c r="J477">
        <v>1.61</v>
      </c>
      <c r="K477">
        <v>15621.83</v>
      </c>
      <c r="L477">
        <v>937.31</v>
      </c>
      <c r="M477">
        <v>14684.52</v>
      </c>
      <c r="N477">
        <v>10716.28</v>
      </c>
      <c r="O477">
        <v>3968.24</v>
      </c>
      <c r="P477">
        <v>27</v>
      </c>
      <c r="Q477">
        <v>3</v>
      </c>
    </row>
    <row r="478" spans="1:17" x14ac:dyDescent="0.25">
      <c r="A478">
        <v>477</v>
      </c>
      <c r="B478" s="3">
        <v>45038</v>
      </c>
      <c r="C478" t="s">
        <v>22</v>
      </c>
      <c r="D478" t="s">
        <v>24</v>
      </c>
      <c r="E478">
        <v>3691</v>
      </c>
      <c r="F478">
        <v>3150</v>
      </c>
      <c r="G478">
        <v>35</v>
      </c>
      <c r="H478">
        <v>15</v>
      </c>
      <c r="I478">
        <v>9178</v>
      </c>
      <c r="J478">
        <v>1.84</v>
      </c>
      <c r="K478">
        <v>16887.52</v>
      </c>
      <c r="L478">
        <v>2533.13</v>
      </c>
      <c r="M478">
        <v>14354.39</v>
      </c>
      <c r="N478">
        <v>11121.76</v>
      </c>
      <c r="O478">
        <v>3232.63</v>
      </c>
      <c r="P478">
        <v>28</v>
      </c>
      <c r="Q478">
        <v>3</v>
      </c>
    </row>
    <row r="479" spans="1:17" x14ac:dyDescent="0.25">
      <c r="A479">
        <v>478</v>
      </c>
      <c r="B479" s="3">
        <v>45039</v>
      </c>
      <c r="C479" t="s">
        <v>17</v>
      </c>
      <c r="D479" t="s">
        <v>23</v>
      </c>
      <c r="E479">
        <v>5697</v>
      </c>
      <c r="F479">
        <v>3426</v>
      </c>
      <c r="G479">
        <v>24</v>
      </c>
      <c r="H479">
        <v>7</v>
      </c>
      <c r="I479">
        <v>9116</v>
      </c>
      <c r="J479">
        <v>1.63</v>
      </c>
      <c r="K479">
        <v>14859.08</v>
      </c>
      <c r="L479">
        <v>1040.1400000000001</v>
      </c>
      <c r="M479">
        <v>13818.94</v>
      </c>
      <c r="N479">
        <v>9955.0499999999993</v>
      </c>
      <c r="O479">
        <v>3863.89</v>
      </c>
      <c r="P479">
        <v>29</v>
      </c>
      <c r="Q479">
        <v>3</v>
      </c>
    </row>
    <row r="480" spans="1:17" x14ac:dyDescent="0.25">
      <c r="A480">
        <v>479</v>
      </c>
      <c r="B480" s="3">
        <v>45040</v>
      </c>
      <c r="C480" t="s">
        <v>19</v>
      </c>
      <c r="D480" t="s">
        <v>24</v>
      </c>
      <c r="E480">
        <v>5165</v>
      </c>
      <c r="F480">
        <v>2511</v>
      </c>
      <c r="G480">
        <v>27</v>
      </c>
      <c r="H480">
        <v>11</v>
      </c>
      <c r="I480">
        <v>13842</v>
      </c>
      <c r="J480">
        <v>1.45</v>
      </c>
      <c r="K480">
        <v>20070.900000000001</v>
      </c>
      <c r="L480">
        <v>2207.8000000000002</v>
      </c>
      <c r="M480">
        <v>17863.099999999999</v>
      </c>
      <c r="N480">
        <v>15295.09</v>
      </c>
      <c r="O480">
        <v>2568.0100000000002</v>
      </c>
      <c r="P480">
        <v>30</v>
      </c>
      <c r="Q480">
        <v>3</v>
      </c>
    </row>
    <row r="481" spans="1:17" x14ac:dyDescent="0.25">
      <c r="A481">
        <v>480</v>
      </c>
      <c r="B481" s="3">
        <v>45041</v>
      </c>
      <c r="C481" t="s">
        <v>19</v>
      </c>
      <c r="D481" t="s">
        <v>23</v>
      </c>
      <c r="E481">
        <v>3323</v>
      </c>
      <c r="F481">
        <v>3109</v>
      </c>
      <c r="G481">
        <v>27</v>
      </c>
      <c r="H481">
        <v>11</v>
      </c>
      <c r="I481">
        <v>10481</v>
      </c>
      <c r="J481">
        <v>1.88</v>
      </c>
      <c r="K481">
        <v>19704.28</v>
      </c>
      <c r="L481">
        <v>2167.4699999999998</v>
      </c>
      <c r="M481">
        <v>17536.810000000001</v>
      </c>
      <c r="N481">
        <v>12648.45</v>
      </c>
      <c r="O481">
        <v>4888.3599999999997</v>
      </c>
      <c r="P481">
        <v>1</v>
      </c>
      <c r="Q481">
        <v>3</v>
      </c>
    </row>
    <row r="482" spans="1:17" x14ac:dyDescent="0.25">
      <c r="A482">
        <v>481</v>
      </c>
      <c r="B482" s="3">
        <v>45042</v>
      </c>
      <c r="C482" t="s">
        <v>18</v>
      </c>
      <c r="D482" t="s">
        <v>24</v>
      </c>
      <c r="E482">
        <v>5818</v>
      </c>
      <c r="F482">
        <v>2944</v>
      </c>
      <c r="G482">
        <v>15</v>
      </c>
      <c r="H482">
        <v>15</v>
      </c>
      <c r="I482">
        <v>14010</v>
      </c>
      <c r="J482">
        <v>1.79</v>
      </c>
      <c r="K482">
        <v>25077.9</v>
      </c>
      <c r="L482">
        <v>3761.68</v>
      </c>
      <c r="M482">
        <v>21316.22</v>
      </c>
      <c r="N482">
        <v>15654.94</v>
      </c>
      <c r="O482">
        <v>5661.28</v>
      </c>
      <c r="P482">
        <v>2</v>
      </c>
      <c r="Q482">
        <v>3</v>
      </c>
    </row>
    <row r="483" spans="1:17" x14ac:dyDescent="0.25">
      <c r="A483">
        <v>482</v>
      </c>
      <c r="B483" s="3">
        <v>45043</v>
      </c>
      <c r="C483" t="s">
        <v>20</v>
      </c>
      <c r="D483" t="s">
        <v>23</v>
      </c>
      <c r="E483">
        <v>4271</v>
      </c>
      <c r="F483">
        <v>2949</v>
      </c>
      <c r="G483">
        <v>23</v>
      </c>
      <c r="H483">
        <v>15</v>
      </c>
      <c r="I483">
        <v>11567</v>
      </c>
      <c r="J483">
        <v>1.58</v>
      </c>
      <c r="K483">
        <v>18275.86</v>
      </c>
      <c r="L483">
        <v>2741.38</v>
      </c>
      <c r="M483">
        <v>15534.48</v>
      </c>
      <c r="N483">
        <v>11746.75</v>
      </c>
      <c r="O483">
        <v>3787.73</v>
      </c>
      <c r="P483">
        <v>3</v>
      </c>
      <c r="Q483">
        <v>3</v>
      </c>
    </row>
    <row r="484" spans="1:17" x14ac:dyDescent="0.25">
      <c r="A484">
        <v>483</v>
      </c>
      <c r="B484" s="3">
        <v>45044</v>
      </c>
      <c r="C484" t="s">
        <v>22</v>
      </c>
      <c r="D484" t="s">
        <v>25</v>
      </c>
      <c r="E484">
        <v>4937</v>
      </c>
      <c r="F484">
        <v>3068</v>
      </c>
      <c r="G484">
        <v>26</v>
      </c>
      <c r="H484">
        <v>11</v>
      </c>
      <c r="I484">
        <v>13121</v>
      </c>
      <c r="J484">
        <v>1.64</v>
      </c>
      <c r="K484">
        <v>21518.44</v>
      </c>
      <c r="L484">
        <v>2367.0300000000002</v>
      </c>
      <c r="M484">
        <v>19151.41</v>
      </c>
      <c r="N484">
        <v>13763.64</v>
      </c>
      <c r="O484">
        <v>5387.77</v>
      </c>
      <c r="P484">
        <v>4</v>
      </c>
      <c r="Q484">
        <v>3</v>
      </c>
    </row>
    <row r="485" spans="1:17" x14ac:dyDescent="0.25">
      <c r="A485">
        <v>484</v>
      </c>
      <c r="B485" s="3">
        <v>45045</v>
      </c>
      <c r="C485" t="s">
        <v>20</v>
      </c>
      <c r="D485" t="s">
        <v>24</v>
      </c>
      <c r="E485">
        <v>4437</v>
      </c>
      <c r="F485">
        <v>3363</v>
      </c>
      <c r="G485">
        <v>19</v>
      </c>
      <c r="H485">
        <v>11</v>
      </c>
      <c r="I485">
        <v>9390</v>
      </c>
      <c r="J485">
        <v>1.24</v>
      </c>
      <c r="K485">
        <v>11643.6</v>
      </c>
      <c r="L485">
        <v>1280.8</v>
      </c>
      <c r="M485">
        <v>10362.799999999999</v>
      </c>
      <c r="N485">
        <v>8555.34</v>
      </c>
      <c r="O485">
        <v>1807.46</v>
      </c>
      <c r="P485">
        <v>5</v>
      </c>
      <c r="Q485">
        <v>3</v>
      </c>
    </row>
    <row r="486" spans="1:17" x14ac:dyDescent="0.25">
      <c r="A486">
        <v>485</v>
      </c>
      <c r="B486" s="3">
        <v>45046</v>
      </c>
      <c r="C486" t="s">
        <v>18</v>
      </c>
      <c r="D486" t="s">
        <v>23</v>
      </c>
      <c r="E486">
        <v>3010</v>
      </c>
      <c r="F486">
        <v>3251</v>
      </c>
      <c r="G486">
        <v>21</v>
      </c>
      <c r="H486">
        <v>9</v>
      </c>
      <c r="I486">
        <v>13014</v>
      </c>
      <c r="J486">
        <v>1.54</v>
      </c>
      <c r="K486">
        <v>20041.560000000001</v>
      </c>
      <c r="L486">
        <v>1803.74</v>
      </c>
      <c r="M486">
        <v>18237.82</v>
      </c>
      <c r="N486">
        <v>14093.54</v>
      </c>
      <c r="O486">
        <v>4144.28</v>
      </c>
      <c r="P486">
        <v>6</v>
      </c>
      <c r="Q486">
        <v>3</v>
      </c>
    </row>
    <row r="487" spans="1:17" x14ac:dyDescent="0.25">
      <c r="A487">
        <v>486</v>
      </c>
      <c r="B487" s="3">
        <v>45047</v>
      </c>
      <c r="C487" t="s">
        <v>22</v>
      </c>
      <c r="D487" t="s">
        <v>24</v>
      </c>
      <c r="E487">
        <v>5113</v>
      </c>
      <c r="F487">
        <v>3687</v>
      </c>
      <c r="G487">
        <v>35</v>
      </c>
      <c r="H487">
        <v>13</v>
      </c>
      <c r="I487">
        <v>9526</v>
      </c>
      <c r="J487">
        <v>1.26</v>
      </c>
      <c r="K487">
        <v>12002.76</v>
      </c>
      <c r="L487">
        <v>1560.36</v>
      </c>
      <c r="M487">
        <v>10442.4</v>
      </c>
      <c r="N487">
        <v>6808.46</v>
      </c>
      <c r="O487">
        <v>3633.94</v>
      </c>
      <c r="P487">
        <v>7</v>
      </c>
      <c r="Q487">
        <v>3</v>
      </c>
    </row>
    <row r="488" spans="1:17" x14ac:dyDescent="0.25">
      <c r="A488">
        <v>487</v>
      </c>
      <c r="B488" s="3">
        <v>45048</v>
      </c>
      <c r="C488" t="s">
        <v>19</v>
      </c>
      <c r="D488" t="s">
        <v>23</v>
      </c>
      <c r="E488">
        <v>4934</v>
      </c>
      <c r="F488">
        <v>2885</v>
      </c>
      <c r="G488">
        <v>33</v>
      </c>
      <c r="H488">
        <v>15</v>
      </c>
      <c r="I488">
        <v>11553</v>
      </c>
      <c r="J488">
        <v>1.27</v>
      </c>
      <c r="K488">
        <v>14672.31</v>
      </c>
      <c r="L488">
        <v>2200.85</v>
      </c>
      <c r="M488">
        <v>12471.46</v>
      </c>
      <c r="N488">
        <v>7723.02</v>
      </c>
      <c r="O488">
        <v>4748.4399999999996</v>
      </c>
      <c r="P488">
        <v>8</v>
      </c>
      <c r="Q488">
        <v>3</v>
      </c>
    </row>
    <row r="489" spans="1:17" x14ac:dyDescent="0.25">
      <c r="A489">
        <v>488</v>
      </c>
      <c r="B489" s="3">
        <v>45049</v>
      </c>
      <c r="C489" t="s">
        <v>22</v>
      </c>
      <c r="D489" t="s">
        <v>23</v>
      </c>
      <c r="E489">
        <v>3307</v>
      </c>
      <c r="F489">
        <v>3053</v>
      </c>
      <c r="G489">
        <v>33</v>
      </c>
      <c r="H489">
        <v>7</v>
      </c>
      <c r="I489">
        <v>11786</v>
      </c>
      <c r="J489">
        <v>1.94</v>
      </c>
      <c r="K489">
        <v>22864.84</v>
      </c>
      <c r="L489">
        <v>1600.54</v>
      </c>
      <c r="M489">
        <v>21264.3</v>
      </c>
      <c r="N489">
        <v>15148.02</v>
      </c>
      <c r="O489">
        <v>6116.28</v>
      </c>
      <c r="P489">
        <v>9</v>
      </c>
      <c r="Q489">
        <v>3</v>
      </c>
    </row>
    <row r="490" spans="1:17" x14ac:dyDescent="0.25">
      <c r="A490">
        <v>489</v>
      </c>
      <c r="B490" s="3">
        <v>45050</v>
      </c>
      <c r="C490" t="s">
        <v>18</v>
      </c>
      <c r="D490" t="s">
        <v>23</v>
      </c>
      <c r="E490">
        <v>4946</v>
      </c>
      <c r="F490">
        <v>3421</v>
      </c>
      <c r="G490">
        <v>28</v>
      </c>
      <c r="H490">
        <v>6</v>
      </c>
      <c r="I490">
        <v>9030</v>
      </c>
      <c r="J490">
        <v>1.31</v>
      </c>
      <c r="K490">
        <v>11829.3</v>
      </c>
      <c r="L490">
        <v>709.76</v>
      </c>
      <c r="M490">
        <v>11119.54</v>
      </c>
      <c r="N490">
        <v>6249.74</v>
      </c>
      <c r="O490">
        <v>4869.8</v>
      </c>
      <c r="P490">
        <v>10</v>
      </c>
      <c r="Q490">
        <v>3</v>
      </c>
    </row>
    <row r="491" spans="1:17" x14ac:dyDescent="0.25">
      <c r="A491">
        <v>490</v>
      </c>
      <c r="B491" s="3">
        <v>45051</v>
      </c>
      <c r="C491" t="s">
        <v>17</v>
      </c>
      <c r="D491" t="s">
        <v>26</v>
      </c>
      <c r="E491">
        <v>4861</v>
      </c>
      <c r="F491">
        <v>2964</v>
      </c>
      <c r="G491">
        <v>34</v>
      </c>
      <c r="H491">
        <v>14</v>
      </c>
      <c r="I491">
        <v>9623</v>
      </c>
      <c r="J491">
        <v>1.39</v>
      </c>
      <c r="K491">
        <v>13375.97</v>
      </c>
      <c r="L491">
        <v>1872.64</v>
      </c>
      <c r="M491">
        <v>11503.33</v>
      </c>
      <c r="N491">
        <v>9808.59</v>
      </c>
      <c r="O491">
        <v>1694.74</v>
      </c>
      <c r="P491">
        <v>11</v>
      </c>
      <c r="Q491">
        <v>3</v>
      </c>
    </row>
    <row r="492" spans="1:17" x14ac:dyDescent="0.25">
      <c r="A492">
        <v>491</v>
      </c>
      <c r="B492" s="3">
        <v>45052</v>
      </c>
      <c r="C492" t="s">
        <v>21</v>
      </c>
      <c r="D492" t="s">
        <v>23</v>
      </c>
      <c r="E492">
        <v>5930</v>
      </c>
      <c r="F492">
        <v>2655</v>
      </c>
      <c r="G492">
        <v>15</v>
      </c>
      <c r="H492">
        <v>13</v>
      </c>
      <c r="I492">
        <v>8891</v>
      </c>
      <c r="J492">
        <v>1.89</v>
      </c>
      <c r="K492">
        <v>16803.990000000002</v>
      </c>
      <c r="L492">
        <v>2184.52</v>
      </c>
      <c r="M492">
        <v>14619.47</v>
      </c>
      <c r="N492">
        <v>9658.82</v>
      </c>
      <c r="O492">
        <v>4960.6499999999996</v>
      </c>
      <c r="P492">
        <v>12</v>
      </c>
      <c r="Q492">
        <v>3</v>
      </c>
    </row>
    <row r="493" spans="1:17" x14ac:dyDescent="0.25">
      <c r="A493">
        <v>492</v>
      </c>
      <c r="B493" s="3">
        <v>45053</v>
      </c>
      <c r="C493" t="s">
        <v>21</v>
      </c>
      <c r="D493" t="s">
        <v>23</v>
      </c>
      <c r="E493">
        <v>4809</v>
      </c>
      <c r="F493">
        <v>3754</v>
      </c>
      <c r="G493">
        <v>33</v>
      </c>
      <c r="H493">
        <v>7</v>
      </c>
      <c r="I493">
        <v>12006</v>
      </c>
      <c r="J493">
        <v>1.36</v>
      </c>
      <c r="K493">
        <v>16328.16</v>
      </c>
      <c r="L493">
        <v>1142.97</v>
      </c>
      <c r="M493">
        <v>15185.19</v>
      </c>
      <c r="N493">
        <v>9046.64</v>
      </c>
      <c r="O493">
        <v>6138.55</v>
      </c>
      <c r="P493">
        <v>13</v>
      </c>
      <c r="Q493">
        <v>3</v>
      </c>
    </row>
    <row r="494" spans="1:17" x14ac:dyDescent="0.25">
      <c r="A494">
        <v>493</v>
      </c>
      <c r="B494" s="3">
        <v>45054</v>
      </c>
      <c r="C494" t="s">
        <v>18</v>
      </c>
      <c r="D494" t="s">
        <v>26</v>
      </c>
      <c r="E494">
        <v>3057</v>
      </c>
      <c r="F494">
        <v>3669</v>
      </c>
      <c r="G494">
        <v>35</v>
      </c>
      <c r="H494">
        <v>11</v>
      </c>
      <c r="I494">
        <v>14653</v>
      </c>
      <c r="J494">
        <v>1.23</v>
      </c>
      <c r="K494">
        <v>18023.189999999999</v>
      </c>
      <c r="L494">
        <v>1982.55</v>
      </c>
      <c r="M494">
        <v>16040.64</v>
      </c>
      <c r="N494">
        <v>13675.9</v>
      </c>
      <c r="O494">
        <v>2364.7399999999998</v>
      </c>
      <c r="P494">
        <v>14</v>
      </c>
      <c r="Q494">
        <v>3</v>
      </c>
    </row>
    <row r="495" spans="1:17" x14ac:dyDescent="0.25">
      <c r="A495">
        <v>494</v>
      </c>
      <c r="B495" s="3">
        <v>45055</v>
      </c>
      <c r="C495" t="s">
        <v>21</v>
      </c>
      <c r="D495" t="s">
        <v>23</v>
      </c>
      <c r="E495">
        <v>5918</v>
      </c>
      <c r="F495">
        <v>3069</v>
      </c>
      <c r="G495">
        <v>19</v>
      </c>
      <c r="H495">
        <v>11</v>
      </c>
      <c r="I495">
        <v>11247</v>
      </c>
      <c r="J495">
        <v>1.81</v>
      </c>
      <c r="K495">
        <v>20357.07</v>
      </c>
      <c r="L495">
        <v>2239.2800000000002</v>
      </c>
      <c r="M495">
        <v>18117.79</v>
      </c>
      <c r="N495">
        <v>12982.8</v>
      </c>
      <c r="O495">
        <v>5134.99</v>
      </c>
      <c r="P495">
        <v>15</v>
      </c>
      <c r="Q495">
        <v>3</v>
      </c>
    </row>
    <row r="496" spans="1:17" x14ac:dyDescent="0.25">
      <c r="A496">
        <v>495</v>
      </c>
      <c r="B496" s="3">
        <v>45056</v>
      </c>
      <c r="C496" t="s">
        <v>17</v>
      </c>
      <c r="D496" t="s">
        <v>23</v>
      </c>
      <c r="E496">
        <v>5443</v>
      </c>
      <c r="F496">
        <v>2750</v>
      </c>
      <c r="G496">
        <v>33</v>
      </c>
      <c r="H496">
        <v>13</v>
      </c>
      <c r="I496">
        <v>10123</v>
      </c>
      <c r="J496">
        <v>1.85</v>
      </c>
      <c r="K496">
        <v>18727.55</v>
      </c>
      <c r="L496">
        <v>2434.58</v>
      </c>
      <c r="M496">
        <v>16292.97</v>
      </c>
      <c r="N496">
        <v>13126.79</v>
      </c>
      <c r="O496">
        <v>3166.18</v>
      </c>
      <c r="P496">
        <v>16</v>
      </c>
      <c r="Q496">
        <v>3</v>
      </c>
    </row>
    <row r="497" spans="1:17" x14ac:dyDescent="0.25">
      <c r="A497">
        <v>496</v>
      </c>
      <c r="B497" s="3">
        <v>45057</v>
      </c>
      <c r="C497" t="s">
        <v>18</v>
      </c>
      <c r="D497" t="s">
        <v>23</v>
      </c>
      <c r="E497">
        <v>4469</v>
      </c>
      <c r="F497">
        <v>3406</v>
      </c>
      <c r="G497">
        <v>30</v>
      </c>
      <c r="H497">
        <v>7</v>
      </c>
      <c r="I497">
        <v>9105</v>
      </c>
      <c r="J497">
        <v>1.54</v>
      </c>
      <c r="K497">
        <v>14021.7</v>
      </c>
      <c r="L497">
        <v>981.52</v>
      </c>
      <c r="M497">
        <v>13040.18</v>
      </c>
      <c r="N497">
        <v>10150.43</v>
      </c>
      <c r="O497">
        <v>2889.75</v>
      </c>
      <c r="P497">
        <v>17</v>
      </c>
      <c r="Q497">
        <v>3</v>
      </c>
    </row>
    <row r="498" spans="1:17" x14ac:dyDescent="0.25">
      <c r="A498">
        <v>497</v>
      </c>
      <c r="B498" s="3">
        <v>45058</v>
      </c>
      <c r="C498" t="s">
        <v>19</v>
      </c>
      <c r="D498" t="s">
        <v>23</v>
      </c>
      <c r="E498">
        <v>5426</v>
      </c>
      <c r="F498">
        <v>3345</v>
      </c>
      <c r="G498">
        <v>22</v>
      </c>
      <c r="H498">
        <v>9</v>
      </c>
      <c r="I498">
        <v>10327</v>
      </c>
      <c r="J498">
        <v>1.4</v>
      </c>
      <c r="K498">
        <v>14457.8</v>
      </c>
      <c r="L498">
        <v>1301.2</v>
      </c>
      <c r="M498">
        <v>13156.6</v>
      </c>
      <c r="N498">
        <v>8933.6200000000008</v>
      </c>
      <c r="O498">
        <v>4222.9799999999996</v>
      </c>
      <c r="P498">
        <v>18</v>
      </c>
      <c r="Q498">
        <v>3</v>
      </c>
    </row>
    <row r="499" spans="1:17" x14ac:dyDescent="0.25">
      <c r="A499">
        <v>498</v>
      </c>
      <c r="B499" s="3">
        <v>45059</v>
      </c>
      <c r="C499" t="s">
        <v>17</v>
      </c>
      <c r="D499" t="s">
        <v>23</v>
      </c>
      <c r="E499">
        <v>4662</v>
      </c>
      <c r="F499">
        <v>3403</v>
      </c>
      <c r="G499">
        <v>28</v>
      </c>
      <c r="H499">
        <v>10</v>
      </c>
      <c r="I499">
        <v>12756</v>
      </c>
      <c r="J499">
        <v>1.72</v>
      </c>
      <c r="K499">
        <v>21940.32</v>
      </c>
      <c r="L499">
        <v>2194.0300000000002</v>
      </c>
      <c r="M499">
        <v>19746.29</v>
      </c>
      <c r="N499">
        <v>16602.52</v>
      </c>
      <c r="O499">
        <v>3143.77</v>
      </c>
      <c r="P499">
        <v>19</v>
      </c>
      <c r="Q499">
        <v>3</v>
      </c>
    </row>
    <row r="500" spans="1:17" x14ac:dyDescent="0.25">
      <c r="A500">
        <v>499</v>
      </c>
      <c r="B500" s="3">
        <v>45060</v>
      </c>
      <c r="C500" t="s">
        <v>21</v>
      </c>
      <c r="D500" t="s">
        <v>23</v>
      </c>
      <c r="E500">
        <v>5063</v>
      </c>
      <c r="F500">
        <v>3515</v>
      </c>
      <c r="G500">
        <v>30</v>
      </c>
      <c r="H500">
        <v>11</v>
      </c>
      <c r="I500">
        <v>11107</v>
      </c>
      <c r="J500">
        <v>1.26</v>
      </c>
      <c r="K500">
        <v>13994.82</v>
      </c>
      <c r="L500">
        <v>1539.43</v>
      </c>
      <c r="M500">
        <v>12455.39</v>
      </c>
      <c r="N500">
        <v>9797.77</v>
      </c>
      <c r="O500">
        <v>2657.62</v>
      </c>
      <c r="P500">
        <v>20</v>
      </c>
      <c r="Q500">
        <v>3</v>
      </c>
    </row>
    <row r="501" spans="1:17" x14ac:dyDescent="0.25">
      <c r="A501">
        <v>500</v>
      </c>
      <c r="B501" s="3">
        <v>45061</v>
      </c>
      <c r="C501" t="s">
        <v>17</v>
      </c>
      <c r="D501" t="s">
        <v>25</v>
      </c>
      <c r="E501">
        <v>4786</v>
      </c>
      <c r="F501">
        <v>3771</v>
      </c>
      <c r="G501">
        <v>20</v>
      </c>
      <c r="H501">
        <v>8</v>
      </c>
      <c r="I501">
        <v>9303</v>
      </c>
      <c r="J501">
        <v>1.27</v>
      </c>
      <c r="K501">
        <v>11814.81</v>
      </c>
      <c r="L501">
        <v>945.18</v>
      </c>
      <c r="M501">
        <v>10869.63</v>
      </c>
      <c r="N501">
        <v>8892.59</v>
      </c>
      <c r="O501">
        <v>1977.04</v>
      </c>
      <c r="P501">
        <v>21</v>
      </c>
      <c r="Q501">
        <v>3</v>
      </c>
    </row>
    <row r="502" spans="1:17" x14ac:dyDescent="0.25">
      <c r="A502">
        <v>501</v>
      </c>
      <c r="B502" s="3">
        <v>45062</v>
      </c>
      <c r="C502" t="s">
        <v>19</v>
      </c>
      <c r="D502" t="s">
        <v>25</v>
      </c>
      <c r="E502">
        <v>3979</v>
      </c>
      <c r="F502">
        <v>2961</v>
      </c>
      <c r="G502">
        <v>27</v>
      </c>
      <c r="H502">
        <v>11</v>
      </c>
      <c r="I502">
        <v>14019</v>
      </c>
      <c r="J502">
        <v>1.89</v>
      </c>
      <c r="K502">
        <v>26495.91</v>
      </c>
      <c r="L502">
        <v>2914.55</v>
      </c>
      <c r="M502">
        <v>23581.360000000001</v>
      </c>
      <c r="N502">
        <v>15502.22</v>
      </c>
      <c r="O502">
        <v>8079.14</v>
      </c>
      <c r="P502">
        <v>22</v>
      </c>
      <c r="Q502">
        <v>3</v>
      </c>
    </row>
    <row r="503" spans="1:17" x14ac:dyDescent="0.25">
      <c r="A503">
        <v>502</v>
      </c>
      <c r="B503" s="3">
        <v>45063</v>
      </c>
      <c r="C503" t="s">
        <v>19</v>
      </c>
      <c r="D503" t="s">
        <v>23</v>
      </c>
      <c r="E503">
        <v>5103</v>
      </c>
      <c r="F503">
        <v>2994</v>
      </c>
      <c r="G503">
        <v>32</v>
      </c>
      <c r="H503">
        <v>6</v>
      </c>
      <c r="I503">
        <v>9096</v>
      </c>
      <c r="J503">
        <v>1.82</v>
      </c>
      <c r="K503">
        <v>16554.72</v>
      </c>
      <c r="L503">
        <v>993.28</v>
      </c>
      <c r="M503">
        <v>15561.44</v>
      </c>
      <c r="N503">
        <v>8613.8700000000008</v>
      </c>
      <c r="O503">
        <v>6947.57</v>
      </c>
      <c r="P503">
        <v>23</v>
      </c>
      <c r="Q503">
        <v>3</v>
      </c>
    </row>
    <row r="504" spans="1:17" x14ac:dyDescent="0.25">
      <c r="A504">
        <v>503</v>
      </c>
      <c r="B504" s="3">
        <v>45064</v>
      </c>
      <c r="C504" t="s">
        <v>20</v>
      </c>
      <c r="D504" t="s">
        <v>23</v>
      </c>
      <c r="E504">
        <v>5892</v>
      </c>
      <c r="F504">
        <v>2577</v>
      </c>
      <c r="G504">
        <v>32</v>
      </c>
      <c r="H504">
        <v>5</v>
      </c>
      <c r="I504">
        <v>13847</v>
      </c>
      <c r="J504">
        <v>1.41</v>
      </c>
      <c r="K504">
        <v>19524.27</v>
      </c>
      <c r="L504">
        <v>976.21</v>
      </c>
      <c r="M504">
        <v>18548.060000000001</v>
      </c>
      <c r="N504">
        <v>14280.1</v>
      </c>
      <c r="O504">
        <v>4267.96</v>
      </c>
      <c r="P504">
        <v>24</v>
      </c>
      <c r="Q504">
        <v>3</v>
      </c>
    </row>
    <row r="505" spans="1:17" x14ac:dyDescent="0.25">
      <c r="A505">
        <v>504</v>
      </c>
      <c r="B505" s="3">
        <v>45065</v>
      </c>
      <c r="C505" t="s">
        <v>22</v>
      </c>
      <c r="D505" t="s">
        <v>26</v>
      </c>
      <c r="E505">
        <v>4332</v>
      </c>
      <c r="F505">
        <v>2628</v>
      </c>
      <c r="G505">
        <v>25</v>
      </c>
      <c r="H505">
        <v>11</v>
      </c>
      <c r="I505">
        <v>8589</v>
      </c>
      <c r="J505">
        <v>1.63</v>
      </c>
      <c r="K505">
        <v>14000.07</v>
      </c>
      <c r="L505">
        <v>1540.01</v>
      </c>
      <c r="M505">
        <v>12460.06</v>
      </c>
      <c r="N505">
        <v>7093.94</v>
      </c>
      <c r="O505">
        <v>5366.12</v>
      </c>
      <c r="P505">
        <v>25</v>
      </c>
      <c r="Q505">
        <v>3</v>
      </c>
    </row>
    <row r="506" spans="1:17" x14ac:dyDescent="0.25">
      <c r="A506">
        <v>505</v>
      </c>
      <c r="B506" s="3">
        <v>45066</v>
      </c>
      <c r="C506" t="s">
        <v>22</v>
      </c>
      <c r="D506" t="s">
        <v>26</v>
      </c>
      <c r="E506">
        <v>3261</v>
      </c>
      <c r="F506">
        <v>3199</v>
      </c>
      <c r="G506">
        <v>26</v>
      </c>
      <c r="H506">
        <v>14</v>
      </c>
      <c r="I506">
        <v>10297</v>
      </c>
      <c r="J506">
        <v>1.9</v>
      </c>
      <c r="K506">
        <v>19564.3</v>
      </c>
      <c r="L506">
        <v>2739</v>
      </c>
      <c r="M506">
        <v>16825.3</v>
      </c>
      <c r="N506">
        <v>14913.71</v>
      </c>
      <c r="O506">
        <v>1911.59</v>
      </c>
      <c r="P506">
        <v>26</v>
      </c>
      <c r="Q506">
        <v>3</v>
      </c>
    </row>
    <row r="507" spans="1:17" x14ac:dyDescent="0.25">
      <c r="A507">
        <v>506</v>
      </c>
      <c r="B507" s="3">
        <v>45067</v>
      </c>
      <c r="C507" t="s">
        <v>19</v>
      </c>
      <c r="D507" t="s">
        <v>26</v>
      </c>
      <c r="E507">
        <v>4748</v>
      </c>
      <c r="F507">
        <v>2962</v>
      </c>
      <c r="G507">
        <v>16</v>
      </c>
      <c r="H507">
        <v>7</v>
      </c>
      <c r="I507">
        <v>14354</v>
      </c>
      <c r="J507">
        <v>1.9</v>
      </c>
      <c r="K507">
        <v>27272.6</v>
      </c>
      <c r="L507">
        <v>1909.08</v>
      </c>
      <c r="M507">
        <v>25363.52</v>
      </c>
      <c r="N507">
        <v>17555.04</v>
      </c>
      <c r="O507">
        <v>7808.48</v>
      </c>
      <c r="P507">
        <v>27</v>
      </c>
      <c r="Q507">
        <v>3</v>
      </c>
    </row>
    <row r="508" spans="1:17" x14ac:dyDescent="0.25">
      <c r="A508">
        <v>507</v>
      </c>
      <c r="B508" s="3">
        <v>45068</v>
      </c>
      <c r="C508" t="s">
        <v>17</v>
      </c>
      <c r="D508" t="s">
        <v>23</v>
      </c>
      <c r="E508">
        <v>5504</v>
      </c>
      <c r="F508">
        <v>2789</v>
      </c>
      <c r="G508">
        <v>26</v>
      </c>
      <c r="H508">
        <v>9</v>
      </c>
      <c r="I508">
        <v>9940</v>
      </c>
      <c r="J508">
        <v>1.43</v>
      </c>
      <c r="K508">
        <v>14214.2</v>
      </c>
      <c r="L508">
        <v>1279.28</v>
      </c>
      <c r="M508">
        <v>12934.92</v>
      </c>
      <c r="N508">
        <v>10760.86</v>
      </c>
      <c r="O508">
        <v>2174.06</v>
      </c>
      <c r="P508">
        <v>28</v>
      </c>
      <c r="Q508">
        <v>3</v>
      </c>
    </row>
    <row r="509" spans="1:17" x14ac:dyDescent="0.25">
      <c r="A509">
        <v>508</v>
      </c>
      <c r="B509" s="3">
        <v>45069</v>
      </c>
      <c r="C509" t="s">
        <v>20</v>
      </c>
      <c r="D509" t="s">
        <v>23</v>
      </c>
      <c r="E509">
        <v>3517</v>
      </c>
      <c r="F509">
        <v>3427</v>
      </c>
      <c r="G509">
        <v>16</v>
      </c>
      <c r="H509">
        <v>5</v>
      </c>
      <c r="I509">
        <v>11617</v>
      </c>
      <c r="J509">
        <v>1.96</v>
      </c>
      <c r="K509">
        <v>22769.32</v>
      </c>
      <c r="L509">
        <v>1138.47</v>
      </c>
      <c r="M509">
        <v>21630.85</v>
      </c>
      <c r="N509">
        <v>16355.8</v>
      </c>
      <c r="O509">
        <v>5275.05</v>
      </c>
      <c r="P509">
        <v>29</v>
      </c>
      <c r="Q509">
        <v>3</v>
      </c>
    </row>
    <row r="510" spans="1:17" x14ac:dyDescent="0.25">
      <c r="A510">
        <v>509</v>
      </c>
      <c r="B510" s="3">
        <v>45070</v>
      </c>
      <c r="C510" t="s">
        <v>20</v>
      </c>
      <c r="D510" t="s">
        <v>26</v>
      </c>
      <c r="E510">
        <v>4519</v>
      </c>
      <c r="F510">
        <v>3052</v>
      </c>
      <c r="G510">
        <v>31</v>
      </c>
      <c r="H510">
        <v>8</v>
      </c>
      <c r="I510">
        <v>13351</v>
      </c>
      <c r="J510">
        <v>1.34</v>
      </c>
      <c r="K510">
        <v>17890.34</v>
      </c>
      <c r="L510">
        <v>1431.23</v>
      </c>
      <c r="M510">
        <v>16459.11</v>
      </c>
      <c r="N510">
        <v>13555.39</v>
      </c>
      <c r="O510">
        <v>2903.72</v>
      </c>
      <c r="P510">
        <v>30</v>
      </c>
      <c r="Q510">
        <v>3</v>
      </c>
    </row>
    <row r="511" spans="1:17" x14ac:dyDescent="0.25">
      <c r="A511">
        <v>510</v>
      </c>
      <c r="B511" s="3">
        <v>45071</v>
      </c>
      <c r="C511" t="s">
        <v>20</v>
      </c>
      <c r="D511" t="s">
        <v>24</v>
      </c>
      <c r="E511">
        <v>3897</v>
      </c>
      <c r="F511">
        <v>3395</v>
      </c>
      <c r="G511">
        <v>22</v>
      </c>
      <c r="H511">
        <v>6</v>
      </c>
      <c r="I511">
        <v>14623</v>
      </c>
      <c r="J511">
        <v>1.29</v>
      </c>
      <c r="K511">
        <v>18863.669999999998</v>
      </c>
      <c r="L511">
        <v>1131.82</v>
      </c>
      <c r="M511">
        <v>17731.849999999999</v>
      </c>
      <c r="N511">
        <v>11641.95</v>
      </c>
      <c r="O511">
        <v>6089.9</v>
      </c>
      <c r="P511">
        <v>1</v>
      </c>
      <c r="Q511">
        <v>3</v>
      </c>
    </row>
    <row r="512" spans="1:17" x14ac:dyDescent="0.25">
      <c r="A512">
        <v>511</v>
      </c>
      <c r="B512" s="3">
        <v>45072</v>
      </c>
      <c r="C512" t="s">
        <v>17</v>
      </c>
      <c r="D512" t="s">
        <v>23</v>
      </c>
      <c r="E512">
        <v>4379</v>
      </c>
      <c r="F512">
        <v>3020</v>
      </c>
      <c r="G512">
        <v>25</v>
      </c>
      <c r="H512">
        <v>5</v>
      </c>
      <c r="I512">
        <v>8621</v>
      </c>
      <c r="J512">
        <v>1.64</v>
      </c>
      <c r="K512">
        <v>14138.44</v>
      </c>
      <c r="L512">
        <v>706.92</v>
      </c>
      <c r="M512">
        <v>13431.52</v>
      </c>
      <c r="N512">
        <v>8362.2900000000009</v>
      </c>
      <c r="O512">
        <v>5069.2299999999996</v>
      </c>
      <c r="P512">
        <v>2</v>
      </c>
      <c r="Q512">
        <v>3</v>
      </c>
    </row>
    <row r="513" spans="1:17" x14ac:dyDescent="0.25">
      <c r="A513">
        <v>512</v>
      </c>
      <c r="B513" s="3">
        <v>45073</v>
      </c>
      <c r="C513" t="s">
        <v>19</v>
      </c>
      <c r="D513" t="s">
        <v>23</v>
      </c>
      <c r="E513">
        <v>3540</v>
      </c>
      <c r="F513">
        <v>2924</v>
      </c>
      <c r="G513">
        <v>23</v>
      </c>
      <c r="H513">
        <v>5</v>
      </c>
      <c r="I513">
        <v>8873</v>
      </c>
      <c r="J513">
        <v>1.72</v>
      </c>
      <c r="K513">
        <v>15261.56</v>
      </c>
      <c r="L513">
        <v>763.08</v>
      </c>
      <c r="M513">
        <v>14498.48</v>
      </c>
      <c r="N513">
        <v>10969.1</v>
      </c>
      <c r="O513">
        <v>3529.38</v>
      </c>
      <c r="P513">
        <v>3</v>
      </c>
      <c r="Q513">
        <v>3</v>
      </c>
    </row>
    <row r="514" spans="1:17" x14ac:dyDescent="0.25">
      <c r="A514">
        <v>513</v>
      </c>
      <c r="B514" s="3">
        <v>45074</v>
      </c>
      <c r="C514" t="s">
        <v>21</v>
      </c>
      <c r="D514" t="s">
        <v>23</v>
      </c>
      <c r="E514">
        <v>5182</v>
      </c>
      <c r="F514">
        <v>2960</v>
      </c>
      <c r="G514">
        <v>21</v>
      </c>
      <c r="H514">
        <v>9</v>
      </c>
      <c r="I514">
        <v>10728</v>
      </c>
      <c r="J514">
        <v>1.4</v>
      </c>
      <c r="K514">
        <v>15019.2</v>
      </c>
      <c r="L514">
        <v>1351.73</v>
      </c>
      <c r="M514">
        <v>13667.47</v>
      </c>
      <c r="N514">
        <v>7982.25</v>
      </c>
      <c r="O514">
        <v>5685.22</v>
      </c>
      <c r="P514">
        <v>4</v>
      </c>
      <c r="Q514">
        <v>3</v>
      </c>
    </row>
    <row r="515" spans="1:17" x14ac:dyDescent="0.25">
      <c r="A515">
        <v>514</v>
      </c>
      <c r="B515" s="3">
        <v>45075</v>
      </c>
      <c r="C515" t="s">
        <v>18</v>
      </c>
      <c r="D515" t="s">
        <v>23</v>
      </c>
      <c r="E515">
        <v>3542</v>
      </c>
      <c r="F515">
        <v>3133</v>
      </c>
      <c r="G515">
        <v>28</v>
      </c>
      <c r="H515">
        <v>13</v>
      </c>
      <c r="I515">
        <v>13164</v>
      </c>
      <c r="J515">
        <v>1.37</v>
      </c>
      <c r="K515">
        <v>18034.68</v>
      </c>
      <c r="L515">
        <v>2344.5100000000002</v>
      </c>
      <c r="M515">
        <v>15690.17</v>
      </c>
      <c r="N515">
        <v>9245.7000000000007</v>
      </c>
      <c r="O515">
        <v>6444.47</v>
      </c>
      <c r="P515">
        <v>5</v>
      </c>
      <c r="Q515">
        <v>3</v>
      </c>
    </row>
    <row r="516" spans="1:17" x14ac:dyDescent="0.25">
      <c r="A516">
        <v>515</v>
      </c>
      <c r="B516" s="3">
        <v>45076</v>
      </c>
      <c r="C516" t="s">
        <v>22</v>
      </c>
      <c r="D516" t="s">
        <v>23</v>
      </c>
      <c r="E516">
        <v>3491</v>
      </c>
      <c r="F516">
        <v>3698</v>
      </c>
      <c r="G516">
        <v>23</v>
      </c>
      <c r="H516">
        <v>11</v>
      </c>
      <c r="I516">
        <v>14578</v>
      </c>
      <c r="J516">
        <v>1.46</v>
      </c>
      <c r="K516">
        <v>21283.88</v>
      </c>
      <c r="L516">
        <v>2341.23</v>
      </c>
      <c r="M516">
        <v>18942.650000000001</v>
      </c>
      <c r="N516">
        <v>13653.57</v>
      </c>
      <c r="O516">
        <v>5289.08</v>
      </c>
      <c r="P516">
        <v>6</v>
      </c>
      <c r="Q516">
        <v>3</v>
      </c>
    </row>
    <row r="517" spans="1:17" x14ac:dyDescent="0.25">
      <c r="A517">
        <v>516</v>
      </c>
      <c r="B517" s="3">
        <v>45077</v>
      </c>
      <c r="C517" t="s">
        <v>22</v>
      </c>
      <c r="D517" t="s">
        <v>24</v>
      </c>
      <c r="E517">
        <v>5672</v>
      </c>
      <c r="F517">
        <v>3388</v>
      </c>
      <c r="G517">
        <v>28</v>
      </c>
      <c r="H517">
        <v>13</v>
      </c>
      <c r="I517">
        <v>8036</v>
      </c>
      <c r="J517">
        <v>1.75</v>
      </c>
      <c r="K517">
        <v>14063</v>
      </c>
      <c r="L517">
        <v>1828.19</v>
      </c>
      <c r="M517">
        <v>12234.81</v>
      </c>
      <c r="N517">
        <v>8340.14</v>
      </c>
      <c r="O517">
        <v>3894.67</v>
      </c>
      <c r="P517">
        <v>7</v>
      </c>
      <c r="Q517">
        <v>3</v>
      </c>
    </row>
    <row r="518" spans="1:17" x14ac:dyDescent="0.25">
      <c r="A518">
        <v>517</v>
      </c>
      <c r="B518" s="3">
        <v>45078</v>
      </c>
      <c r="C518" t="s">
        <v>22</v>
      </c>
      <c r="D518" t="s">
        <v>23</v>
      </c>
      <c r="E518">
        <v>5016</v>
      </c>
      <c r="F518">
        <v>3354</v>
      </c>
      <c r="G518">
        <v>28</v>
      </c>
      <c r="H518">
        <v>7</v>
      </c>
      <c r="I518">
        <v>10632</v>
      </c>
      <c r="J518">
        <v>1.34</v>
      </c>
      <c r="K518">
        <v>14246.88</v>
      </c>
      <c r="L518">
        <v>997.28</v>
      </c>
      <c r="M518">
        <v>13249.6</v>
      </c>
      <c r="N518">
        <v>8317.65</v>
      </c>
      <c r="O518">
        <v>4931.95</v>
      </c>
      <c r="P518">
        <v>8</v>
      </c>
      <c r="Q518">
        <v>3</v>
      </c>
    </row>
    <row r="519" spans="1:17" x14ac:dyDescent="0.25">
      <c r="A519">
        <v>518</v>
      </c>
      <c r="B519" s="3">
        <v>45079</v>
      </c>
      <c r="C519" t="s">
        <v>18</v>
      </c>
      <c r="D519" t="s">
        <v>25</v>
      </c>
      <c r="E519">
        <v>5756</v>
      </c>
      <c r="F519">
        <v>2707</v>
      </c>
      <c r="G519">
        <v>33</v>
      </c>
      <c r="H519">
        <v>6</v>
      </c>
      <c r="I519">
        <v>10437</v>
      </c>
      <c r="J519">
        <v>1.89</v>
      </c>
      <c r="K519">
        <v>19725.93</v>
      </c>
      <c r="L519">
        <v>1183.56</v>
      </c>
      <c r="M519">
        <v>18542.37</v>
      </c>
      <c r="N519">
        <v>11311.09</v>
      </c>
      <c r="O519">
        <v>7231.28</v>
      </c>
      <c r="P519">
        <v>9</v>
      </c>
      <c r="Q519">
        <v>3</v>
      </c>
    </row>
    <row r="520" spans="1:17" x14ac:dyDescent="0.25">
      <c r="A520">
        <v>519</v>
      </c>
      <c r="B520" s="3">
        <v>45080</v>
      </c>
      <c r="C520" t="s">
        <v>19</v>
      </c>
      <c r="D520" t="s">
        <v>23</v>
      </c>
      <c r="E520">
        <v>4241</v>
      </c>
      <c r="F520">
        <v>3948</v>
      </c>
      <c r="G520">
        <v>24</v>
      </c>
      <c r="H520">
        <v>6</v>
      </c>
      <c r="I520">
        <v>9268</v>
      </c>
      <c r="J520">
        <v>1.51</v>
      </c>
      <c r="K520">
        <v>13994.68</v>
      </c>
      <c r="L520">
        <v>839.68</v>
      </c>
      <c r="M520">
        <v>13155</v>
      </c>
      <c r="N520">
        <v>10654.36</v>
      </c>
      <c r="O520">
        <v>2500.64</v>
      </c>
      <c r="P520">
        <v>10</v>
      </c>
      <c r="Q520">
        <v>3</v>
      </c>
    </row>
    <row r="521" spans="1:17" x14ac:dyDescent="0.25">
      <c r="A521">
        <v>520</v>
      </c>
      <c r="B521" s="3">
        <v>45081</v>
      </c>
      <c r="C521" t="s">
        <v>21</v>
      </c>
      <c r="D521" t="s">
        <v>23</v>
      </c>
      <c r="E521">
        <v>4062</v>
      </c>
      <c r="F521">
        <v>3660</v>
      </c>
      <c r="G521">
        <v>24</v>
      </c>
      <c r="H521">
        <v>5</v>
      </c>
      <c r="I521">
        <v>13096</v>
      </c>
      <c r="J521">
        <v>1.95</v>
      </c>
      <c r="K521">
        <v>25537.200000000001</v>
      </c>
      <c r="L521">
        <v>1276.8599999999999</v>
      </c>
      <c r="M521">
        <v>24260.34</v>
      </c>
      <c r="N521">
        <v>13829.55</v>
      </c>
      <c r="O521">
        <v>10430.790000000001</v>
      </c>
      <c r="P521">
        <v>11</v>
      </c>
      <c r="Q521">
        <v>3</v>
      </c>
    </row>
    <row r="522" spans="1:17" x14ac:dyDescent="0.25">
      <c r="A522">
        <v>521</v>
      </c>
      <c r="B522" s="3">
        <v>45082</v>
      </c>
      <c r="C522" t="s">
        <v>17</v>
      </c>
      <c r="D522" t="s">
        <v>26</v>
      </c>
      <c r="E522">
        <v>3214</v>
      </c>
      <c r="F522">
        <v>3933</v>
      </c>
      <c r="G522">
        <v>20</v>
      </c>
      <c r="H522">
        <v>7</v>
      </c>
      <c r="I522">
        <v>10474</v>
      </c>
      <c r="J522">
        <v>1.28</v>
      </c>
      <c r="K522">
        <v>13406.72</v>
      </c>
      <c r="L522">
        <v>938.47</v>
      </c>
      <c r="M522">
        <v>12468.25</v>
      </c>
      <c r="N522">
        <v>9493.15</v>
      </c>
      <c r="O522">
        <v>2975.1</v>
      </c>
      <c r="P522">
        <v>12</v>
      </c>
      <c r="Q522">
        <v>3</v>
      </c>
    </row>
    <row r="523" spans="1:17" x14ac:dyDescent="0.25">
      <c r="A523">
        <v>522</v>
      </c>
      <c r="B523" s="3">
        <v>45083</v>
      </c>
      <c r="C523" t="s">
        <v>21</v>
      </c>
      <c r="D523" t="s">
        <v>23</v>
      </c>
      <c r="E523">
        <v>3022</v>
      </c>
      <c r="F523">
        <v>2701</v>
      </c>
      <c r="G523">
        <v>33</v>
      </c>
      <c r="H523">
        <v>11</v>
      </c>
      <c r="I523">
        <v>8147</v>
      </c>
      <c r="J523">
        <v>1.82</v>
      </c>
      <c r="K523">
        <v>14827.54</v>
      </c>
      <c r="L523">
        <v>1631.03</v>
      </c>
      <c r="M523">
        <v>13196.51</v>
      </c>
      <c r="N523">
        <v>10861.79</v>
      </c>
      <c r="O523">
        <v>2334.7199999999998</v>
      </c>
      <c r="P523">
        <v>13</v>
      </c>
      <c r="Q523">
        <v>3</v>
      </c>
    </row>
    <row r="524" spans="1:17" x14ac:dyDescent="0.25">
      <c r="A524">
        <v>523</v>
      </c>
      <c r="B524" s="3">
        <v>45084</v>
      </c>
      <c r="C524" t="s">
        <v>17</v>
      </c>
      <c r="D524" t="s">
        <v>23</v>
      </c>
      <c r="E524">
        <v>3224</v>
      </c>
      <c r="F524">
        <v>3414</v>
      </c>
      <c r="G524">
        <v>16</v>
      </c>
      <c r="H524">
        <v>15</v>
      </c>
      <c r="I524">
        <v>10788</v>
      </c>
      <c r="J524">
        <v>1.53</v>
      </c>
      <c r="K524">
        <v>16505.64</v>
      </c>
      <c r="L524">
        <v>2475.85</v>
      </c>
      <c r="M524">
        <v>14029.79</v>
      </c>
      <c r="N524">
        <v>12303.34</v>
      </c>
      <c r="O524">
        <v>1726.45</v>
      </c>
      <c r="P524">
        <v>14</v>
      </c>
      <c r="Q524">
        <v>3</v>
      </c>
    </row>
    <row r="525" spans="1:17" x14ac:dyDescent="0.25">
      <c r="A525">
        <v>524</v>
      </c>
      <c r="B525" s="3">
        <v>45085</v>
      </c>
      <c r="C525" t="s">
        <v>19</v>
      </c>
      <c r="D525" t="s">
        <v>23</v>
      </c>
      <c r="E525">
        <v>5708</v>
      </c>
      <c r="F525">
        <v>2981</v>
      </c>
      <c r="G525">
        <v>18</v>
      </c>
      <c r="H525">
        <v>8</v>
      </c>
      <c r="I525">
        <v>11155</v>
      </c>
      <c r="J525">
        <v>1.33</v>
      </c>
      <c r="K525">
        <v>14836.15</v>
      </c>
      <c r="L525">
        <v>1186.8900000000001</v>
      </c>
      <c r="M525">
        <v>13649.26</v>
      </c>
      <c r="N525">
        <v>10371.73</v>
      </c>
      <c r="O525">
        <v>3277.53</v>
      </c>
      <c r="P525">
        <v>15</v>
      </c>
      <c r="Q525">
        <v>3</v>
      </c>
    </row>
    <row r="526" spans="1:17" x14ac:dyDescent="0.25">
      <c r="A526">
        <v>525</v>
      </c>
      <c r="B526" s="3">
        <v>45086</v>
      </c>
      <c r="C526" t="s">
        <v>20</v>
      </c>
      <c r="D526" t="s">
        <v>26</v>
      </c>
      <c r="E526">
        <v>3324</v>
      </c>
      <c r="F526">
        <v>2922</v>
      </c>
      <c r="G526">
        <v>33</v>
      </c>
      <c r="H526">
        <v>14</v>
      </c>
      <c r="I526">
        <v>12340</v>
      </c>
      <c r="J526">
        <v>1.71</v>
      </c>
      <c r="K526">
        <v>21101.4</v>
      </c>
      <c r="L526">
        <v>2954.2</v>
      </c>
      <c r="M526">
        <v>18147.2</v>
      </c>
      <c r="N526">
        <v>13183.13</v>
      </c>
      <c r="O526">
        <v>4964.07</v>
      </c>
      <c r="P526">
        <v>16</v>
      </c>
      <c r="Q526">
        <v>3</v>
      </c>
    </row>
    <row r="527" spans="1:17" x14ac:dyDescent="0.25">
      <c r="A527">
        <v>526</v>
      </c>
      <c r="B527" s="3">
        <v>45087</v>
      </c>
      <c r="C527" t="s">
        <v>17</v>
      </c>
      <c r="D527" t="s">
        <v>23</v>
      </c>
      <c r="E527">
        <v>4833</v>
      </c>
      <c r="F527">
        <v>3551</v>
      </c>
      <c r="G527">
        <v>17</v>
      </c>
      <c r="H527">
        <v>9</v>
      </c>
      <c r="I527">
        <v>13685</v>
      </c>
      <c r="J527">
        <v>1.88</v>
      </c>
      <c r="K527">
        <v>25727.8</v>
      </c>
      <c r="L527">
        <v>2315.5</v>
      </c>
      <c r="M527">
        <v>23412.3</v>
      </c>
      <c r="N527">
        <v>16876.580000000002</v>
      </c>
      <c r="O527">
        <v>6535.72</v>
      </c>
      <c r="P527">
        <v>17</v>
      </c>
      <c r="Q527">
        <v>3</v>
      </c>
    </row>
    <row r="528" spans="1:17" x14ac:dyDescent="0.25">
      <c r="A528">
        <v>527</v>
      </c>
      <c r="B528" s="3">
        <v>45088</v>
      </c>
      <c r="C528" t="s">
        <v>17</v>
      </c>
      <c r="D528" t="s">
        <v>26</v>
      </c>
      <c r="E528">
        <v>5027</v>
      </c>
      <c r="F528">
        <v>2517</v>
      </c>
      <c r="G528">
        <v>16</v>
      </c>
      <c r="H528">
        <v>6</v>
      </c>
      <c r="I528">
        <v>8302</v>
      </c>
      <c r="J528">
        <v>1.93</v>
      </c>
      <c r="K528">
        <v>16022.86</v>
      </c>
      <c r="L528">
        <v>961.37</v>
      </c>
      <c r="M528">
        <v>15061.49</v>
      </c>
      <c r="N528">
        <v>9797.32</v>
      </c>
      <c r="O528">
        <v>5264.17</v>
      </c>
      <c r="P528">
        <v>18</v>
      </c>
      <c r="Q528">
        <v>3</v>
      </c>
    </row>
    <row r="529" spans="1:17" x14ac:dyDescent="0.25">
      <c r="A529">
        <v>528</v>
      </c>
      <c r="B529" s="3">
        <v>45089</v>
      </c>
      <c r="C529" t="s">
        <v>19</v>
      </c>
      <c r="D529" t="s">
        <v>23</v>
      </c>
      <c r="E529">
        <v>3583</v>
      </c>
      <c r="F529">
        <v>3034</v>
      </c>
      <c r="G529">
        <v>27</v>
      </c>
      <c r="H529">
        <v>7</v>
      </c>
      <c r="I529">
        <v>13360</v>
      </c>
      <c r="J529">
        <v>1.57</v>
      </c>
      <c r="K529">
        <v>20975.200000000001</v>
      </c>
      <c r="L529">
        <v>1468.26</v>
      </c>
      <c r="M529">
        <v>19506.939999999999</v>
      </c>
      <c r="N529">
        <v>13253.65</v>
      </c>
      <c r="O529">
        <v>6253.29</v>
      </c>
      <c r="P529">
        <v>19</v>
      </c>
      <c r="Q529">
        <v>3</v>
      </c>
    </row>
    <row r="530" spans="1:17" x14ac:dyDescent="0.25">
      <c r="A530">
        <v>529</v>
      </c>
      <c r="B530" s="3">
        <v>45090</v>
      </c>
      <c r="C530" t="s">
        <v>20</v>
      </c>
      <c r="D530" t="s">
        <v>26</v>
      </c>
      <c r="E530">
        <v>4355</v>
      </c>
      <c r="F530">
        <v>2582</v>
      </c>
      <c r="G530">
        <v>33</v>
      </c>
      <c r="H530">
        <v>12</v>
      </c>
      <c r="I530">
        <v>11999</v>
      </c>
      <c r="J530">
        <v>1.9</v>
      </c>
      <c r="K530">
        <v>22798.1</v>
      </c>
      <c r="L530">
        <v>2735.77</v>
      </c>
      <c r="M530">
        <v>20062.330000000002</v>
      </c>
      <c r="N530">
        <v>18187.560000000001</v>
      </c>
      <c r="O530">
        <v>1874.77</v>
      </c>
      <c r="P530">
        <v>20</v>
      </c>
      <c r="Q530">
        <v>3</v>
      </c>
    </row>
    <row r="531" spans="1:17" x14ac:dyDescent="0.25">
      <c r="A531">
        <v>530</v>
      </c>
      <c r="B531" s="3">
        <v>45091</v>
      </c>
      <c r="C531" t="s">
        <v>22</v>
      </c>
      <c r="D531" t="s">
        <v>23</v>
      </c>
      <c r="E531">
        <v>3392</v>
      </c>
      <c r="F531">
        <v>3007</v>
      </c>
      <c r="G531">
        <v>30</v>
      </c>
      <c r="H531">
        <v>5</v>
      </c>
      <c r="I531">
        <v>9207</v>
      </c>
      <c r="J531">
        <v>1.3</v>
      </c>
      <c r="K531">
        <v>11969.1</v>
      </c>
      <c r="L531">
        <v>598.46</v>
      </c>
      <c r="M531">
        <v>11370.64</v>
      </c>
      <c r="N531">
        <v>7048.14</v>
      </c>
      <c r="O531">
        <v>4322.5</v>
      </c>
      <c r="P531">
        <v>21</v>
      </c>
      <c r="Q531">
        <v>3</v>
      </c>
    </row>
    <row r="532" spans="1:17" x14ac:dyDescent="0.25">
      <c r="A532">
        <v>531</v>
      </c>
      <c r="B532" s="3">
        <v>45092</v>
      </c>
      <c r="C532" t="s">
        <v>18</v>
      </c>
      <c r="D532" t="s">
        <v>23</v>
      </c>
      <c r="E532">
        <v>3981</v>
      </c>
      <c r="F532">
        <v>2800</v>
      </c>
      <c r="G532">
        <v>24</v>
      </c>
      <c r="H532">
        <v>12</v>
      </c>
      <c r="I532">
        <v>13123</v>
      </c>
      <c r="J532">
        <v>1.79</v>
      </c>
      <c r="K532">
        <v>23490.17</v>
      </c>
      <c r="L532">
        <v>2818.82</v>
      </c>
      <c r="M532">
        <v>20671.349999999999</v>
      </c>
      <c r="N532">
        <v>12605.11</v>
      </c>
      <c r="O532">
        <v>8066.24</v>
      </c>
      <c r="P532">
        <v>22</v>
      </c>
      <c r="Q532">
        <v>3</v>
      </c>
    </row>
    <row r="533" spans="1:17" x14ac:dyDescent="0.25">
      <c r="A533">
        <v>532</v>
      </c>
      <c r="B533" s="3">
        <v>45093</v>
      </c>
      <c r="C533" t="s">
        <v>17</v>
      </c>
      <c r="D533" t="s">
        <v>23</v>
      </c>
      <c r="E533">
        <v>3252</v>
      </c>
      <c r="F533">
        <v>3492</v>
      </c>
      <c r="G533">
        <v>34</v>
      </c>
      <c r="H533">
        <v>11</v>
      </c>
      <c r="I533">
        <v>11970</v>
      </c>
      <c r="J533">
        <v>1.81</v>
      </c>
      <c r="K533">
        <v>21665.7</v>
      </c>
      <c r="L533">
        <v>2383.23</v>
      </c>
      <c r="M533">
        <v>19282.47</v>
      </c>
      <c r="N533">
        <v>13766.24</v>
      </c>
      <c r="O533">
        <v>5516.23</v>
      </c>
      <c r="P533">
        <v>23</v>
      </c>
      <c r="Q533">
        <v>3</v>
      </c>
    </row>
    <row r="534" spans="1:17" x14ac:dyDescent="0.25">
      <c r="A534">
        <v>533</v>
      </c>
      <c r="B534" s="3">
        <v>45094</v>
      </c>
      <c r="C534" t="s">
        <v>19</v>
      </c>
      <c r="D534" t="s">
        <v>24</v>
      </c>
      <c r="E534">
        <v>4089</v>
      </c>
      <c r="F534">
        <v>3459</v>
      </c>
      <c r="G534">
        <v>34</v>
      </c>
      <c r="H534">
        <v>6</v>
      </c>
      <c r="I534">
        <v>11059</v>
      </c>
      <c r="J534">
        <v>1.49</v>
      </c>
      <c r="K534">
        <v>16477.91</v>
      </c>
      <c r="L534">
        <v>988.67</v>
      </c>
      <c r="M534">
        <v>15489.24</v>
      </c>
      <c r="N534">
        <v>10564.36</v>
      </c>
      <c r="O534">
        <v>4924.88</v>
      </c>
      <c r="P534">
        <v>24</v>
      </c>
      <c r="Q534">
        <v>3</v>
      </c>
    </row>
    <row r="535" spans="1:17" x14ac:dyDescent="0.25">
      <c r="A535">
        <v>534</v>
      </c>
      <c r="B535" s="3">
        <v>45095</v>
      </c>
      <c r="C535" t="s">
        <v>17</v>
      </c>
      <c r="D535" t="s">
        <v>23</v>
      </c>
      <c r="E535">
        <v>3172</v>
      </c>
      <c r="F535">
        <v>3207</v>
      </c>
      <c r="G535">
        <v>19</v>
      </c>
      <c r="H535">
        <v>14</v>
      </c>
      <c r="I535">
        <v>8074</v>
      </c>
      <c r="J535">
        <v>1.85</v>
      </c>
      <c r="K535">
        <v>14936.9</v>
      </c>
      <c r="L535">
        <v>2091.17</v>
      </c>
      <c r="M535">
        <v>12845.73</v>
      </c>
      <c r="N535">
        <v>9634.7900000000009</v>
      </c>
      <c r="O535">
        <v>3210.94</v>
      </c>
      <c r="P535">
        <v>25</v>
      </c>
      <c r="Q535">
        <v>3</v>
      </c>
    </row>
    <row r="536" spans="1:17" x14ac:dyDescent="0.25">
      <c r="A536">
        <v>535</v>
      </c>
      <c r="B536" s="3">
        <v>45096</v>
      </c>
      <c r="C536" t="s">
        <v>21</v>
      </c>
      <c r="D536" t="s">
        <v>26</v>
      </c>
      <c r="E536">
        <v>4417</v>
      </c>
      <c r="F536">
        <v>3086</v>
      </c>
      <c r="G536">
        <v>16</v>
      </c>
      <c r="H536">
        <v>8</v>
      </c>
      <c r="I536">
        <v>8771</v>
      </c>
      <c r="J536">
        <v>1.31</v>
      </c>
      <c r="K536">
        <v>11490.01</v>
      </c>
      <c r="L536">
        <v>919.2</v>
      </c>
      <c r="M536">
        <v>10570.81</v>
      </c>
      <c r="N536">
        <v>5996.86</v>
      </c>
      <c r="O536">
        <v>4573.95</v>
      </c>
      <c r="P536">
        <v>26</v>
      </c>
      <c r="Q536">
        <v>3</v>
      </c>
    </row>
    <row r="537" spans="1:17" x14ac:dyDescent="0.25">
      <c r="A537">
        <v>536</v>
      </c>
      <c r="B537" s="3">
        <v>45097</v>
      </c>
      <c r="C537" t="s">
        <v>20</v>
      </c>
      <c r="D537" t="s">
        <v>23</v>
      </c>
      <c r="E537">
        <v>5378</v>
      </c>
      <c r="F537">
        <v>2960</v>
      </c>
      <c r="G537">
        <v>30</v>
      </c>
      <c r="H537">
        <v>15</v>
      </c>
      <c r="I537">
        <v>14767</v>
      </c>
      <c r="J537">
        <v>1.39</v>
      </c>
      <c r="K537">
        <v>20526.13</v>
      </c>
      <c r="L537">
        <v>3078.92</v>
      </c>
      <c r="M537">
        <v>17447.21</v>
      </c>
      <c r="N537">
        <v>13059.25</v>
      </c>
      <c r="O537">
        <v>4387.96</v>
      </c>
      <c r="P537">
        <v>27</v>
      </c>
      <c r="Q537">
        <v>3</v>
      </c>
    </row>
    <row r="538" spans="1:17" x14ac:dyDescent="0.25">
      <c r="A538">
        <v>537</v>
      </c>
      <c r="B538" s="3">
        <v>45098</v>
      </c>
      <c r="C538" t="s">
        <v>21</v>
      </c>
      <c r="D538" t="s">
        <v>24</v>
      </c>
      <c r="E538">
        <v>3843</v>
      </c>
      <c r="F538">
        <v>3456</v>
      </c>
      <c r="G538">
        <v>19</v>
      </c>
      <c r="H538">
        <v>10</v>
      </c>
      <c r="I538">
        <v>12616</v>
      </c>
      <c r="J538">
        <v>1.58</v>
      </c>
      <c r="K538">
        <v>19933.28</v>
      </c>
      <c r="L538">
        <v>1993.33</v>
      </c>
      <c r="M538">
        <v>17939.95</v>
      </c>
      <c r="N538">
        <v>15033.55</v>
      </c>
      <c r="O538">
        <v>2906.4</v>
      </c>
      <c r="P538">
        <v>28</v>
      </c>
      <c r="Q538">
        <v>3</v>
      </c>
    </row>
    <row r="539" spans="1:17" x14ac:dyDescent="0.25">
      <c r="A539">
        <v>538</v>
      </c>
      <c r="B539" s="3">
        <v>45099</v>
      </c>
      <c r="C539" t="s">
        <v>17</v>
      </c>
      <c r="D539" t="s">
        <v>23</v>
      </c>
      <c r="E539">
        <v>4778</v>
      </c>
      <c r="F539">
        <v>3535</v>
      </c>
      <c r="G539">
        <v>17</v>
      </c>
      <c r="H539">
        <v>12</v>
      </c>
      <c r="I539">
        <v>10087</v>
      </c>
      <c r="J539">
        <v>1.48</v>
      </c>
      <c r="K539">
        <v>14928.76</v>
      </c>
      <c r="L539">
        <v>1791.45</v>
      </c>
      <c r="M539">
        <v>13137.31</v>
      </c>
      <c r="N539">
        <v>9918.36</v>
      </c>
      <c r="O539">
        <v>3218.95</v>
      </c>
      <c r="P539">
        <v>29</v>
      </c>
      <c r="Q539">
        <v>3</v>
      </c>
    </row>
    <row r="540" spans="1:17" x14ac:dyDescent="0.25">
      <c r="A540">
        <v>539</v>
      </c>
      <c r="B540" s="3">
        <v>45100</v>
      </c>
      <c r="C540" t="s">
        <v>22</v>
      </c>
      <c r="D540" t="s">
        <v>23</v>
      </c>
      <c r="E540">
        <v>5852</v>
      </c>
      <c r="F540">
        <v>3651</v>
      </c>
      <c r="G540">
        <v>31</v>
      </c>
      <c r="H540">
        <v>5</v>
      </c>
      <c r="I540">
        <v>12995</v>
      </c>
      <c r="J540">
        <v>1.98</v>
      </c>
      <c r="K540">
        <v>25730.1</v>
      </c>
      <c r="L540">
        <v>1286.51</v>
      </c>
      <c r="M540">
        <v>24443.59</v>
      </c>
      <c r="N540">
        <v>16130.87</v>
      </c>
      <c r="O540">
        <v>8312.7199999999993</v>
      </c>
      <c r="P540">
        <v>30</v>
      </c>
      <c r="Q540">
        <v>3</v>
      </c>
    </row>
    <row r="541" spans="1:17" x14ac:dyDescent="0.25">
      <c r="A541">
        <v>540</v>
      </c>
      <c r="B541" s="3">
        <v>45101</v>
      </c>
      <c r="C541" t="s">
        <v>20</v>
      </c>
      <c r="D541" t="s">
        <v>23</v>
      </c>
      <c r="E541">
        <v>3072</v>
      </c>
      <c r="F541">
        <v>3340</v>
      </c>
      <c r="G541">
        <v>22</v>
      </c>
      <c r="H541">
        <v>5</v>
      </c>
      <c r="I541">
        <v>11424</v>
      </c>
      <c r="J541">
        <v>1.76</v>
      </c>
      <c r="K541">
        <v>20106.240000000002</v>
      </c>
      <c r="L541">
        <v>1005.31</v>
      </c>
      <c r="M541">
        <v>19100.93</v>
      </c>
      <c r="N541">
        <v>13401.93</v>
      </c>
      <c r="O541">
        <v>5699</v>
      </c>
      <c r="P541">
        <v>1</v>
      </c>
      <c r="Q541">
        <v>3</v>
      </c>
    </row>
    <row r="542" spans="1:17" x14ac:dyDescent="0.25">
      <c r="A542">
        <v>541</v>
      </c>
      <c r="B542" s="3">
        <v>45102</v>
      </c>
      <c r="C542" t="s">
        <v>20</v>
      </c>
      <c r="D542" t="s">
        <v>23</v>
      </c>
      <c r="E542">
        <v>4577</v>
      </c>
      <c r="F542">
        <v>3223</v>
      </c>
      <c r="G542">
        <v>35</v>
      </c>
      <c r="H542">
        <v>11</v>
      </c>
      <c r="I542">
        <v>10128</v>
      </c>
      <c r="J542">
        <v>1.39</v>
      </c>
      <c r="K542">
        <v>14077.92</v>
      </c>
      <c r="L542">
        <v>1548.57</v>
      </c>
      <c r="M542">
        <v>12529.35</v>
      </c>
      <c r="N542">
        <v>9713.9</v>
      </c>
      <c r="O542">
        <v>2815.45</v>
      </c>
      <c r="P542">
        <v>2</v>
      </c>
      <c r="Q542">
        <v>3</v>
      </c>
    </row>
    <row r="543" spans="1:17" x14ac:dyDescent="0.25">
      <c r="A543">
        <v>542</v>
      </c>
      <c r="B543" s="3">
        <v>45103</v>
      </c>
      <c r="C543" t="s">
        <v>22</v>
      </c>
      <c r="D543" t="s">
        <v>23</v>
      </c>
      <c r="E543">
        <v>3099</v>
      </c>
      <c r="F543">
        <v>3195</v>
      </c>
      <c r="G543">
        <v>31</v>
      </c>
      <c r="H543">
        <v>11</v>
      </c>
      <c r="I543">
        <v>12944</v>
      </c>
      <c r="J543">
        <v>1.29</v>
      </c>
      <c r="K543">
        <v>16697.759999999998</v>
      </c>
      <c r="L543">
        <v>1836.75</v>
      </c>
      <c r="M543">
        <v>14861.01</v>
      </c>
      <c r="N543">
        <v>9888.01</v>
      </c>
      <c r="O543">
        <v>4973</v>
      </c>
      <c r="P543">
        <v>3</v>
      </c>
      <c r="Q543">
        <v>3</v>
      </c>
    </row>
    <row r="544" spans="1:17" x14ac:dyDescent="0.25">
      <c r="A544">
        <v>543</v>
      </c>
      <c r="B544" s="3">
        <v>45104</v>
      </c>
      <c r="C544" t="s">
        <v>17</v>
      </c>
      <c r="D544" t="s">
        <v>23</v>
      </c>
      <c r="E544">
        <v>5064</v>
      </c>
      <c r="F544">
        <v>2949</v>
      </c>
      <c r="G544">
        <v>32</v>
      </c>
      <c r="H544">
        <v>12</v>
      </c>
      <c r="I544">
        <v>14850</v>
      </c>
      <c r="J544">
        <v>1.31</v>
      </c>
      <c r="K544">
        <v>19453.5</v>
      </c>
      <c r="L544">
        <v>2334.42</v>
      </c>
      <c r="M544">
        <v>17119.080000000002</v>
      </c>
      <c r="N544">
        <v>12553.82</v>
      </c>
      <c r="O544">
        <v>4565.26</v>
      </c>
      <c r="P544">
        <v>4</v>
      </c>
      <c r="Q544">
        <v>3</v>
      </c>
    </row>
    <row r="545" spans="1:17" x14ac:dyDescent="0.25">
      <c r="A545">
        <v>544</v>
      </c>
      <c r="B545" s="3">
        <v>45105</v>
      </c>
      <c r="C545" t="s">
        <v>17</v>
      </c>
      <c r="D545" t="s">
        <v>23</v>
      </c>
      <c r="E545">
        <v>4525</v>
      </c>
      <c r="F545">
        <v>3500</v>
      </c>
      <c r="G545">
        <v>23</v>
      </c>
      <c r="H545">
        <v>14</v>
      </c>
      <c r="I545">
        <v>9620</v>
      </c>
      <c r="J545">
        <v>1.25</v>
      </c>
      <c r="K545">
        <v>12025</v>
      </c>
      <c r="L545">
        <v>1683.5</v>
      </c>
      <c r="M545">
        <v>10341.5</v>
      </c>
      <c r="N545">
        <v>9277.26</v>
      </c>
      <c r="O545">
        <v>1064.24</v>
      </c>
      <c r="P545">
        <v>5</v>
      </c>
      <c r="Q545">
        <v>3</v>
      </c>
    </row>
    <row r="546" spans="1:17" x14ac:dyDescent="0.25">
      <c r="A546">
        <v>545</v>
      </c>
      <c r="B546" s="3">
        <v>45106</v>
      </c>
      <c r="C546" t="s">
        <v>19</v>
      </c>
      <c r="D546" t="s">
        <v>24</v>
      </c>
      <c r="E546">
        <v>4434</v>
      </c>
      <c r="F546">
        <v>2576</v>
      </c>
      <c r="G546">
        <v>15</v>
      </c>
      <c r="H546">
        <v>15</v>
      </c>
      <c r="I546">
        <v>12353</v>
      </c>
      <c r="J546">
        <v>1.39</v>
      </c>
      <c r="K546">
        <v>17170.669999999998</v>
      </c>
      <c r="L546">
        <v>2575.6</v>
      </c>
      <c r="M546">
        <v>14595.07</v>
      </c>
      <c r="N546">
        <v>11485.75</v>
      </c>
      <c r="O546">
        <v>3109.32</v>
      </c>
      <c r="P546">
        <v>6</v>
      </c>
      <c r="Q546">
        <v>3</v>
      </c>
    </row>
    <row r="547" spans="1:17" x14ac:dyDescent="0.25">
      <c r="A547">
        <v>546</v>
      </c>
      <c r="B547" s="3">
        <v>45107</v>
      </c>
      <c r="C547" t="s">
        <v>21</v>
      </c>
      <c r="D547" t="s">
        <v>23</v>
      </c>
      <c r="E547">
        <v>4429</v>
      </c>
      <c r="F547">
        <v>3784</v>
      </c>
      <c r="G547">
        <v>28</v>
      </c>
      <c r="H547">
        <v>14</v>
      </c>
      <c r="I547">
        <v>11623</v>
      </c>
      <c r="J547">
        <v>1.29</v>
      </c>
      <c r="K547">
        <v>14993.67</v>
      </c>
      <c r="L547">
        <v>2099.11</v>
      </c>
      <c r="M547">
        <v>12894.56</v>
      </c>
      <c r="N547">
        <v>9985.4500000000007</v>
      </c>
      <c r="O547">
        <v>2909.11</v>
      </c>
      <c r="P547">
        <v>7</v>
      </c>
      <c r="Q547">
        <v>3</v>
      </c>
    </row>
    <row r="548" spans="1:17" x14ac:dyDescent="0.25">
      <c r="A548">
        <v>547</v>
      </c>
      <c r="B548" s="3">
        <v>45108</v>
      </c>
      <c r="C548" t="s">
        <v>21</v>
      </c>
      <c r="D548" t="s">
        <v>26</v>
      </c>
      <c r="E548">
        <v>3556</v>
      </c>
      <c r="F548">
        <v>2783</v>
      </c>
      <c r="G548">
        <v>33</v>
      </c>
      <c r="H548">
        <v>13</v>
      </c>
      <c r="I548">
        <v>9171</v>
      </c>
      <c r="J548">
        <v>1.74</v>
      </c>
      <c r="K548">
        <v>15957.54</v>
      </c>
      <c r="L548">
        <v>2074.48</v>
      </c>
      <c r="M548">
        <v>13883.06</v>
      </c>
      <c r="N548">
        <v>8469.6299999999992</v>
      </c>
      <c r="O548">
        <v>5413.43</v>
      </c>
      <c r="P548">
        <v>8</v>
      </c>
      <c r="Q548">
        <v>3</v>
      </c>
    </row>
    <row r="549" spans="1:17" x14ac:dyDescent="0.25">
      <c r="A549">
        <v>548</v>
      </c>
      <c r="B549" s="3">
        <v>45109</v>
      </c>
      <c r="C549" t="s">
        <v>17</v>
      </c>
      <c r="D549" t="s">
        <v>26</v>
      </c>
      <c r="E549">
        <v>5125</v>
      </c>
      <c r="F549">
        <v>2798</v>
      </c>
      <c r="G549">
        <v>34</v>
      </c>
      <c r="H549">
        <v>5</v>
      </c>
      <c r="I549">
        <v>11179</v>
      </c>
      <c r="J549">
        <v>1.42</v>
      </c>
      <c r="K549">
        <v>15874.18</v>
      </c>
      <c r="L549">
        <v>793.71</v>
      </c>
      <c r="M549">
        <v>15080.47</v>
      </c>
      <c r="N549">
        <v>10515.08</v>
      </c>
      <c r="O549">
        <v>4565.3900000000003</v>
      </c>
      <c r="P549">
        <v>9</v>
      </c>
      <c r="Q549">
        <v>3</v>
      </c>
    </row>
    <row r="550" spans="1:17" x14ac:dyDescent="0.25">
      <c r="A550">
        <v>549</v>
      </c>
      <c r="B550" s="3">
        <v>45110</v>
      </c>
      <c r="C550" t="s">
        <v>21</v>
      </c>
      <c r="D550" t="s">
        <v>25</v>
      </c>
      <c r="E550">
        <v>4836</v>
      </c>
      <c r="F550">
        <v>3249</v>
      </c>
      <c r="G550">
        <v>32</v>
      </c>
      <c r="H550">
        <v>11</v>
      </c>
      <c r="I550">
        <v>14150</v>
      </c>
      <c r="J550">
        <v>1.38</v>
      </c>
      <c r="K550">
        <v>19527</v>
      </c>
      <c r="L550">
        <v>2147.9699999999998</v>
      </c>
      <c r="M550">
        <v>17379.03</v>
      </c>
      <c r="N550">
        <v>13127.34</v>
      </c>
      <c r="O550">
        <v>4251.6899999999996</v>
      </c>
      <c r="P550">
        <v>10</v>
      </c>
      <c r="Q550">
        <v>3</v>
      </c>
    </row>
    <row r="551" spans="1:17" x14ac:dyDescent="0.25">
      <c r="A551">
        <v>550</v>
      </c>
      <c r="B551" s="3">
        <v>45111</v>
      </c>
      <c r="C551" t="s">
        <v>22</v>
      </c>
      <c r="D551" t="s">
        <v>23</v>
      </c>
      <c r="E551">
        <v>4784</v>
      </c>
      <c r="F551">
        <v>3011</v>
      </c>
      <c r="G551">
        <v>22</v>
      </c>
      <c r="H551">
        <v>12</v>
      </c>
      <c r="I551">
        <v>12348</v>
      </c>
      <c r="J551">
        <v>1.34</v>
      </c>
      <c r="K551">
        <v>16546.32</v>
      </c>
      <c r="L551">
        <v>1985.56</v>
      </c>
      <c r="M551">
        <v>14560.76</v>
      </c>
      <c r="N551">
        <v>10856.05</v>
      </c>
      <c r="O551">
        <v>3704.71</v>
      </c>
      <c r="P551">
        <v>11</v>
      </c>
      <c r="Q551">
        <v>3</v>
      </c>
    </row>
    <row r="552" spans="1:17" x14ac:dyDescent="0.25">
      <c r="A552">
        <v>551</v>
      </c>
      <c r="B552" s="3">
        <v>45112</v>
      </c>
      <c r="C552" t="s">
        <v>17</v>
      </c>
      <c r="D552" t="s">
        <v>24</v>
      </c>
      <c r="E552">
        <v>4042</v>
      </c>
      <c r="F552">
        <v>2998</v>
      </c>
      <c r="G552">
        <v>24</v>
      </c>
      <c r="H552">
        <v>6</v>
      </c>
      <c r="I552">
        <v>12641</v>
      </c>
      <c r="J552">
        <v>1.37</v>
      </c>
      <c r="K552">
        <v>17318.169999999998</v>
      </c>
      <c r="L552">
        <v>1039.0899999999999</v>
      </c>
      <c r="M552">
        <v>16279.08</v>
      </c>
      <c r="N552">
        <v>10996.75</v>
      </c>
      <c r="O552">
        <v>5282.33</v>
      </c>
      <c r="P552">
        <v>12</v>
      </c>
      <c r="Q552">
        <v>3</v>
      </c>
    </row>
    <row r="553" spans="1:17" x14ac:dyDescent="0.25">
      <c r="A553">
        <v>552</v>
      </c>
      <c r="B553" s="3">
        <v>45113</v>
      </c>
      <c r="C553" t="s">
        <v>17</v>
      </c>
      <c r="D553" t="s">
        <v>24</v>
      </c>
      <c r="E553">
        <v>4647</v>
      </c>
      <c r="F553">
        <v>2676</v>
      </c>
      <c r="G553">
        <v>16</v>
      </c>
      <c r="H553">
        <v>10</v>
      </c>
      <c r="I553">
        <v>8118</v>
      </c>
      <c r="J553">
        <v>1.27</v>
      </c>
      <c r="K553">
        <v>10309.86</v>
      </c>
      <c r="L553">
        <v>1030.99</v>
      </c>
      <c r="M553">
        <v>9278.8700000000008</v>
      </c>
      <c r="N553">
        <v>7858.88</v>
      </c>
      <c r="O553">
        <v>1419.99</v>
      </c>
      <c r="P553">
        <v>13</v>
      </c>
      <c r="Q553">
        <v>3</v>
      </c>
    </row>
    <row r="554" spans="1:17" x14ac:dyDescent="0.25">
      <c r="A554">
        <v>553</v>
      </c>
      <c r="B554" s="3">
        <v>45114</v>
      </c>
      <c r="C554" t="s">
        <v>19</v>
      </c>
      <c r="D554" t="s">
        <v>24</v>
      </c>
      <c r="E554">
        <v>3772</v>
      </c>
      <c r="F554">
        <v>2517</v>
      </c>
      <c r="G554">
        <v>30</v>
      </c>
      <c r="H554">
        <v>15</v>
      </c>
      <c r="I554">
        <v>8723</v>
      </c>
      <c r="J554">
        <v>1.98</v>
      </c>
      <c r="K554">
        <v>17271.54</v>
      </c>
      <c r="L554">
        <v>2590.73</v>
      </c>
      <c r="M554">
        <v>14680.81</v>
      </c>
      <c r="N554">
        <v>13088.78</v>
      </c>
      <c r="O554">
        <v>1592.03</v>
      </c>
      <c r="P554">
        <v>14</v>
      </c>
      <c r="Q554">
        <v>3</v>
      </c>
    </row>
    <row r="555" spans="1:17" x14ac:dyDescent="0.25">
      <c r="A555">
        <v>554</v>
      </c>
      <c r="B555" s="3">
        <v>45115</v>
      </c>
      <c r="C555" t="s">
        <v>17</v>
      </c>
      <c r="D555" t="s">
        <v>23</v>
      </c>
      <c r="E555">
        <v>5004</v>
      </c>
      <c r="F555">
        <v>2924</v>
      </c>
      <c r="G555">
        <v>24</v>
      </c>
      <c r="H555">
        <v>5</v>
      </c>
      <c r="I555">
        <v>13650</v>
      </c>
      <c r="J555">
        <v>1.39</v>
      </c>
      <c r="K555">
        <v>18973.5</v>
      </c>
      <c r="L555">
        <v>948.68</v>
      </c>
      <c r="M555">
        <v>18024.82</v>
      </c>
      <c r="N555">
        <v>12905.72</v>
      </c>
      <c r="O555">
        <v>5119.1000000000004</v>
      </c>
      <c r="P555">
        <v>15</v>
      </c>
      <c r="Q555">
        <v>3</v>
      </c>
    </row>
    <row r="556" spans="1:17" x14ac:dyDescent="0.25">
      <c r="A556">
        <v>555</v>
      </c>
      <c r="B556" s="3">
        <v>45116</v>
      </c>
      <c r="C556" t="s">
        <v>20</v>
      </c>
      <c r="D556" t="s">
        <v>24</v>
      </c>
      <c r="E556">
        <v>3612</v>
      </c>
      <c r="F556">
        <v>2794</v>
      </c>
      <c r="G556">
        <v>35</v>
      </c>
      <c r="H556">
        <v>14</v>
      </c>
      <c r="I556">
        <v>11312</v>
      </c>
      <c r="J556">
        <v>1.38</v>
      </c>
      <c r="K556">
        <v>15610.56</v>
      </c>
      <c r="L556">
        <v>2185.48</v>
      </c>
      <c r="M556">
        <v>13425.08</v>
      </c>
      <c r="N556">
        <v>12396.03</v>
      </c>
      <c r="O556">
        <v>1029.05</v>
      </c>
      <c r="P556">
        <v>16</v>
      </c>
      <c r="Q556">
        <v>3</v>
      </c>
    </row>
    <row r="557" spans="1:17" x14ac:dyDescent="0.25">
      <c r="A557">
        <v>556</v>
      </c>
      <c r="B557" s="3">
        <v>45117</v>
      </c>
      <c r="C557" t="s">
        <v>20</v>
      </c>
      <c r="D557" t="s">
        <v>23</v>
      </c>
      <c r="E557">
        <v>4392</v>
      </c>
      <c r="F557">
        <v>3880</v>
      </c>
      <c r="G557">
        <v>19</v>
      </c>
      <c r="H557">
        <v>14</v>
      </c>
      <c r="I557">
        <v>11240</v>
      </c>
      <c r="J557">
        <v>1.72</v>
      </c>
      <c r="K557">
        <v>19332.8</v>
      </c>
      <c r="L557">
        <v>2706.59</v>
      </c>
      <c r="M557">
        <v>16626.21</v>
      </c>
      <c r="N557">
        <v>11622.03</v>
      </c>
      <c r="O557">
        <v>5004.18</v>
      </c>
      <c r="P557">
        <v>17</v>
      </c>
      <c r="Q557">
        <v>3</v>
      </c>
    </row>
    <row r="558" spans="1:17" x14ac:dyDescent="0.25">
      <c r="A558">
        <v>557</v>
      </c>
      <c r="B558" s="3">
        <v>45118</v>
      </c>
      <c r="C558" t="s">
        <v>19</v>
      </c>
      <c r="D558" t="s">
        <v>24</v>
      </c>
      <c r="E558">
        <v>4054</v>
      </c>
      <c r="F558">
        <v>3062</v>
      </c>
      <c r="G558">
        <v>21</v>
      </c>
      <c r="H558">
        <v>13</v>
      </c>
      <c r="I558">
        <v>11893</v>
      </c>
      <c r="J558">
        <v>1.79</v>
      </c>
      <c r="K558">
        <v>21288.47</v>
      </c>
      <c r="L558">
        <v>2767.5</v>
      </c>
      <c r="M558">
        <v>18520.97</v>
      </c>
      <c r="N558">
        <v>12920.06</v>
      </c>
      <c r="O558">
        <v>5600.91</v>
      </c>
      <c r="P558">
        <v>18</v>
      </c>
      <c r="Q558">
        <v>3</v>
      </c>
    </row>
    <row r="559" spans="1:17" x14ac:dyDescent="0.25">
      <c r="A559">
        <v>558</v>
      </c>
      <c r="B559" s="3">
        <v>45119</v>
      </c>
      <c r="C559" t="s">
        <v>20</v>
      </c>
      <c r="D559" t="s">
        <v>23</v>
      </c>
      <c r="E559">
        <v>5257</v>
      </c>
      <c r="F559">
        <v>3366</v>
      </c>
      <c r="G559">
        <v>35</v>
      </c>
      <c r="H559">
        <v>11</v>
      </c>
      <c r="I559">
        <v>11660</v>
      </c>
      <c r="J559">
        <v>1.98</v>
      </c>
      <c r="K559">
        <v>23086.799999999999</v>
      </c>
      <c r="L559">
        <v>2539.5500000000002</v>
      </c>
      <c r="M559">
        <v>20547.25</v>
      </c>
      <c r="N559">
        <v>15364.67</v>
      </c>
      <c r="O559">
        <v>5182.58</v>
      </c>
      <c r="P559">
        <v>19</v>
      </c>
      <c r="Q559">
        <v>3</v>
      </c>
    </row>
    <row r="560" spans="1:17" x14ac:dyDescent="0.25">
      <c r="A560">
        <v>559</v>
      </c>
      <c r="B560" s="3">
        <v>45120</v>
      </c>
      <c r="C560" t="s">
        <v>18</v>
      </c>
      <c r="D560" t="s">
        <v>23</v>
      </c>
      <c r="E560">
        <v>4289</v>
      </c>
      <c r="F560">
        <v>2952</v>
      </c>
      <c r="G560">
        <v>31</v>
      </c>
      <c r="H560">
        <v>10</v>
      </c>
      <c r="I560">
        <v>12492</v>
      </c>
      <c r="J560">
        <v>1.88</v>
      </c>
      <c r="K560">
        <v>23484.959999999999</v>
      </c>
      <c r="L560">
        <v>2348.5</v>
      </c>
      <c r="M560">
        <v>21136.46</v>
      </c>
      <c r="N560">
        <v>18651.099999999999</v>
      </c>
      <c r="O560">
        <v>2485.36</v>
      </c>
      <c r="P560">
        <v>20</v>
      </c>
      <c r="Q560">
        <v>3</v>
      </c>
    </row>
    <row r="561" spans="1:17" x14ac:dyDescent="0.25">
      <c r="A561">
        <v>560</v>
      </c>
      <c r="B561" s="3">
        <v>45121</v>
      </c>
      <c r="C561" t="s">
        <v>18</v>
      </c>
      <c r="D561" t="s">
        <v>23</v>
      </c>
      <c r="E561">
        <v>5828</v>
      </c>
      <c r="F561">
        <v>3368</v>
      </c>
      <c r="G561">
        <v>20</v>
      </c>
      <c r="H561">
        <v>7</v>
      </c>
      <c r="I561">
        <v>11374</v>
      </c>
      <c r="J561">
        <v>1.94</v>
      </c>
      <c r="K561">
        <v>22065.56</v>
      </c>
      <c r="L561">
        <v>1544.59</v>
      </c>
      <c r="M561">
        <v>20520.97</v>
      </c>
      <c r="N561">
        <v>12223.77</v>
      </c>
      <c r="O561">
        <v>8297.2000000000007</v>
      </c>
      <c r="P561">
        <v>21</v>
      </c>
      <c r="Q561">
        <v>3</v>
      </c>
    </row>
    <row r="562" spans="1:17" x14ac:dyDescent="0.25">
      <c r="A562">
        <v>561</v>
      </c>
      <c r="B562" s="3">
        <v>45122</v>
      </c>
      <c r="C562" t="s">
        <v>19</v>
      </c>
      <c r="D562" t="s">
        <v>23</v>
      </c>
      <c r="E562">
        <v>5499</v>
      </c>
      <c r="F562">
        <v>3501</v>
      </c>
      <c r="G562">
        <v>30</v>
      </c>
      <c r="H562">
        <v>12</v>
      </c>
      <c r="I562">
        <v>12122</v>
      </c>
      <c r="J562">
        <v>1.24</v>
      </c>
      <c r="K562">
        <v>15031.28</v>
      </c>
      <c r="L562">
        <v>1803.75</v>
      </c>
      <c r="M562">
        <v>13227.53</v>
      </c>
      <c r="N562">
        <v>9430.4599999999991</v>
      </c>
      <c r="O562">
        <v>3797.07</v>
      </c>
      <c r="P562">
        <v>22</v>
      </c>
      <c r="Q562">
        <v>3</v>
      </c>
    </row>
    <row r="563" spans="1:17" x14ac:dyDescent="0.25">
      <c r="A563">
        <v>562</v>
      </c>
      <c r="B563" s="3">
        <v>45123</v>
      </c>
      <c r="C563" t="s">
        <v>19</v>
      </c>
      <c r="D563" t="s">
        <v>23</v>
      </c>
      <c r="E563">
        <v>5456</v>
      </c>
      <c r="F563">
        <v>3026</v>
      </c>
      <c r="G563">
        <v>30</v>
      </c>
      <c r="H563">
        <v>14</v>
      </c>
      <c r="I563">
        <v>14469</v>
      </c>
      <c r="J563">
        <v>1.93</v>
      </c>
      <c r="K563">
        <v>27925.17</v>
      </c>
      <c r="L563">
        <v>3909.52</v>
      </c>
      <c r="M563">
        <v>24015.65</v>
      </c>
      <c r="N563">
        <v>19908.55</v>
      </c>
      <c r="O563">
        <v>4107.1000000000004</v>
      </c>
      <c r="P563">
        <v>23</v>
      </c>
      <c r="Q563">
        <v>3</v>
      </c>
    </row>
    <row r="564" spans="1:17" x14ac:dyDescent="0.25">
      <c r="A564">
        <v>563</v>
      </c>
      <c r="B564" s="3">
        <v>45124</v>
      </c>
      <c r="C564" t="s">
        <v>21</v>
      </c>
      <c r="D564" t="s">
        <v>25</v>
      </c>
      <c r="E564">
        <v>4899</v>
      </c>
      <c r="F564">
        <v>3721</v>
      </c>
      <c r="G564">
        <v>15</v>
      </c>
      <c r="H564">
        <v>9</v>
      </c>
      <c r="I564">
        <v>12961</v>
      </c>
      <c r="J564">
        <v>1.91</v>
      </c>
      <c r="K564">
        <v>24755.51</v>
      </c>
      <c r="L564">
        <v>2228</v>
      </c>
      <c r="M564">
        <v>22527.51</v>
      </c>
      <c r="N564">
        <v>13530.98</v>
      </c>
      <c r="O564">
        <v>8996.5300000000007</v>
      </c>
      <c r="P564">
        <v>24</v>
      </c>
      <c r="Q564">
        <v>3</v>
      </c>
    </row>
    <row r="565" spans="1:17" x14ac:dyDescent="0.25">
      <c r="A565">
        <v>564</v>
      </c>
      <c r="B565" s="3">
        <v>45125</v>
      </c>
      <c r="C565" t="s">
        <v>18</v>
      </c>
      <c r="D565" t="s">
        <v>26</v>
      </c>
      <c r="E565">
        <v>4483</v>
      </c>
      <c r="F565">
        <v>3563</v>
      </c>
      <c r="G565">
        <v>26</v>
      </c>
      <c r="H565">
        <v>8</v>
      </c>
      <c r="I565">
        <v>8762</v>
      </c>
      <c r="J565">
        <v>1.22</v>
      </c>
      <c r="K565">
        <v>10689.64</v>
      </c>
      <c r="L565">
        <v>855.17</v>
      </c>
      <c r="M565">
        <v>9834.4699999999993</v>
      </c>
      <c r="N565">
        <v>6121.55</v>
      </c>
      <c r="O565">
        <v>3712.92</v>
      </c>
      <c r="P565">
        <v>25</v>
      </c>
      <c r="Q565">
        <v>3</v>
      </c>
    </row>
    <row r="566" spans="1:17" x14ac:dyDescent="0.25">
      <c r="A566">
        <v>565</v>
      </c>
      <c r="B566" s="3">
        <v>45126</v>
      </c>
      <c r="C566" t="s">
        <v>21</v>
      </c>
      <c r="D566" t="s">
        <v>26</v>
      </c>
      <c r="E566">
        <v>3857</v>
      </c>
      <c r="F566">
        <v>2963</v>
      </c>
      <c r="G566">
        <v>17</v>
      </c>
      <c r="H566">
        <v>7</v>
      </c>
      <c r="I566">
        <v>12697</v>
      </c>
      <c r="J566">
        <v>1.23</v>
      </c>
      <c r="K566">
        <v>15617.31</v>
      </c>
      <c r="L566">
        <v>1093.21</v>
      </c>
      <c r="M566">
        <v>14524.1</v>
      </c>
      <c r="N566">
        <v>9473.23</v>
      </c>
      <c r="O566">
        <v>5050.87</v>
      </c>
      <c r="P566">
        <v>26</v>
      </c>
      <c r="Q566">
        <v>3</v>
      </c>
    </row>
    <row r="567" spans="1:17" x14ac:dyDescent="0.25">
      <c r="A567">
        <v>566</v>
      </c>
      <c r="B567" s="3">
        <v>45127</v>
      </c>
      <c r="C567" t="s">
        <v>18</v>
      </c>
      <c r="D567" t="s">
        <v>23</v>
      </c>
      <c r="E567">
        <v>3468</v>
      </c>
      <c r="F567">
        <v>3775</v>
      </c>
      <c r="G567">
        <v>20</v>
      </c>
      <c r="H567">
        <v>5</v>
      </c>
      <c r="I567">
        <v>13240</v>
      </c>
      <c r="J567">
        <v>1.57</v>
      </c>
      <c r="K567">
        <v>20786.8</v>
      </c>
      <c r="L567">
        <v>1039.3399999999999</v>
      </c>
      <c r="M567">
        <v>19747.46</v>
      </c>
      <c r="N567">
        <v>12399.3</v>
      </c>
      <c r="O567">
        <v>7348.16</v>
      </c>
      <c r="P567">
        <v>27</v>
      </c>
      <c r="Q567">
        <v>3</v>
      </c>
    </row>
    <row r="568" spans="1:17" x14ac:dyDescent="0.25">
      <c r="A568">
        <v>567</v>
      </c>
      <c r="B568" s="3">
        <v>45128</v>
      </c>
      <c r="C568" t="s">
        <v>19</v>
      </c>
      <c r="D568" t="s">
        <v>23</v>
      </c>
      <c r="E568">
        <v>5230</v>
      </c>
      <c r="F568">
        <v>3880</v>
      </c>
      <c r="G568">
        <v>31</v>
      </c>
      <c r="H568">
        <v>9</v>
      </c>
      <c r="I568">
        <v>8141</v>
      </c>
      <c r="J568">
        <v>1.92</v>
      </c>
      <c r="K568">
        <v>15630.72</v>
      </c>
      <c r="L568">
        <v>1406.76</v>
      </c>
      <c r="M568">
        <v>14223.96</v>
      </c>
      <c r="N568">
        <v>7984.54</v>
      </c>
      <c r="O568">
        <v>6239.42</v>
      </c>
      <c r="P568">
        <v>28</v>
      </c>
      <c r="Q568">
        <v>3</v>
      </c>
    </row>
    <row r="569" spans="1:17" x14ac:dyDescent="0.25">
      <c r="A569">
        <v>568</v>
      </c>
      <c r="B569" s="3">
        <v>45129</v>
      </c>
      <c r="C569" t="s">
        <v>21</v>
      </c>
      <c r="D569" t="s">
        <v>23</v>
      </c>
      <c r="E569">
        <v>3469</v>
      </c>
      <c r="F569">
        <v>2621</v>
      </c>
      <c r="G569">
        <v>30</v>
      </c>
      <c r="H569">
        <v>11</v>
      </c>
      <c r="I569">
        <v>14363</v>
      </c>
      <c r="J569">
        <v>1.88</v>
      </c>
      <c r="K569">
        <v>27002.44</v>
      </c>
      <c r="L569">
        <v>2970.27</v>
      </c>
      <c r="M569">
        <v>24032.17</v>
      </c>
      <c r="N569">
        <v>17991.87</v>
      </c>
      <c r="O569">
        <v>6040.3</v>
      </c>
      <c r="P569">
        <v>29</v>
      </c>
      <c r="Q569">
        <v>3</v>
      </c>
    </row>
    <row r="570" spans="1:17" x14ac:dyDescent="0.25">
      <c r="A570">
        <v>569</v>
      </c>
      <c r="B570" s="3">
        <v>45130</v>
      </c>
      <c r="C570" t="s">
        <v>17</v>
      </c>
      <c r="D570" t="s">
        <v>25</v>
      </c>
      <c r="E570">
        <v>4397</v>
      </c>
      <c r="F570">
        <v>3098</v>
      </c>
      <c r="G570">
        <v>35</v>
      </c>
      <c r="H570">
        <v>11</v>
      </c>
      <c r="I570">
        <v>12592</v>
      </c>
      <c r="J570">
        <v>1.77</v>
      </c>
      <c r="K570">
        <v>22287.84</v>
      </c>
      <c r="L570">
        <v>2451.66</v>
      </c>
      <c r="M570">
        <v>19836.18</v>
      </c>
      <c r="N570">
        <v>11194.02</v>
      </c>
      <c r="O570">
        <v>8642.16</v>
      </c>
      <c r="P570">
        <v>30</v>
      </c>
      <c r="Q570">
        <v>3</v>
      </c>
    </row>
    <row r="571" spans="1:17" x14ac:dyDescent="0.25">
      <c r="A571">
        <v>570</v>
      </c>
      <c r="B571" s="3">
        <v>45131</v>
      </c>
      <c r="C571" t="s">
        <v>18</v>
      </c>
      <c r="D571" t="s">
        <v>23</v>
      </c>
      <c r="E571">
        <v>5777</v>
      </c>
      <c r="F571">
        <v>3379</v>
      </c>
      <c r="G571">
        <v>23</v>
      </c>
      <c r="H571">
        <v>10</v>
      </c>
      <c r="I571">
        <v>14601</v>
      </c>
      <c r="J571">
        <v>1.72</v>
      </c>
      <c r="K571">
        <v>25113.72</v>
      </c>
      <c r="L571">
        <v>2511.37</v>
      </c>
      <c r="M571">
        <v>22602.35</v>
      </c>
      <c r="N571">
        <v>18494.29</v>
      </c>
      <c r="O571">
        <v>4108.0600000000004</v>
      </c>
      <c r="P571">
        <v>1</v>
      </c>
      <c r="Q571">
        <v>3</v>
      </c>
    </row>
    <row r="572" spans="1:17" x14ac:dyDescent="0.25">
      <c r="A572">
        <v>571</v>
      </c>
      <c r="B572" s="3">
        <v>45132</v>
      </c>
      <c r="C572" t="s">
        <v>18</v>
      </c>
      <c r="D572" t="s">
        <v>26</v>
      </c>
      <c r="E572">
        <v>4473</v>
      </c>
      <c r="F572">
        <v>3307</v>
      </c>
      <c r="G572">
        <v>22</v>
      </c>
      <c r="H572">
        <v>13</v>
      </c>
      <c r="I572">
        <v>10873</v>
      </c>
      <c r="J572">
        <v>1.58</v>
      </c>
      <c r="K572">
        <v>17179.34</v>
      </c>
      <c r="L572">
        <v>2233.31</v>
      </c>
      <c r="M572">
        <v>14946.03</v>
      </c>
      <c r="N572">
        <v>12773.54</v>
      </c>
      <c r="O572">
        <v>2172.4899999999998</v>
      </c>
      <c r="P572">
        <v>2</v>
      </c>
      <c r="Q572">
        <v>3</v>
      </c>
    </row>
    <row r="573" spans="1:17" x14ac:dyDescent="0.25">
      <c r="A573">
        <v>572</v>
      </c>
      <c r="B573" s="3">
        <v>45133</v>
      </c>
      <c r="C573" t="s">
        <v>17</v>
      </c>
      <c r="D573" t="s">
        <v>23</v>
      </c>
      <c r="E573">
        <v>3571</v>
      </c>
      <c r="F573">
        <v>3009</v>
      </c>
      <c r="G573">
        <v>29</v>
      </c>
      <c r="H573">
        <v>13</v>
      </c>
      <c r="I573">
        <v>10038</v>
      </c>
      <c r="J573">
        <v>1.55</v>
      </c>
      <c r="K573">
        <v>15558.9</v>
      </c>
      <c r="L573">
        <v>2022.66</v>
      </c>
      <c r="M573">
        <v>13536.24</v>
      </c>
      <c r="N573">
        <v>11842.82</v>
      </c>
      <c r="O573">
        <v>1693.42</v>
      </c>
      <c r="P573">
        <v>3</v>
      </c>
      <c r="Q573">
        <v>3</v>
      </c>
    </row>
    <row r="574" spans="1:17" x14ac:dyDescent="0.25">
      <c r="A574">
        <v>573</v>
      </c>
      <c r="B574" s="3">
        <v>45134</v>
      </c>
      <c r="C574" t="s">
        <v>20</v>
      </c>
      <c r="D574" t="s">
        <v>23</v>
      </c>
      <c r="E574">
        <v>3552</v>
      </c>
      <c r="F574">
        <v>2704</v>
      </c>
      <c r="G574">
        <v>31</v>
      </c>
      <c r="H574">
        <v>8</v>
      </c>
      <c r="I574">
        <v>12953</v>
      </c>
      <c r="J574">
        <v>1.29</v>
      </c>
      <c r="K574">
        <v>16709.37</v>
      </c>
      <c r="L574">
        <v>1336.75</v>
      </c>
      <c r="M574">
        <v>15372.62</v>
      </c>
      <c r="N574">
        <v>11429.57</v>
      </c>
      <c r="O574">
        <v>3943.05</v>
      </c>
      <c r="P574">
        <v>4</v>
      </c>
      <c r="Q574">
        <v>3</v>
      </c>
    </row>
    <row r="575" spans="1:17" x14ac:dyDescent="0.25">
      <c r="A575">
        <v>574</v>
      </c>
      <c r="B575" s="3">
        <v>45135</v>
      </c>
      <c r="C575" t="s">
        <v>21</v>
      </c>
      <c r="D575" t="s">
        <v>26</v>
      </c>
      <c r="E575">
        <v>4773</v>
      </c>
      <c r="F575">
        <v>3421</v>
      </c>
      <c r="G575">
        <v>35</v>
      </c>
      <c r="H575">
        <v>15</v>
      </c>
      <c r="I575">
        <v>11823</v>
      </c>
      <c r="J575">
        <v>1.97</v>
      </c>
      <c r="K575">
        <v>23291.31</v>
      </c>
      <c r="L575">
        <v>3493.7</v>
      </c>
      <c r="M575">
        <v>19797.61</v>
      </c>
      <c r="N575">
        <v>13569.19</v>
      </c>
      <c r="O575">
        <v>6228.42</v>
      </c>
      <c r="P575">
        <v>5</v>
      </c>
      <c r="Q575">
        <v>3</v>
      </c>
    </row>
    <row r="576" spans="1:17" x14ac:dyDescent="0.25">
      <c r="A576">
        <v>575</v>
      </c>
      <c r="B576" s="3">
        <v>45136</v>
      </c>
      <c r="C576" t="s">
        <v>21</v>
      </c>
      <c r="D576" t="s">
        <v>26</v>
      </c>
      <c r="E576">
        <v>5700</v>
      </c>
      <c r="F576">
        <v>2904</v>
      </c>
      <c r="G576">
        <v>24</v>
      </c>
      <c r="H576">
        <v>12</v>
      </c>
      <c r="I576">
        <v>12599</v>
      </c>
      <c r="J576">
        <v>1.65</v>
      </c>
      <c r="K576">
        <v>20788.349999999999</v>
      </c>
      <c r="L576">
        <v>2494.6</v>
      </c>
      <c r="M576">
        <v>18293.75</v>
      </c>
      <c r="N576">
        <v>10900.32</v>
      </c>
      <c r="O576">
        <v>7393.43</v>
      </c>
      <c r="P576">
        <v>6</v>
      </c>
      <c r="Q576">
        <v>3</v>
      </c>
    </row>
    <row r="577" spans="1:17" x14ac:dyDescent="0.25">
      <c r="A577">
        <v>576</v>
      </c>
      <c r="B577" s="3">
        <v>45137</v>
      </c>
      <c r="C577" t="s">
        <v>18</v>
      </c>
      <c r="D577" t="s">
        <v>23</v>
      </c>
      <c r="E577">
        <v>5467</v>
      </c>
      <c r="F577">
        <v>3465</v>
      </c>
      <c r="G577">
        <v>32</v>
      </c>
      <c r="H577">
        <v>7</v>
      </c>
      <c r="I577">
        <v>10537</v>
      </c>
      <c r="J577">
        <v>1.59</v>
      </c>
      <c r="K577">
        <v>16753.830000000002</v>
      </c>
      <c r="L577">
        <v>1172.77</v>
      </c>
      <c r="M577">
        <v>15581.06</v>
      </c>
      <c r="N577">
        <v>12601.36</v>
      </c>
      <c r="O577">
        <v>2979.7</v>
      </c>
      <c r="P577">
        <v>7</v>
      </c>
      <c r="Q577">
        <v>3</v>
      </c>
    </row>
    <row r="578" spans="1:17" x14ac:dyDescent="0.25">
      <c r="A578">
        <v>577</v>
      </c>
      <c r="B578" s="3">
        <v>45138</v>
      </c>
      <c r="C578" t="s">
        <v>21</v>
      </c>
      <c r="D578" t="s">
        <v>23</v>
      </c>
      <c r="E578">
        <v>5533</v>
      </c>
      <c r="F578">
        <v>2538</v>
      </c>
      <c r="G578">
        <v>34</v>
      </c>
      <c r="H578">
        <v>11</v>
      </c>
      <c r="I578">
        <v>9183</v>
      </c>
      <c r="J578">
        <v>1.49</v>
      </c>
      <c r="K578">
        <v>13682.67</v>
      </c>
      <c r="L578">
        <v>1505.09</v>
      </c>
      <c r="M578">
        <v>12177.58</v>
      </c>
      <c r="N578">
        <v>7587.61</v>
      </c>
      <c r="O578">
        <v>4589.97</v>
      </c>
      <c r="P578">
        <v>8</v>
      </c>
      <c r="Q578">
        <v>3</v>
      </c>
    </row>
    <row r="579" spans="1:17" x14ac:dyDescent="0.25">
      <c r="A579">
        <v>578</v>
      </c>
      <c r="B579" s="3">
        <v>45139</v>
      </c>
      <c r="C579" t="s">
        <v>17</v>
      </c>
      <c r="D579" t="s">
        <v>23</v>
      </c>
      <c r="E579">
        <v>3193</v>
      </c>
      <c r="F579">
        <v>2978</v>
      </c>
      <c r="G579">
        <v>35</v>
      </c>
      <c r="H579">
        <v>9</v>
      </c>
      <c r="I579">
        <v>11056</v>
      </c>
      <c r="J579">
        <v>1.96</v>
      </c>
      <c r="K579">
        <v>21669.759999999998</v>
      </c>
      <c r="L579">
        <v>1950.28</v>
      </c>
      <c r="M579">
        <v>19719.48</v>
      </c>
      <c r="N579">
        <v>13407.84</v>
      </c>
      <c r="O579">
        <v>6311.64</v>
      </c>
      <c r="P579">
        <v>9</v>
      </c>
      <c r="Q579">
        <v>3</v>
      </c>
    </row>
    <row r="580" spans="1:17" x14ac:dyDescent="0.25">
      <c r="A580">
        <v>579</v>
      </c>
      <c r="B580" s="3">
        <v>45140</v>
      </c>
      <c r="C580" t="s">
        <v>17</v>
      </c>
      <c r="D580" t="s">
        <v>23</v>
      </c>
      <c r="E580">
        <v>4633</v>
      </c>
      <c r="F580">
        <v>2956</v>
      </c>
      <c r="G580">
        <v>23</v>
      </c>
      <c r="H580">
        <v>9</v>
      </c>
      <c r="I580">
        <v>14837</v>
      </c>
      <c r="J580">
        <v>1.87</v>
      </c>
      <c r="K580">
        <v>27745.19</v>
      </c>
      <c r="L580">
        <v>2497.0700000000002</v>
      </c>
      <c r="M580">
        <v>25248.12</v>
      </c>
      <c r="N580">
        <v>17819.78</v>
      </c>
      <c r="O580">
        <v>7428.34</v>
      </c>
      <c r="P580">
        <v>10</v>
      </c>
      <c r="Q580">
        <v>3</v>
      </c>
    </row>
    <row r="581" spans="1:17" x14ac:dyDescent="0.25">
      <c r="A581">
        <v>580</v>
      </c>
      <c r="B581" s="3">
        <v>45141</v>
      </c>
      <c r="C581" t="s">
        <v>21</v>
      </c>
      <c r="D581" t="s">
        <v>24</v>
      </c>
      <c r="E581">
        <v>5945</v>
      </c>
      <c r="F581">
        <v>3725</v>
      </c>
      <c r="G581">
        <v>19</v>
      </c>
      <c r="H581">
        <v>14</v>
      </c>
      <c r="I581">
        <v>11279</v>
      </c>
      <c r="J581">
        <v>1.28</v>
      </c>
      <c r="K581">
        <v>14437.12</v>
      </c>
      <c r="L581">
        <v>2021.2</v>
      </c>
      <c r="M581">
        <v>12415.92</v>
      </c>
      <c r="N581">
        <v>11517.97</v>
      </c>
      <c r="O581">
        <v>897.95</v>
      </c>
      <c r="P581">
        <v>11</v>
      </c>
      <c r="Q581">
        <v>3</v>
      </c>
    </row>
    <row r="582" spans="1:17" x14ac:dyDescent="0.25">
      <c r="A582">
        <v>581</v>
      </c>
      <c r="B582" s="3">
        <v>45142</v>
      </c>
      <c r="C582" t="s">
        <v>17</v>
      </c>
      <c r="D582" t="s">
        <v>26</v>
      </c>
      <c r="E582">
        <v>4203</v>
      </c>
      <c r="F582">
        <v>3537</v>
      </c>
      <c r="G582">
        <v>34</v>
      </c>
      <c r="H582">
        <v>11</v>
      </c>
      <c r="I582">
        <v>13378</v>
      </c>
      <c r="J582">
        <v>1.37</v>
      </c>
      <c r="K582">
        <v>18327.86</v>
      </c>
      <c r="L582">
        <v>2016.06</v>
      </c>
      <c r="M582">
        <v>16311.8</v>
      </c>
      <c r="N582">
        <v>10377.6</v>
      </c>
      <c r="O582">
        <v>5934.2</v>
      </c>
      <c r="P582">
        <v>12</v>
      </c>
      <c r="Q582">
        <v>3</v>
      </c>
    </row>
    <row r="583" spans="1:17" x14ac:dyDescent="0.25">
      <c r="A583">
        <v>582</v>
      </c>
      <c r="B583" s="3">
        <v>45143</v>
      </c>
      <c r="C583" t="s">
        <v>20</v>
      </c>
      <c r="D583" t="s">
        <v>24</v>
      </c>
      <c r="E583">
        <v>5652</v>
      </c>
      <c r="F583">
        <v>2715</v>
      </c>
      <c r="G583">
        <v>35</v>
      </c>
      <c r="H583">
        <v>12</v>
      </c>
      <c r="I583">
        <v>8840</v>
      </c>
      <c r="J583">
        <v>1.39</v>
      </c>
      <c r="K583">
        <v>12287.6</v>
      </c>
      <c r="L583">
        <v>1474.51</v>
      </c>
      <c r="M583">
        <v>10813.09</v>
      </c>
      <c r="N583">
        <v>8490.6</v>
      </c>
      <c r="O583">
        <v>2322.4899999999998</v>
      </c>
      <c r="P583">
        <v>13</v>
      </c>
      <c r="Q583">
        <v>3</v>
      </c>
    </row>
    <row r="584" spans="1:17" x14ac:dyDescent="0.25">
      <c r="A584">
        <v>583</v>
      </c>
      <c r="B584" s="3">
        <v>45144</v>
      </c>
      <c r="C584" t="s">
        <v>18</v>
      </c>
      <c r="D584" t="s">
        <v>23</v>
      </c>
      <c r="E584">
        <v>5081</v>
      </c>
      <c r="F584">
        <v>3390</v>
      </c>
      <c r="G584">
        <v>18</v>
      </c>
      <c r="H584">
        <v>11</v>
      </c>
      <c r="I584">
        <v>10029</v>
      </c>
      <c r="J584">
        <v>1.96</v>
      </c>
      <c r="K584">
        <v>19656.84</v>
      </c>
      <c r="L584">
        <v>2162.25</v>
      </c>
      <c r="M584">
        <v>17494.59</v>
      </c>
      <c r="N584">
        <v>12382.64</v>
      </c>
      <c r="O584">
        <v>5111.95</v>
      </c>
      <c r="P584">
        <v>14</v>
      </c>
      <c r="Q584">
        <v>3</v>
      </c>
    </row>
    <row r="585" spans="1:17" x14ac:dyDescent="0.25">
      <c r="A585">
        <v>584</v>
      </c>
      <c r="B585" s="3">
        <v>45145</v>
      </c>
      <c r="C585" t="s">
        <v>19</v>
      </c>
      <c r="D585" t="s">
        <v>25</v>
      </c>
      <c r="E585">
        <v>3100</v>
      </c>
      <c r="F585">
        <v>3920</v>
      </c>
      <c r="G585">
        <v>20</v>
      </c>
      <c r="H585">
        <v>5</v>
      </c>
      <c r="I585">
        <v>12610</v>
      </c>
      <c r="J585">
        <v>1.37</v>
      </c>
      <c r="K585">
        <v>17275.7</v>
      </c>
      <c r="L585">
        <v>863.79</v>
      </c>
      <c r="M585">
        <v>16411.91</v>
      </c>
      <c r="N585">
        <v>12087.07</v>
      </c>
      <c r="O585">
        <v>4324.84</v>
      </c>
      <c r="P585">
        <v>15</v>
      </c>
      <c r="Q585">
        <v>3</v>
      </c>
    </row>
    <row r="586" spans="1:17" x14ac:dyDescent="0.25">
      <c r="A586">
        <v>585</v>
      </c>
      <c r="B586" s="3">
        <v>45146</v>
      </c>
      <c r="C586" t="s">
        <v>18</v>
      </c>
      <c r="D586" t="s">
        <v>23</v>
      </c>
      <c r="E586">
        <v>3743</v>
      </c>
      <c r="F586">
        <v>3336</v>
      </c>
      <c r="G586">
        <v>20</v>
      </c>
      <c r="H586">
        <v>7</v>
      </c>
      <c r="I586">
        <v>11532</v>
      </c>
      <c r="J586">
        <v>1.58</v>
      </c>
      <c r="K586">
        <v>18220.560000000001</v>
      </c>
      <c r="L586">
        <v>1275.44</v>
      </c>
      <c r="M586">
        <v>16945.12</v>
      </c>
      <c r="N586">
        <v>9327.48</v>
      </c>
      <c r="O586">
        <v>7617.64</v>
      </c>
      <c r="P586">
        <v>16</v>
      </c>
      <c r="Q586">
        <v>3</v>
      </c>
    </row>
    <row r="587" spans="1:17" x14ac:dyDescent="0.25">
      <c r="A587">
        <v>586</v>
      </c>
      <c r="B587" s="3">
        <v>45147</v>
      </c>
      <c r="C587" t="s">
        <v>22</v>
      </c>
      <c r="D587" t="s">
        <v>25</v>
      </c>
      <c r="E587">
        <v>4780</v>
      </c>
      <c r="F587">
        <v>3879</v>
      </c>
      <c r="G587">
        <v>24</v>
      </c>
      <c r="H587">
        <v>11</v>
      </c>
      <c r="I587">
        <v>13161</v>
      </c>
      <c r="J587">
        <v>1.47</v>
      </c>
      <c r="K587">
        <v>19346.669999999998</v>
      </c>
      <c r="L587">
        <v>2128.13</v>
      </c>
      <c r="M587">
        <v>17218.54</v>
      </c>
      <c r="N587">
        <v>10145.07</v>
      </c>
      <c r="O587">
        <v>7073.47</v>
      </c>
      <c r="P587">
        <v>17</v>
      </c>
      <c r="Q587">
        <v>3</v>
      </c>
    </row>
    <row r="588" spans="1:17" x14ac:dyDescent="0.25">
      <c r="A588">
        <v>587</v>
      </c>
      <c r="B588" s="3">
        <v>45148</v>
      </c>
      <c r="C588" t="s">
        <v>22</v>
      </c>
      <c r="D588" t="s">
        <v>24</v>
      </c>
      <c r="E588">
        <v>4021</v>
      </c>
      <c r="F588">
        <v>3802</v>
      </c>
      <c r="G588">
        <v>29</v>
      </c>
      <c r="H588">
        <v>10</v>
      </c>
      <c r="I588">
        <v>10129</v>
      </c>
      <c r="J588">
        <v>1.87</v>
      </c>
      <c r="K588">
        <v>18941.23</v>
      </c>
      <c r="L588">
        <v>1894.12</v>
      </c>
      <c r="M588">
        <v>17047.11</v>
      </c>
      <c r="N588">
        <v>14530.04</v>
      </c>
      <c r="O588">
        <v>2517.0700000000002</v>
      </c>
      <c r="P588">
        <v>18</v>
      </c>
      <c r="Q588">
        <v>3</v>
      </c>
    </row>
    <row r="589" spans="1:17" x14ac:dyDescent="0.25">
      <c r="A589">
        <v>588</v>
      </c>
      <c r="B589" s="3">
        <v>45149</v>
      </c>
      <c r="C589" t="s">
        <v>22</v>
      </c>
      <c r="D589" t="s">
        <v>23</v>
      </c>
      <c r="E589">
        <v>3059</v>
      </c>
      <c r="F589">
        <v>3722</v>
      </c>
      <c r="G589">
        <v>28</v>
      </c>
      <c r="H589">
        <v>5</v>
      </c>
      <c r="I589">
        <v>10327</v>
      </c>
      <c r="J589">
        <v>1.92</v>
      </c>
      <c r="K589">
        <v>19827.84</v>
      </c>
      <c r="L589">
        <v>991.39</v>
      </c>
      <c r="M589">
        <v>18836.45</v>
      </c>
      <c r="N589">
        <v>10586.91</v>
      </c>
      <c r="O589">
        <v>8249.5400000000009</v>
      </c>
      <c r="P589">
        <v>19</v>
      </c>
      <c r="Q589">
        <v>3</v>
      </c>
    </row>
    <row r="590" spans="1:17" x14ac:dyDescent="0.25">
      <c r="A590">
        <v>589</v>
      </c>
      <c r="B590" s="3">
        <v>45150</v>
      </c>
      <c r="C590" t="s">
        <v>21</v>
      </c>
      <c r="D590" t="s">
        <v>23</v>
      </c>
      <c r="E590">
        <v>5018</v>
      </c>
      <c r="F590">
        <v>3332</v>
      </c>
      <c r="G590">
        <v>30</v>
      </c>
      <c r="H590">
        <v>6</v>
      </c>
      <c r="I590">
        <v>8309</v>
      </c>
      <c r="J590">
        <v>1.74</v>
      </c>
      <c r="K590">
        <v>14457.66</v>
      </c>
      <c r="L590">
        <v>867.46</v>
      </c>
      <c r="M590">
        <v>13590.2</v>
      </c>
      <c r="N590">
        <v>8008.17</v>
      </c>
      <c r="O590">
        <v>5582.03</v>
      </c>
      <c r="P590">
        <v>20</v>
      </c>
      <c r="Q590">
        <v>3</v>
      </c>
    </row>
    <row r="591" spans="1:17" x14ac:dyDescent="0.25">
      <c r="A591">
        <v>590</v>
      </c>
      <c r="B591" s="3">
        <v>45151</v>
      </c>
      <c r="C591" t="s">
        <v>22</v>
      </c>
      <c r="D591" t="s">
        <v>25</v>
      </c>
      <c r="E591">
        <v>5070</v>
      </c>
      <c r="F591">
        <v>2948</v>
      </c>
      <c r="G591">
        <v>27</v>
      </c>
      <c r="H591">
        <v>14</v>
      </c>
      <c r="I591">
        <v>8293</v>
      </c>
      <c r="J591">
        <v>1.32</v>
      </c>
      <c r="K591">
        <v>10946.76</v>
      </c>
      <c r="L591">
        <v>1532.55</v>
      </c>
      <c r="M591">
        <v>9414.2099999999991</v>
      </c>
      <c r="N591">
        <v>7737.53</v>
      </c>
      <c r="O591">
        <v>1676.68</v>
      </c>
      <c r="P591">
        <v>21</v>
      </c>
      <c r="Q591">
        <v>3</v>
      </c>
    </row>
    <row r="592" spans="1:17" x14ac:dyDescent="0.25">
      <c r="A592">
        <v>591</v>
      </c>
      <c r="B592" s="3">
        <v>45152</v>
      </c>
      <c r="C592" t="s">
        <v>18</v>
      </c>
      <c r="D592" t="s">
        <v>23</v>
      </c>
      <c r="E592">
        <v>4424</v>
      </c>
      <c r="F592">
        <v>3042</v>
      </c>
      <c r="G592">
        <v>21</v>
      </c>
      <c r="H592">
        <v>13</v>
      </c>
      <c r="I592">
        <v>11698</v>
      </c>
      <c r="J592">
        <v>1.93</v>
      </c>
      <c r="K592">
        <v>22577.14</v>
      </c>
      <c r="L592">
        <v>2935.03</v>
      </c>
      <c r="M592">
        <v>19642.11</v>
      </c>
      <c r="N592">
        <v>17192.39</v>
      </c>
      <c r="O592">
        <v>2449.7199999999998</v>
      </c>
      <c r="P592">
        <v>22</v>
      </c>
      <c r="Q592">
        <v>3</v>
      </c>
    </row>
    <row r="593" spans="1:17" x14ac:dyDescent="0.25">
      <c r="A593">
        <v>592</v>
      </c>
      <c r="B593" s="3">
        <v>45153</v>
      </c>
      <c r="C593" t="s">
        <v>18</v>
      </c>
      <c r="D593" t="s">
        <v>23</v>
      </c>
      <c r="E593">
        <v>4193</v>
      </c>
      <c r="F593">
        <v>3532</v>
      </c>
      <c r="G593">
        <v>19</v>
      </c>
      <c r="H593">
        <v>11</v>
      </c>
      <c r="I593">
        <v>10643</v>
      </c>
      <c r="J593">
        <v>1.27</v>
      </c>
      <c r="K593">
        <v>13516.61</v>
      </c>
      <c r="L593">
        <v>1486.83</v>
      </c>
      <c r="M593">
        <v>12029.78</v>
      </c>
      <c r="N593">
        <v>8083.09</v>
      </c>
      <c r="O593">
        <v>3946.69</v>
      </c>
      <c r="P593">
        <v>23</v>
      </c>
      <c r="Q593">
        <v>3</v>
      </c>
    </row>
    <row r="594" spans="1:17" x14ac:dyDescent="0.25">
      <c r="A594">
        <v>593</v>
      </c>
      <c r="B594" s="3">
        <v>45154</v>
      </c>
      <c r="C594" t="s">
        <v>17</v>
      </c>
      <c r="D594" t="s">
        <v>23</v>
      </c>
      <c r="E594">
        <v>4484</v>
      </c>
      <c r="F594">
        <v>3816</v>
      </c>
      <c r="G594">
        <v>19</v>
      </c>
      <c r="H594">
        <v>10</v>
      </c>
      <c r="I594">
        <v>13495</v>
      </c>
      <c r="J594">
        <v>1.73</v>
      </c>
      <c r="K594">
        <v>23346.35</v>
      </c>
      <c r="L594">
        <v>2334.63</v>
      </c>
      <c r="M594">
        <v>21011.72</v>
      </c>
      <c r="N594">
        <v>16163.97</v>
      </c>
      <c r="O594">
        <v>4847.75</v>
      </c>
      <c r="P594">
        <v>24</v>
      </c>
      <c r="Q594">
        <v>3</v>
      </c>
    </row>
    <row r="595" spans="1:17" x14ac:dyDescent="0.25">
      <c r="A595">
        <v>594</v>
      </c>
      <c r="B595" s="3">
        <v>45155</v>
      </c>
      <c r="C595" t="s">
        <v>19</v>
      </c>
      <c r="D595" t="s">
        <v>23</v>
      </c>
      <c r="E595">
        <v>3523</v>
      </c>
      <c r="F595">
        <v>2631</v>
      </c>
      <c r="G595">
        <v>21</v>
      </c>
      <c r="H595">
        <v>12</v>
      </c>
      <c r="I595">
        <v>13581</v>
      </c>
      <c r="J595">
        <v>1.49</v>
      </c>
      <c r="K595">
        <v>20235.689999999999</v>
      </c>
      <c r="L595">
        <v>2428.2800000000002</v>
      </c>
      <c r="M595">
        <v>17807.41</v>
      </c>
      <c r="N595">
        <v>15644.35</v>
      </c>
      <c r="O595">
        <v>2163.06</v>
      </c>
      <c r="P595">
        <v>25</v>
      </c>
      <c r="Q595">
        <v>3</v>
      </c>
    </row>
    <row r="596" spans="1:17" x14ac:dyDescent="0.25">
      <c r="A596">
        <v>595</v>
      </c>
      <c r="B596" s="3">
        <v>45156</v>
      </c>
      <c r="C596" t="s">
        <v>21</v>
      </c>
      <c r="D596" t="s">
        <v>23</v>
      </c>
      <c r="E596">
        <v>5264</v>
      </c>
      <c r="F596">
        <v>3635</v>
      </c>
      <c r="G596">
        <v>16</v>
      </c>
      <c r="H596">
        <v>15</v>
      </c>
      <c r="I596">
        <v>9623</v>
      </c>
      <c r="J596">
        <v>1.95</v>
      </c>
      <c r="K596">
        <v>18764.849999999999</v>
      </c>
      <c r="L596">
        <v>2814.73</v>
      </c>
      <c r="M596">
        <v>15950.12</v>
      </c>
      <c r="N596">
        <v>14900.67</v>
      </c>
      <c r="O596">
        <v>1049.45</v>
      </c>
      <c r="P596">
        <v>26</v>
      </c>
      <c r="Q596">
        <v>3</v>
      </c>
    </row>
    <row r="597" spans="1:17" x14ac:dyDescent="0.25">
      <c r="A597">
        <v>596</v>
      </c>
      <c r="B597" s="3">
        <v>45157</v>
      </c>
      <c r="C597" t="s">
        <v>18</v>
      </c>
      <c r="D597" t="s">
        <v>25</v>
      </c>
      <c r="E597">
        <v>3915</v>
      </c>
      <c r="F597">
        <v>3230</v>
      </c>
      <c r="G597">
        <v>19</v>
      </c>
      <c r="H597">
        <v>13</v>
      </c>
      <c r="I597">
        <v>9993</v>
      </c>
      <c r="J597">
        <v>1.62</v>
      </c>
      <c r="K597">
        <v>16188.66</v>
      </c>
      <c r="L597">
        <v>2104.5300000000002</v>
      </c>
      <c r="M597">
        <v>14084.13</v>
      </c>
      <c r="N597">
        <v>11658.09</v>
      </c>
      <c r="O597">
        <v>2426.04</v>
      </c>
      <c r="P597">
        <v>27</v>
      </c>
      <c r="Q597">
        <v>3</v>
      </c>
    </row>
    <row r="598" spans="1:17" x14ac:dyDescent="0.25">
      <c r="A598">
        <v>597</v>
      </c>
      <c r="B598" s="3">
        <v>45158</v>
      </c>
      <c r="C598" t="s">
        <v>17</v>
      </c>
      <c r="D598" t="s">
        <v>26</v>
      </c>
      <c r="E598">
        <v>5293</v>
      </c>
      <c r="F598">
        <v>2952</v>
      </c>
      <c r="G598">
        <v>27</v>
      </c>
      <c r="H598">
        <v>15</v>
      </c>
      <c r="I598">
        <v>14544</v>
      </c>
      <c r="J598">
        <v>2</v>
      </c>
      <c r="K598">
        <v>29088</v>
      </c>
      <c r="L598">
        <v>4363.2</v>
      </c>
      <c r="M598">
        <v>24724.799999999999</v>
      </c>
      <c r="N598">
        <v>17308.79</v>
      </c>
      <c r="O598">
        <v>7416.01</v>
      </c>
      <c r="P598">
        <v>28</v>
      </c>
      <c r="Q598">
        <v>3</v>
      </c>
    </row>
    <row r="599" spans="1:17" x14ac:dyDescent="0.25">
      <c r="A599">
        <v>598</v>
      </c>
      <c r="B599" s="3">
        <v>45159</v>
      </c>
      <c r="C599" t="s">
        <v>18</v>
      </c>
      <c r="D599" t="s">
        <v>23</v>
      </c>
      <c r="E599">
        <v>4799</v>
      </c>
      <c r="F599">
        <v>2618</v>
      </c>
      <c r="G599">
        <v>19</v>
      </c>
      <c r="H599">
        <v>12</v>
      </c>
      <c r="I599">
        <v>11602</v>
      </c>
      <c r="J599">
        <v>1.3</v>
      </c>
      <c r="K599">
        <v>15082.6</v>
      </c>
      <c r="L599">
        <v>1809.91</v>
      </c>
      <c r="M599">
        <v>13272.69</v>
      </c>
      <c r="N599">
        <v>7854.33</v>
      </c>
      <c r="O599">
        <v>5418.36</v>
      </c>
      <c r="P599">
        <v>29</v>
      </c>
      <c r="Q599">
        <v>3</v>
      </c>
    </row>
    <row r="600" spans="1:17" x14ac:dyDescent="0.25">
      <c r="A600">
        <v>599</v>
      </c>
      <c r="B600" s="3">
        <v>45160</v>
      </c>
      <c r="C600" t="s">
        <v>19</v>
      </c>
      <c r="D600" t="s">
        <v>25</v>
      </c>
      <c r="E600">
        <v>4962</v>
      </c>
      <c r="F600">
        <v>3256</v>
      </c>
      <c r="G600">
        <v>32</v>
      </c>
      <c r="H600">
        <v>10</v>
      </c>
      <c r="I600">
        <v>13342</v>
      </c>
      <c r="J600">
        <v>1.53</v>
      </c>
      <c r="K600">
        <v>20413.259999999998</v>
      </c>
      <c r="L600">
        <v>2041.33</v>
      </c>
      <c r="M600">
        <v>18371.93</v>
      </c>
      <c r="N600">
        <v>10827.48</v>
      </c>
      <c r="O600">
        <v>7544.45</v>
      </c>
      <c r="P600">
        <v>30</v>
      </c>
      <c r="Q600">
        <v>3</v>
      </c>
    </row>
    <row r="601" spans="1:17" x14ac:dyDescent="0.25">
      <c r="A601">
        <v>600</v>
      </c>
      <c r="B601" s="3">
        <v>45161</v>
      </c>
      <c r="C601" t="s">
        <v>22</v>
      </c>
      <c r="D601" t="s">
        <v>23</v>
      </c>
      <c r="E601">
        <v>3428</v>
      </c>
      <c r="F601">
        <v>3596</v>
      </c>
      <c r="G601">
        <v>31</v>
      </c>
      <c r="H601">
        <v>6</v>
      </c>
      <c r="I601">
        <v>9682</v>
      </c>
      <c r="J601">
        <v>1.26</v>
      </c>
      <c r="K601">
        <v>12199.32</v>
      </c>
      <c r="L601">
        <v>731.96</v>
      </c>
      <c r="M601">
        <v>11467.36</v>
      </c>
      <c r="N601">
        <v>6980.88</v>
      </c>
      <c r="O601">
        <v>4486.4799999999996</v>
      </c>
      <c r="P601">
        <v>1</v>
      </c>
      <c r="Q601">
        <v>3</v>
      </c>
    </row>
    <row r="602" spans="1:17" x14ac:dyDescent="0.25">
      <c r="A602">
        <v>601</v>
      </c>
      <c r="B602" s="3">
        <v>45162</v>
      </c>
      <c r="C602" t="s">
        <v>19</v>
      </c>
      <c r="D602" t="s">
        <v>23</v>
      </c>
      <c r="E602">
        <v>5651</v>
      </c>
      <c r="F602">
        <v>2837</v>
      </c>
      <c r="G602">
        <v>29</v>
      </c>
      <c r="H602">
        <v>11</v>
      </c>
      <c r="I602">
        <v>11155</v>
      </c>
      <c r="J602">
        <v>1.47</v>
      </c>
      <c r="K602">
        <v>16397.849999999999</v>
      </c>
      <c r="L602">
        <v>1803.76</v>
      </c>
      <c r="M602">
        <v>14594.09</v>
      </c>
      <c r="N602">
        <v>9377.85</v>
      </c>
      <c r="O602">
        <v>5216.24</v>
      </c>
      <c r="P602">
        <v>2</v>
      </c>
      <c r="Q602">
        <v>3</v>
      </c>
    </row>
    <row r="603" spans="1:17" x14ac:dyDescent="0.25">
      <c r="A603">
        <v>602</v>
      </c>
      <c r="B603" s="3">
        <v>45163</v>
      </c>
      <c r="C603" t="s">
        <v>18</v>
      </c>
      <c r="D603" t="s">
        <v>26</v>
      </c>
      <c r="E603">
        <v>4692</v>
      </c>
      <c r="F603">
        <v>2635</v>
      </c>
      <c r="G603">
        <v>21</v>
      </c>
      <c r="H603">
        <v>8</v>
      </c>
      <c r="I603">
        <v>8279</v>
      </c>
      <c r="J603">
        <v>1.58</v>
      </c>
      <c r="K603">
        <v>13080.82</v>
      </c>
      <c r="L603">
        <v>1046.47</v>
      </c>
      <c r="M603">
        <v>12034.35</v>
      </c>
      <c r="N603">
        <v>7984.84</v>
      </c>
      <c r="O603">
        <v>4049.51</v>
      </c>
      <c r="P603">
        <v>3</v>
      </c>
      <c r="Q603">
        <v>3</v>
      </c>
    </row>
    <row r="604" spans="1:17" x14ac:dyDescent="0.25">
      <c r="A604">
        <v>603</v>
      </c>
      <c r="B604" s="3">
        <v>45164</v>
      </c>
      <c r="C604" t="s">
        <v>22</v>
      </c>
      <c r="D604" t="s">
        <v>25</v>
      </c>
      <c r="E604">
        <v>3919</v>
      </c>
      <c r="F604">
        <v>3724</v>
      </c>
      <c r="G604">
        <v>33</v>
      </c>
      <c r="H604">
        <v>9</v>
      </c>
      <c r="I604">
        <v>14544</v>
      </c>
      <c r="J604">
        <v>1.55</v>
      </c>
      <c r="K604">
        <v>22543.200000000001</v>
      </c>
      <c r="L604">
        <v>2028.89</v>
      </c>
      <c r="M604">
        <v>20514.310000000001</v>
      </c>
      <c r="N604">
        <v>15882.87</v>
      </c>
      <c r="O604">
        <v>4631.4399999999996</v>
      </c>
      <c r="P604">
        <v>4</v>
      </c>
      <c r="Q604">
        <v>3</v>
      </c>
    </row>
    <row r="605" spans="1:17" x14ac:dyDescent="0.25">
      <c r="A605">
        <v>604</v>
      </c>
      <c r="B605" s="3">
        <v>45165</v>
      </c>
      <c r="C605" t="s">
        <v>22</v>
      </c>
      <c r="D605" t="s">
        <v>23</v>
      </c>
      <c r="E605">
        <v>4227</v>
      </c>
      <c r="F605">
        <v>2947</v>
      </c>
      <c r="G605">
        <v>32</v>
      </c>
      <c r="H605">
        <v>14</v>
      </c>
      <c r="I605">
        <v>12990</v>
      </c>
      <c r="J605">
        <v>1.62</v>
      </c>
      <c r="K605">
        <v>21043.8</v>
      </c>
      <c r="L605">
        <v>2946.13</v>
      </c>
      <c r="M605">
        <v>18097.669999999998</v>
      </c>
      <c r="N605">
        <v>12454.1</v>
      </c>
      <c r="O605">
        <v>5643.57</v>
      </c>
      <c r="P605">
        <v>5</v>
      </c>
      <c r="Q605">
        <v>3</v>
      </c>
    </row>
    <row r="606" spans="1:17" x14ac:dyDescent="0.25">
      <c r="A606">
        <v>605</v>
      </c>
      <c r="B606" s="3">
        <v>45166</v>
      </c>
      <c r="C606" t="s">
        <v>20</v>
      </c>
      <c r="D606" t="s">
        <v>23</v>
      </c>
      <c r="E606">
        <v>3802</v>
      </c>
      <c r="F606">
        <v>3203</v>
      </c>
      <c r="G606">
        <v>18</v>
      </c>
      <c r="H606">
        <v>12</v>
      </c>
      <c r="I606">
        <v>13983</v>
      </c>
      <c r="J606">
        <v>1.51</v>
      </c>
      <c r="K606">
        <v>21114.33</v>
      </c>
      <c r="L606">
        <v>2533.7199999999998</v>
      </c>
      <c r="M606">
        <v>18580.61</v>
      </c>
      <c r="N606">
        <v>11181.19</v>
      </c>
      <c r="O606">
        <v>7399.42</v>
      </c>
      <c r="P606">
        <v>6</v>
      </c>
      <c r="Q606">
        <v>3</v>
      </c>
    </row>
    <row r="607" spans="1:17" x14ac:dyDescent="0.25">
      <c r="A607">
        <v>606</v>
      </c>
      <c r="B607" s="3">
        <v>45167</v>
      </c>
      <c r="C607" t="s">
        <v>19</v>
      </c>
      <c r="D607" t="s">
        <v>25</v>
      </c>
      <c r="E607">
        <v>5638</v>
      </c>
      <c r="F607">
        <v>2632</v>
      </c>
      <c r="G607">
        <v>26</v>
      </c>
      <c r="H607">
        <v>13</v>
      </c>
      <c r="I607">
        <v>8786</v>
      </c>
      <c r="J607">
        <v>1.57</v>
      </c>
      <c r="K607">
        <v>13794.02</v>
      </c>
      <c r="L607">
        <v>1793.22</v>
      </c>
      <c r="M607">
        <v>12000.8</v>
      </c>
      <c r="N607">
        <v>11007.26</v>
      </c>
      <c r="O607">
        <v>993.54</v>
      </c>
      <c r="P607">
        <v>7</v>
      </c>
      <c r="Q607">
        <v>3</v>
      </c>
    </row>
    <row r="608" spans="1:17" x14ac:dyDescent="0.25">
      <c r="A608">
        <v>607</v>
      </c>
      <c r="B608" s="3">
        <v>45168</v>
      </c>
      <c r="C608" t="s">
        <v>19</v>
      </c>
      <c r="D608" t="s">
        <v>26</v>
      </c>
      <c r="E608">
        <v>5789</v>
      </c>
      <c r="F608">
        <v>3290</v>
      </c>
      <c r="G608">
        <v>27</v>
      </c>
      <c r="H608">
        <v>13</v>
      </c>
      <c r="I608">
        <v>11187</v>
      </c>
      <c r="J608">
        <v>1.22</v>
      </c>
      <c r="K608">
        <v>13648.14</v>
      </c>
      <c r="L608">
        <v>1774.26</v>
      </c>
      <c r="M608">
        <v>11873.88</v>
      </c>
      <c r="N608">
        <v>6868.7</v>
      </c>
      <c r="O608">
        <v>5005.18</v>
      </c>
      <c r="P608">
        <v>8</v>
      </c>
      <c r="Q608">
        <v>3</v>
      </c>
    </row>
    <row r="609" spans="1:17" x14ac:dyDescent="0.25">
      <c r="A609">
        <v>608</v>
      </c>
      <c r="B609" s="3">
        <v>45169</v>
      </c>
      <c r="C609" t="s">
        <v>19</v>
      </c>
      <c r="D609" t="s">
        <v>23</v>
      </c>
      <c r="E609">
        <v>4610</v>
      </c>
      <c r="F609">
        <v>3651</v>
      </c>
      <c r="G609">
        <v>21</v>
      </c>
      <c r="H609">
        <v>10</v>
      </c>
      <c r="I609">
        <v>8537</v>
      </c>
      <c r="J609">
        <v>1.55</v>
      </c>
      <c r="K609">
        <v>13232.35</v>
      </c>
      <c r="L609">
        <v>1323.24</v>
      </c>
      <c r="M609">
        <v>11909.11</v>
      </c>
      <c r="N609">
        <v>8025.56</v>
      </c>
      <c r="O609">
        <v>3883.55</v>
      </c>
      <c r="P609">
        <v>9</v>
      </c>
      <c r="Q609">
        <v>3</v>
      </c>
    </row>
    <row r="610" spans="1:17" x14ac:dyDescent="0.25">
      <c r="A610">
        <v>609</v>
      </c>
      <c r="B610" s="3">
        <v>45170</v>
      </c>
      <c r="C610" t="s">
        <v>19</v>
      </c>
      <c r="D610" t="s">
        <v>23</v>
      </c>
      <c r="E610">
        <v>5034</v>
      </c>
      <c r="F610">
        <v>3497</v>
      </c>
      <c r="G610">
        <v>30</v>
      </c>
      <c r="H610">
        <v>10</v>
      </c>
      <c r="I610">
        <v>11447</v>
      </c>
      <c r="J610">
        <v>1.23</v>
      </c>
      <c r="K610">
        <v>14079.81</v>
      </c>
      <c r="L610">
        <v>1407.98</v>
      </c>
      <c r="M610">
        <v>12671.83</v>
      </c>
      <c r="N610">
        <v>9812.61</v>
      </c>
      <c r="O610">
        <v>2859.22</v>
      </c>
      <c r="P610">
        <v>10</v>
      </c>
      <c r="Q610">
        <v>3</v>
      </c>
    </row>
    <row r="611" spans="1:17" x14ac:dyDescent="0.25">
      <c r="A611">
        <v>610</v>
      </c>
      <c r="B611" s="3">
        <v>45171</v>
      </c>
      <c r="C611" t="s">
        <v>17</v>
      </c>
      <c r="D611" t="s">
        <v>26</v>
      </c>
      <c r="E611">
        <v>4756</v>
      </c>
      <c r="F611">
        <v>2591</v>
      </c>
      <c r="G611">
        <v>18</v>
      </c>
      <c r="H611">
        <v>12</v>
      </c>
      <c r="I611">
        <v>8604</v>
      </c>
      <c r="J611">
        <v>1.27</v>
      </c>
      <c r="K611">
        <v>10927.08</v>
      </c>
      <c r="L611">
        <v>1311.25</v>
      </c>
      <c r="M611">
        <v>9615.83</v>
      </c>
      <c r="N611">
        <v>7129.15</v>
      </c>
      <c r="O611">
        <v>2486.6799999999998</v>
      </c>
      <c r="P611">
        <v>11</v>
      </c>
      <c r="Q611">
        <v>3</v>
      </c>
    </row>
    <row r="612" spans="1:17" x14ac:dyDescent="0.25">
      <c r="A612">
        <v>611</v>
      </c>
      <c r="B612" s="3">
        <v>45172</v>
      </c>
      <c r="C612" t="s">
        <v>20</v>
      </c>
      <c r="D612" t="s">
        <v>23</v>
      </c>
      <c r="E612">
        <v>4781</v>
      </c>
      <c r="F612">
        <v>3769</v>
      </c>
      <c r="G612">
        <v>17</v>
      </c>
      <c r="H612">
        <v>12</v>
      </c>
      <c r="I612">
        <v>12499</v>
      </c>
      <c r="J612">
        <v>1.33</v>
      </c>
      <c r="K612">
        <v>16623.669999999998</v>
      </c>
      <c r="L612">
        <v>1994.84</v>
      </c>
      <c r="M612">
        <v>14628.83</v>
      </c>
      <c r="N612">
        <v>10534.65</v>
      </c>
      <c r="O612">
        <v>4094.18</v>
      </c>
      <c r="P612">
        <v>12</v>
      </c>
      <c r="Q612">
        <v>3</v>
      </c>
    </row>
    <row r="613" spans="1:17" x14ac:dyDescent="0.25">
      <c r="A613">
        <v>612</v>
      </c>
      <c r="B613" s="3">
        <v>45173</v>
      </c>
      <c r="C613" t="s">
        <v>20</v>
      </c>
      <c r="D613" t="s">
        <v>24</v>
      </c>
      <c r="E613">
        <v>5750</v>
      </c>
      <c r="F613">
        <v>3805</v>
      </c>
      <c r="G613">
        <v>35</v>
      </c>
      <c r="H613">
        <v>10</v>
      </c>
      <c r="I613">
        <v>13958</v>
      </c>
      <c r="J613">
        <v>1.74</v>
      </c>
      <c r="K613">
        <v>24286.92</v>
      </c>
      <c r="L613">
        <v>2428.69</v>
      </c>
      <c r="M613">
        <v>21858.23</v>
      </c>
      <c r="N613">
        <v>15000.97</v>
      </c>
      <c r="O613">
        <v>6857.26</v>
      </c>
      <c r="P613">
        <v>13</v>
      </c>
      <c r="Q613">
        <v>3</v>
      </c>
    </row>
    <row r="614" spans="1:17" x14ac:dyDescent="0.25">
      <c r="A614">
        <v>613</v>
      </c>
      <c r="B614" s="3">
        <v>45174</v>
      </c>
      <c r="C614" t="s">
        <v>22</v>
      </c>
      <c r="D614" t="s">
        <v>23</v>
      </c>
      <c r="E614">
        <v>5195</v>
      </c>
      <c r="F614">
        <v>2751</v>
      </c>
      <c r="G614">
        <v>34</v>
      </c>
      <c r="H614">
        <v>9</v>
      </c>
      <c r="I614">
        <v>9517</v>
      </c>
      <c r="J614">
        <v>1.45</v>
      </c>
      <c r="K614">
        <v>13799.65</v>
      </c>
      <c r="L614">
        <v>1241.97</v>
      </c>
      <c r="M614">
        <v>12557.68</v>
      </c>
      <c r="N614">
        <v>9251.84</v>
      </c>
      <c r="O614">
        <v>3305.84</v>
      </c>
      <c r="P614">
        <v>14</v>
      </c>
      <c r="Q614">
        <v>3</v>
      </c>
    </row>
    <row r="615" spans="1:17" x14ac:dyDescent="0.25">
      <c r="A615">
        <v>614</v>
      </c>
      <c r="B615" s="3">
        <v>45175</v>
      </c>
      <c r="C615" t="s">
        <v>20</v>
      </c>
      <c r="D615" t="s">
        <v>26</v>
      </c>
      <c r="E615">
        <v>3756</v>
      </c>
      <c r="F615">
        <v>3515</v>
      </c>
      <c r="G615">
        <v>31</v>
      </c>
      <c r="H615">
        <v>9</v>
      </c>
      <c r="I615">
        <v>13303</v>
      </c>
      <c r="J615">
        <v>1.61</v>
      </c>
      <c r="K615">
        <v>21417.83</v>
      </c>
      <c r="L615">
        <v>1927.6</v>
      </c>
      <c r="M615">
        <v>19490.23</v>
      </c>
      <c r="N615">
        <v>11841.7</v>
      </c>
      <c r="O615">
        <v>7648.53</v>
      </c>
      <c r="P615">
        <v>15</v>
      </c>
      <c r="Q615">
        <v>3</v>
      </c>
    </row>
    <row r="616" spans="1:17" x14ac:dyDescent="0.25">
      <c r="A616">
        <v>615</v>
      </c>
      <c r="B616" s="3">
        <v>45176</v>
      </c>
      <c r="C616" t="s">
        <v>19</v>
      </c>
      <c r="D616" t="s">
        <v>23</v>
      </c>
      <c r="E616">
        <v>5573</v>
      </c>
      <c r="F616">
        <v>2761</v>
      </c>
      <c r="G616">
        <v>33</v>
      </c>
      <c r="H616">
        <v>5</v>
      </c>
      <c r="I616">
        <v>9488</v>
      </c>
      <c r="J616">
        <v>1.93</v>
      </c>
      <c r="K616">
        <v>18311.84</v>
      </c>
      <c r="L616">
        <v>915.59</v>
      </c>
      <c r="M616">
        <v>17396.25</v>
      </c>
      <c r="N616">
        <v>10375.629999999999</v>
      </c>
      <c r="O616">
        <v>7020.62</v>
      </c>
      <c r="P616">
        <v>16</v>
      </c>
      <c r="Q616">
        <v>3</v>
      </c>
    </row>
    <row r="617" spans="1:17" x14ac:dyDescent="0.25">
      <c r="A617">
        <v>616</v>
      </c>
      <c r="B617" s="3">
        <v>45177</v>
      </c>
      <c r="C617" t="s">
        <v>18</v>
      </c>
      <c r="D617" t="s">
        <v>23</v>
      </c>
      <c r="E617">
        <v>4067</v>
      </c>
      <c r="F617">
        <v>3640</v>
      </c>
      <c r="G617">
        <v>26</v>
      </c>
      <c r="H617">
        <v>10</v>
      </c>
      <c r="I617">
        <v>10135</v>
      </c>
      <c r="J617">
        <v>1.54</v>
      </c>
      <c r="K617">
        <v>15607.9</v>
      </c>
      <c r="L617">
        <v>1560.79</v>
      </c>
      <c r="M617">
        <v>14047.11</v>
      </c>
      <c r="N617">
        <v>10324.879999999999</v>
      </c>
      <c r="O617">
        <v>3722.23</v>
      </c>
      <c r="P617">
        <v>17</v>
      </c>
      <c r="Q617">
        <v>3</v>
      </c>
    </row>
    <row r="618" spans="1:17" x14ac:dyDescent="0.25">
      <c r="A618">
        <v>617</v>
      </c>
      <c r="B618" s="3">
        <v>45178</v>
      </c>
      <c r="C618" t="s">
        <v>22</v>
      </c>
      <c r="D618" t="s">
        <v>23</v>
      </c>
      <c r="E618">
        <v>4293</v>
      </c>
      <c r="F618">
        <v>3765</v>
      </c>
      <c r="G618">
        <v>25</v>
      </c>
      <c r="H618">
        <v>10</v>
      </c>
      <c r="I618">
        <v>10262</v>
      </c>
      <c r="J618">
        <v>1.4</v>
      </c>
      <c r="K618">
        <v>14366.8</v>
      </c>
      <c r="L618">
        <v>1436.68</v>
      </c>
      <c r="M618">
        <v>12930.12</v>
      </c>
      <c r="N618">
        <v>8345.0499999999993</v>
      </c>
      <c r="O618">
        <v>4585.07</v>
      </c>
      <c r="P618">
        <v>18</v>
      </c>
      <c r="Q618">
        <v>3</v>
      </c>
    </row>
    <row r="619" spans="1:17" x14ac:dyDescent="0.25">
      <c r="A619">
        <v>618</v>
      </c>
      <c r="B619" s="3">
        <v>45179</v>
      </c>
      <c r="C619" t="s">
        <v>17</v>
      </c>
      <c r="D619" t="s">
        <v>25</v>
      </c>
      <c r="E619">
        <v>4329</v>
      </c>
      <c r="F619">
        <v>3057</v>
      </c>
      <c r="G619">
        <v>19</v>
      </c>
      <c r="H619">
        <v>13</v>
      </c>
      <c r="I619">
        <v>9534</v>
      </c>
      <c r="J619">
        <v>1.79</v>
      </c>
      <c r="K619">
        <v>17065.86</v>
      </c>
      <c r="L619">
        <v>2218.56</v>
      </c>
      <c r="M619">
        <v>14847.3</v>
      </c>
      <c r="N619">
        <v>13481.22</v>
      </c>
      <c r="O619">
        <v>1366.08</v>
      </c>
      <c r="P619">
        <v>19</v>
      </c>
      <c r="Q619">
        <v>3</v>
      </c>
    </row>
    <row r="620" spans="1:17" x14ac:dyDescent="0.25">
      <c r="A620">
        <v>619</v>
      </c>
      <c r="B620" s="3">
        <v>45180</v>
      </c>
      <c r="C620" t="s">
        <v>17</v>
      </c>
      <c r="D620" t="s">
        <v>25</v>
      </c>
      <c r="E620">
        <v>3820</v>
      </c>
      <c r="F620">
        <v>3344</v>
      </c>
      <c r="G620">
        <v>26</v>
      </c>
      <c r="H620">
        <v>8</v>
      </c>
      <c r="I620">
        <v>11310</v>
      </c>
      <c r="J620">
        <v>1.45</v>
      </c>
      <c r="K620">
        <v>16399.5</v>
      </c>
      <c r="L620">
        <v>1311.96</v>
      </c>
      <c r="M620">
        <v>15087.54</v>
      </c>
      <c r="N620">
        <v>10022.879999999999</v>
      </c>
      <c r="O620">
        <v>5064.66</v>
      </c>
      <c r="P620">
        <v>20</v>
      </c>
      <c r="Q620">
        <v>3</v>
      </c>
    </row>
    <row r="621" spans="1:17" x14ac:dyDescent="0.25">
      <c r="A621">
        <v>620</v>
      </c>
      <c r="B621" s="3">
        <v>45181</v>
      </c>
      <c r="C621" t="s">
        <v>19</v>
      </c>
      <c r="D621" t="s">
        <v>26</v>
      </c>
      <c r="E621">
        <v>5528</v>
      </c>
      <c r="F621">
        <v>2531</v>
      </c>
      <c r="G621">
        <v>28</v>
      </c>
      <c r="H621">
        <v>10</v>
      </c>
      <c r="I621">
        <v>14019</v>
      </c>
      <c r="J621">
        <v>1.38</v>
      </c>
      <c r="K621">
        <v>19346.22</v>
      </c>
      <c r="L621">
        <v>1934.62</v>
      </c>
      <c r="M621">
        <v>17411.599999999999</v>
      </c>
      <c r="N621">
        <v>12106.1</v>
      </c>
      <c r="O621">
        <v>5305.5</v>
      </c>
      <c r="P621">
        <v>21</v>
      </c>
      <c r="Q621">
        <v>3</v>
      </c>
    </row>
    <row r="622" spans="1:17" x14ac:dyDescent="0.25">
      <c r="A622">
        <v>621</v>
      </c>
      <c r="B622" s="3">
        <v>45182</v>
      </c>
      <c r="C622" t="s">
        <v>20</v>
      </c>
      <c r="D622" t="s">
        <v>26</v>
      </c>
      <c r="E622">
        <v>4494</v>
      </c>
      <c r="F622">
        <v>2752</v>
      </c>
      <c r="G622">
        <v>23</v>
      </c>
      <c r="H622">
        <v>12</v>
      </c>
      <c r="I622">
        <v>14687</v>
      </c>
      <c r="J622">
        <v>1.91</v>
      </c>
      <c r="K622">
        <v>28052.17</v>
      </c>
      <c r="L622">
        <v>3366.26</v>
      </c>
      <c r="M622">
        <v>24685.91</v>
      </c>
      <c r="N622">
        <v>21860.46</v>
      </c>
      <c r="O622">
        <v>2825.45</v>
      </c>
      <c r="P622">
        <v>22</v>
      </c>
      <c r="Q622">
        <v>3</v>
      </c>
    </row>
    <row r="623" spans="1:17" x14ac:dyDescent="0.25">
      <c r="A623">
        <v>622</v>
      </c>
      <c r="B623" s="3">
        <v>45183</v>
      </c>
      <c r="C623" t="s">
        <v>17</v>
      </c>
      <c r="D623" t="s">
        <v>23</v>
      </c>
      <c r="E623">
        <v>4746</v>
      </c>
      <c r="F623">
        <v>2886</v>
      </c>
      <c r="G623">
        <v>34</v>
      </c>
      <c r="H623">
        <v>9</v>
      </c>
      <c r="I623">
        <v>9062</v>
      </c>
      <c r="J623">
        <v>1.71</v>
      </c>
      <c r="K623">
        <v>15496.02</v>
      </c>
      <c r="L623">
        <v>1394.64</v>
      </c>
      <c r="M623">
        <v>14101.38</v>
      </c>
      <c r="N623">
        <v>9198.66</v>
      </c>
      <c r="O623">
        <v>4902.72</v>
      </c>
      <c r="P623">
        <v>23</v>
      </c>
      <c r="Q623">
        <v>3</v>
      </c>
    </row>
    <row r="624" spans="1:17" x14ac:dyDescent="0.25">
      <c r="A624">
        <v>623</v>
      </c>
      <c r="B624" s="3">
        <v>45184</v>
      </c>
      <c r="C624" t="s">
        <v>17</v>
      </c>
      <c r="D624" t="s">
        <v>25</v>
      </c>
      <c r="E624">
        <v>4551</v>
      </c>
      <c r="F624">
        <v>3889</v>
      </c>
      <c r="G624">
        <v>25</v>
      </c>
      <c r="H624">
        <v>6</v>
      </c>
      <c r="I624">
        <v>8870</v>
      </c>
      <c r="J624">
        <v>1.69</v>
      </c>
      <c r="K624">
        <v>14990.3</v>
      </c>
      <c r="L624">
        <v>899.42</v>
      </c>
      <c r="M624">
        <v>14090.88</v>
      </c>
      <c r="N624">
        <v>7821.28</v>
      </c>
      <c r="O624">
        <v>6269.6</v>
      </c>
      <c r="P624">
        <v>24</v>
      </c>
      <c r="Q624">
        <v>3</v>
      </c>
    </row>
    <row r="625" spans="1:17" x14ac:dyDescent="0.25">
      <c r="A625">
        <v>624</v>
      </c>
      <c r="B625" s="3">
        <v>45185</v>
      </c>
      <c r="C625" t="s">
        <v>19</v>
      </c>
      <c r="D625" t="s">
        <v>23</v>
      </c>
      <c r="E625">
        <v>4032</v>
      </c>
      <c r="F625">
        <v>3703</v>
      </c>
      <c r="G625">
        <v>34</v>
      </c>
      <c r="H625">
        <v>15</v>
      </c>
      <c r="I625">
        <v>12276</v>
      </c>
      <c r="J625">
        <v>1.7</v>
      </c>
      <c r="K625">
        <v>20869.2</v>
      </c>
      <c r="L625">
        <v>3130.38</v>
      </c>
      <c r="M625">
        <v>17738.82</v>
      </c>
      <c r="N625">
        <v>13993.67</v>
      </c>
      <c r="O625">
        <v>3745.15</v>
      </c>
      <c r="P625">
        <v>25</v>
      </c>
      <c r="Q625">
        <v>3</v>
      </c>
    </row>
    <row r="626" spans="1:17" x14ac:dyDescent="0.25">
      <c r="A626">
        <v>625</v>
      </c>
      <c r="B626" s="3">
        <v>45186</v>
      </c>
      <c r="C626" t="s">
        <v>21</v>
      </c>
      <c r="D626" t="s">
        <v>23</v>
      </c>
      <c r="E626">
        <v>4712</v>
      </c>
      <c r="F626">
        <v>2572</v>
      </c>
      <c r="G626">
        <v>17</v>
      </c>
      <c r="H626">
        <v>14</v>
      </c>
      <c r="I626">
        <v>9980</v>
      </c>
      <c r="J626">
        <v>1.62</v>
      </c>
      <c r="K626">
        <v>16167.6</v>
      </c>
      <c r="L626">
        <v>2263.46</v>
      </c>
      <c r="M626">
        <v>13904.14</v>
      </c>
      <c r="N626">
        <v>12454.4</v>
      </c>
      <c r="O626">
        <v>1449.74</v>
      </c>
      <c r="P626">
        <v>26</v>
      </c>
      <c r="Q626">
        <v>3</v>
      </c>
    </row>
    <row r="627" spans="1:17" x14ac:dyDescent="0.25">
      <c r="A627">
        <v>626</v>
      </c>
      <c r="B627" s="3">
        <v>45187</v>
      </c>
      <c r="C627" t="s">
        <v>17</v>
      </c>
      <c r="D627" t="s">
        <v>23</v>
      </c>
      <c r="E627">
        <v>5383</v>
      </c>
      <c r="F627">
        <v>3690</v>
      </c>
      <c r="G627">
        <v>22</v>
      </c>
      <c r="H627">
        <v>6</v>
      </c>
      <c r="I627">
        <v>11631</v>
      </c>
      <c r="J627">
        <v>1.94</v>
      </c>
      <c r="K627">
        <v>22564.14</v>
      </c>
      <c r="L627">
        <v>1353.85</v>
      </c>
      <c r="M627">
        <v>21210.29</v>
      </c>
      <c r="N627">
        <v>12243.62</v>
      </c>
      <c r="O627">
        <v>8966.67</v>
      </c>
      <c r="P627">
        <v>27</v>
      </c>
      <c r="Q627">
        <v>3</v>
      </c>
    </row>
    <row r="628" spans="1:17" x14ac:dyDescent="0.25">
      <c r="A628">
        <v>627</v>
      </c>
      <c r="B628" s="3">
        <v>45188</v>
      </c>
      <c r="C628" t="s">
        <v>22</v>
      </c>
      <c r="D628" t="s">
        <v>23</v>
      </c>
      <c r="E628">
        <v>5194</v>
      </c>
      <c r="F628">
        <v>2866</v>
      </c>
      <c r="G628">
        <v>27</v>
      </c>
      <c r="H628">
        <v>10</v>
      </c>
      <c r="I628">
        <v>11495</v>
      </c>
      <c r="J628">
        <v>1.8</v>
      </c>
      <c r="K628">
        <v>20691</v>
      </c>
      <c r="L628">
        <v>2069.1</v>
      </c>
      <c r="M628">
        <v>18621.900000000001</v>
      </c>
      <c r="N628">
        <v>13415.64</v>
      </c>
      <c r="O628">
        <v>5206.26</v>
      </c>
      <c r="P628">
        <v>28</v>
      </c>
      <c r="Q628">
        <v>3</v>
      </c>
    </row>
    <row r="629" spans="1:17" x14ac:dyDescent="0.25">
      <c r="A629">
        <v>628</v>
      </c>
      <c r="B629" s="3">
        <v>45189</v>
      </c>
      <c r="C629" t="s">
        <v>20</v>
      </c>
      <c r="D629" t="s">
        <v>24</v>
      </c>
      <c r="E629">
        <v>5925</v>
      </c>
      <c r="F629">
        <v>3467</v>
      </c>
      <c r="G629">
        <v>16</v>
      </c>
      <c r="H629">
        <v>13</v>
      </c>
      <c r="I629">
        <v>13819</v>
      </c>
      <c r="J629">
        <v>1.26</v>
      </c>
      <c r="K629">
        <v>17411.939999999999</v>
      </c>
      <c r="L629">
        <v>2263.5500000000002</v>
      </c>
      <c r="M629">
        <v>15148.39</v>
      </c>
      <c r="N629">
        <v>9539.32</v>
      </c>
      <c r="O629">
        <v>5609.07</v>
      </c>
      <c r="P629">
        <v>29</v>
      </c>
      <c r="Q629">
        <v>3</v>
      </c>
    </row>
    <row r="630" spans="1:17" x14ac:dyDescent="0.25">
      <c r="A630">
        <v>629</v>
      </c>
      <c r="B630" s="3">
        <v>45190</v>
      </c>
      <c r="C630" t="s">
        <v>21</v>
      </c>
      <c r="D630" t="s">
        <v>23</v>
      </c>
      <c r="E630">
        <v>5406</v>
      </c>
      <c r="F630">
        <v>3794</v>
      </c>
      <c r="G630">
        <v>35</v>
      </c>
      <c r="H630">
        <v>13</v>
      </c>
      <c r="I630">
        <v>12830</v>
      </c>
      <c r="J630">
        <v>1.23</v>
      </c>
      <c r="K630">
        <v>15780.9</v>
      </c>
      <c r="L630">
        <v>2051.52</v>
      </c>
      <c r="M630">
        <v>13729.38</v>
      </c>
      <c r="N630">
        <v>8913.24</v>
      </c>
      <c r="O630">
        <v>4816.1400000000003</v>
      </c>
      <c r="P630">
        <v>30</v>
      </c>
      <c r="Q630">
        <v>3</v>
      </c>
    </row>
    <row r="631" spans="1:17" x14ac:dyDescent="0.25">
      <c r="A631">
        <v>630</v>
      </c>
      <c r="B631" s="3">
        <v>45191</v>
      </c>
      <c r="C631" t="s">
        <v>22</v>
      </c>
      <c r="D631" t="s">
        <v>23</v>
      </c>
      <c r="E631">
        <v>3806</v>
      </c>
      <c r="F631">
        <v>3565</v>
      </c>
      <c r="G631">
        <v>18</v>
      </c>
      <c r="H631">
        <v>9</v>
      </c>
      <c r="I631">
        <v>9186</v>
      </c>
      <c r="J631">
        <v>1.98</v>
      </c>
      <c r="K631">
        <v>18188.28</v>
      </c>
      <c r="L631">
        <v>1636.95</v>
      </c>
      <c r="M631">
        <v>16551.330000000002</v>
      </c>
      <c r="N631">
        <v>10676.85</v>
      </c>
      <c r="O631">
        <v>5874.48</v>
      </c>
      <c r="P631">
        <v>1</v>
      </c>
      <c r="Q631">
        <v>3</v>
      </c>
    </row>
    <row r="632" spans="1:17" x14ac:dyDescent="0.25">
      <c r="A632">
        <v>631</v>
      </c>
      <c r="B632" s="3">
        <v>45192</v>
      </c>
      <c r="C632" t="s">
        <v>22</v>
      </c>
      <c r="D632" t="s">
        <v>23</v>
      </c>
      <c r="E632">
        <v>5561</v>
      </c>
      <c r="F632">
        <v>2727</v>
      </c>
      <c r="G632">
        <v>17</v>
      </c>
      <c r="H632">
        <v>7</v>
      </c>
      <c r="I632">
        <v>14102</v>
      </c>
      <c r="J632">
        <v>1.73</v>
      </c>
      <c r="K632">
        <v>24396.46</v>
      </c>
      <c r="L632">
        <v>1707.75</v>
      </c>
      <c r="M632">
        <v>22688.71</v>
      </c>
      <c r="N632">
        <v>19490.509999999998</v>
      </c>
      <c r="O632">
        <v>3198.2</v>
      </c>
      <c r="P632">
        <v>2</v>
      </c>
      <c r="Q632">
        <v>3</v>
      </c>
    </row>
    <row r="633" spans="1:17" x14ac:dyDescent="0.25">
      <c r="A633">
        <v>632</v>
      </c>
      <c r="B633" s="3">
        <v>45193</v>
      </c>
      <c r="C633" t="s">
        <v>22</v>
      </c>
      <c r="D633" t="s">
        <v>23</v>
      </c>
      <c r="E633">
        <v>5921</v>
      </c>
      <c r="F633">
        <v>2782</v>
      </c>
      <c r="G633">
        <v>18</v>
      </c>
      <c r="H633">
        <v>15</v>
      </c>
      <c r="I633">
        <v>9302</v>
      </c>
      <c r="J633">
        <v>1.9</v>
      </c>
      <c r="K633">
        <v>17673.8</v>
      </c>
      <c r="L633">
        <v>2651.07</v>
      </c>
      <c r="M633">
        <v>15022.73</v>
      </c>
      <c r="N633">
        <v>13723.21</v>
      </c>
      <c r="O633">
        <v>1299.52</v>
      </c>
      <c r="P633">
        <v>3</v>
      </c>
      <c r="Q633">
        <v>3</v>
      </c>
    </row>
    <row r="634" spans="1:17" x14ac:dyDescent="0.25">
      <c r="A634">
        <v>633</v>
      </c>
      <c r="B634" s="3">
        <v>45194</v>
      </c>
      <c r="C634" t="s">
        <v>17</v>
      </c>
      <c r="D634" t="s">
        <v>25</v>
      </c>
      <c r="E634">
        <v>3137</v>
      </c>
      <c r="F634">
        <v>3800</v>
      </c>
      <c r="G634">
        <v>25</v>
      </c>
      <c r="H634">
        <v>13</v>
      </c>
      <c r="I634">
        <v>11288</v>
      </c>
      <c r="J634">
        <v>1.64</v>
      </c>
      <c r="K634">
        <v>18512.32</v>
      </c>
      <c r="L634">
        <v>2406.6</v>
      </c>
      <c r="M634">
        <v>16105.72</v>
      </c>
      <c r="N634">
        <v>12719.04</v>
      </c>
      <c r="O634">
        <v>3386.68</v>
      </c>
      <c r="P634">
        <v>4</v>
      </c>
      <c r="Q634">
        <v>3</v>
      </c>
    </row>
    <row r="635" spans="1:17" x14ac:dyDescent="0.25">
      <c r="A635">
        <v>634</v>
      </c>
      <c r="B635" s="3">
        <v>45195</v>
      </c>
      <c r="C635" t="s">
        <v>19</v>
      </c>
      <c r="D635" t="s">
        <v>24</v>
      </c>
      <c r="E635">
        <v>3733</v>
      </c>
      <c r="F635">
        <v>3052</v>
      </c>
      <c r="G635">
        <v>22</v>
      </c>
      <c r="H635">
        <v>7</v>
      </c>
      <c r="I635">
        <v>8690</v>
      </c>
      <c r="J635">
        <v>1.27</v>
      </c>
      <c r="K635">
        <v>11036.3</v>
      </c>
      <c r="L635">
        <v>772.54</v>
      </c>
      <c r="M635">
        <v>10263.76</v>
      </c>
      <c r="N635">
        <v>7970.72</v>
      </c>
      <c r="O635">
        <v>2293.04</v>
      </c>
      <c r="P635">
        <v>5</v>
      </c>
      <c r="Q635">
        <v>3</v>
      </c>
    </row>
    <row r="636" spans="1:17" x14ac:dyDescent="0.25">
      <c r="A636">
        <v>635</v>
      </c>
      <c r="B636" s="3">
        <v>45196</v>
      </c>
      <c r="C636" t="s">
        <v>18</v>
      </c>
      <c r="D636" t="s">
        <v>25</v>
      </c>
      <c r="E636">
        <v>5987</v>
      </c>
      <c r="F636">
        <v>3672</v>
      </c>
      <c r="G636">
        <v>24</v>
      </c>
      <c r="H636">
        <v>15</v>
      </c>
      <c r="I636">
        <v>10958</v>
      </c>
      <c r="J636">
        <v>1.21</v>
      </c>
      <c r="K636">
        <v>13259.18</v>
      </c>
      <c r="L636">
        <v>1988.88</v>
      </c>
      <c r="M636">
        <v>11270.3</v>
      </c>
      <c r="N636">
        <v>8480.85</v>
      </c>
      <c r="O636">
        <v>2789.45</v>
      </c>
      <c r="P636">
        <v>6</v>
      </c>
      <c r="Q636">
        <v>3</v>
      </c>
    </row>
    <row r="637" spans="1:17" x14ac:dyDescent="0.25">
      <c r="A637">
        <v>636</v>
      </c>
      <c r="B637" s="3">
        <v>45197</v>
      </c>
      <c r="C637" t="s">
        <v>22</v>
      </c>
      <c r="D637" t="s">
        <v>23</v>
      </c>
      <c r="E637">
        <v>5035</v>
      </c>
      <c r="F637">
        <v>2551</v>
      </c>
      <c r="G637">
        <v>32</v>
      </c>
      <c r="H637">
        <v>5</v>
      </c>
      <c r="I637">
        <v>9061</v>
      </c>
      <c r="J637">
        <v>1.74</v>
      </c>
      <c r="K637">
        <v>15766.14</v>
      </c>
      <c r="L637">
        <v>788.31</v>
      </c>
      <c r="M637">
        <v>14977.83</v>
      </c>
      <c r="N637">
        <v>9920.02</v>
      </c>
      <c r="O637">
        <v>5057.8100000000004</v>
      </c>
      <c r="P637">
        <v>7</v>
      </c>
      <c r="Q637">
        <v>3</v>
      </c>
    </row>
    <row r="638" spans="1:17" x14ac:dyDescent="0.25">
      <c r="A638">
        <v>637</v>
      </c>
      <c r="B638" s="3">
        <v>45198</v>
      </c>
      <c r="C638" t="s">
        <v>21</v>
      </c>
      <c r="D638" t="s">
        <v>25</v>
      </c>
      <c r="E638">
        <v>5480</v>
      </c>
      <c r="F638">
        <v>2621</v>
      </c>
      <c r="G638">
        <v>23</v>
      </c>
      <c r="H638">
        <v>8</v>
      </c>
      <c r="I638">
        <v>12060</v>
      </c>
      <c r="J638">
        <v>1.6</v>
      </c>
      <c r="K638">
        <v>19296</v>
      </c>
      <c r="L638">
        <v>1543.68</v>
      </c>
      <c r="M638">
        <v>17752.32</v>
      </c>
      <c r="N638">
        <v>11912.4</v>
      </c>
      <c r="O638">
        <v>5839.92</v>
      </c>
      <c r="P638">
        <v>8</v>
      </c>
      <c r="Q638">
        <v>3</v>
      </c>
    </row>
    <row r="639" spans="1:17" x14ac:dyDescent="0.25">
      <c r="A639">
        <v>638</v>
      </c>
      <c r="B639" s="3">
        <v>45199</v>
      </c>
      <c r="C639" t="s">
        <v>22</v>
      </c>
      <c r="D639" t="s">
        <v>26</v>
      </c>
      <c r="E639">
        <v>5344</v>
      </c>
      <c r="F639">
        <v>3679</v>
      </c>
      <c r="G639">
        <v>23</v>
      </c>
      <c r="H639">
        <v>11</v>
      </c>
      <c r="I639">
        <v>14314</v>
      </c>
      <c r="J639">
        <v>1.88</v>
      </c>
      <c r="K639">
        <v>26910.32</v>
      </c>
      <c r="L639">
        <v>2960.14</v>
      </c>
      <c r="M639">
        <v>23950.18</v>
      </c>
      <c r="N639">
        <v>13995.32</v>
      </c>
      <c r="O639">
        <v>9954.86</v>
      </c>
      <c r="P639">
        <v>9</v>
      </c>
      <c r="Q639">
        <v>3</v>
      </c>
    </row>
    <row r="640" spans="1:17" x14ac:dyDescent="0.25">
      <c r="A640">
        <v>639</v>
      </c>
      <c r="B640" s="3">
        <v>45200</v>
      </c>
      <c r="C640" t="s">
        <v>18</v>
      </c>
      <c r="D640" t="s">
        <v>25</v>
      </c>
      <c r="E640">
        <v>4695</v>
      </c>
      <c r="F640">
        <v>2976</v>
      </c>
      <c r="G640">
        <v>32</v>
      </c>
      <c r="H640">
        <v>9</v>
      </c>
      <c r="I640">
        <v>14641</v>
      </c>
      <c r="J640">
        <v>1.89</v>
      </c>
      <c r="K640">
        <v>27671.49</v>
      </c>
      <c r="L640">
        <v>2490.4299999999998</v>
      </c>
      <c r="M640">
        <v>25181.06</v>
      </c>
      <c r="N640">
        <v>18140.32</v>
      </c>
      <c r="O640">
        <v>7040.74</v>
      </c>
      <c r="P640">
        <v>10</v>
      </c>
      <c r="Q640">
        <v>3</v>
      </c>
    </row>
    <row r="641" spans="1:17" x14ac:dyDescent="0.25">
      <c r="A641">
        <v>640</v>
      </c>
      <c r="B641" s="3">
        <v>45201</v>
      </c>
      <c r="C641" t="s">
        <v>22</v>
      </c>
      <c r="D641" t="s">
        <v>24</v>
      </c>
      <c r="E641">
        <v>5369</v>
      </c>
      <c r="F641">
        <v>3905</v>
      </c>
      <c r="G641">
        <v>33</v>
      </c>
      <c r="H641">
        <v>7</v>
      </c>
      <c r="I641">
        <v>10023</v>
      </c>
      <c r="J641">
        <v>1.22</v>
      </c>
      <c r="K641">
        <v>12228.06</v>
      </c>
      <c r="L641">
        <v>855.96</v>
      </c>
      <c r="M641">
        <v>11372.1</v>
      </c>
      <c r="N641">
        <v>8508.16</v>
      </c>
      <c r="O641">
        <v>2863.94</v>
      </c>
      <c r="P641">
        <v>11</v>
      </c>
      <c r="Q641">
        <v>3</v>
      </c>
    </row>
    <row r="642" spans="1:17" x14ac:dyDescent="0.25">
      <c r="A642">
        <v>641</v>
      </c>
      <c r="B642" s="3">
        <v>45202</v>
      </c>
      <c r="C642" t="s">
        <v>17</v>
      </c>
      <c r="D642" t="s">
        <v>26</v>
      </c>
      <c r="E642">
        <v>4002</v>
      </c>
      <c r="F642">
        <v>3138</v>
      </c>
      <c r="G642">
        <v>18</v>
      </c>
      <c r="H642">
        <v>9</v>
      </c>
      <c r="I642">
        <v>11564</v>
      </c>
      <c r="J642">
        <v>1.37</v>
      </c>
      <c r="K642">
        <v>15842.68</v>
      </c>
      <c r="L642">
        <v>1425.84</v>
      </c>
      <c r="M642">
        <v>14416.84</v>
      </c>
      <c r="N642">
        <v>9656.5499999999993</v>
      </c>
      <c r="O642">
        <v>4760.29</v>
      </c>
      <c r="P642">
        <v>12</v>
      </c>
      <c r="Q642">
        <v>3</v>
      </c>
    </row>
    <row r="643" spans="1:17" x14ac:dyDescent="0.25">
      <c r="A643">
        <v>642</v>
      </c>
      <c r="B643" s="3">
        <v>45203</v>
      </c>
      <c r="C643" t="s">
        <v>18</v>
      </c>
      <c r="D643" t="s">
        <v>25</v>
      </c>
      <c r="E643">
        <v>5593</v>
      </c>
      <c r="F643">
        <v>3151</v>
      </c>
      <c r="G643">
        <v>33</v>
      </c>
      <c r="H643">
        <v>10</v>
      </c>
      <c r="I643">
        <v>14481</v>
      </c>
      <c r="J643">
        <v>1.57</v>
      </c>
      <c r="K643">
        <v>22735.17</v>
      </c>
      <c r="L643">
        <v>2273.52</v>
      </c>
      <c r="M643">
        <v>20461.650000000001</v>
      </c>
      <c r="N643">
        <v>16273.87</v>
      </c>
      <c r="O643">
        <v>4187.78</v>
      </c>
      <c r="P643">
        <v>13</v>
      </c>
      <c r="Q643">
        <v>3</v>
      </c>
    </row>
    <row r="644" spans="1:17" x14ac:dyDescent="0.25">
      <c r="A644">
        <v>643</v>
      </c>
      <c r="B644" s="3">
        <v>45204</v>
      </c>
      <c r="C644" t="s">
        <v>21</v>
      </c>
      <c r="D644" t="s">
        <v>24</v>
      </c>
      <c r="E644">
        <v>3633</v>
      </c>
      <c r="F644">
        <v>2998</v>
      </c>
      <c r="G644">
        <v>33</v>
      </c>
      <c r="H644">
        <v>13</v>
      </c>
      <c r="I644">
        <v>9977</v>
      </c>
      <c r="J644">
        <v>1.91</v>
      </c>
      <c r="K644">
        <v>19056.07</v>
      </c>
      <c r="L644">
        <v>2477.29</v>
      </c>
      <c r="M644">
        <v>16578.78</v>
      </c>
      <c r="N644">
        <v>12855.03</v>
      </c>
      <c r="O644">
        <v>3723.75</v>
      </c>
      <c r="P644">
        <v>14</v>
      </c>
      <c r="Q644">
        <v>3</v>
      </c>
    </row>
    <row r="645" spans="1:17" x14ac:dyDescent="0.25">
      <c r="A645">
        <v>644</v>
      </c>
      <c r="B645" s="3">
        <v>45205</v>
      </c>
      <c r="C645" t="s">
        <v>21</v>
      </c>
      <c r="D645" t="s">
        <v>23</v>
      </c>
      <c r="E645">
        <v>5840</v>
      </c>
      <c r="F645">
        <v>3618</v>
      </c>
      <c r="G645">
        <v>35</v>
      </c>
      <c r="H645">
        <v>5</v>
      </c>
      <c r="I645">
        <v>8107</v>
      </c>
      <c r="J645">
        <v>1.91</v>
      </c>
      <c r="K645">
        <v>15484.37</v>
      </c>
      <c r="L645">
        <v>774.22</v>
      </c>
      <c r="M645">
        <v>14710.15</v>
      </c>
      <c r="N645">
        <v>9874.8700000000008</v>
      </c>
      <c r="O645">
        <v>4835.28</v>
      </c>
      <c r="P645">
        <v>15</v>
      </c>
      <c r="Q645">
        <v>3</v>
      </c>
    </row>
    <row r="646" spans="1:17" x14ac:dyDescent="0.25">
      <c r="A646">
        <v>645</v>
      </c>
      <c r="B646" s="3">
        <v>45206</v>
      </c>
      <c r="C646" t="s">
        <v>21</v>
      </c>
      <c r="D646" t="s">
        <v>26</v>
      </c>
      <c r="E646">
        <v>5860</v>
      </c>
      <c r="F646">
        <v>3524</v>
      </c>
      <c r="G646">
        <v>17</v>
      </c>
      <c r="H646">
        <v>8</v>
      </c>
      <c r="I646">
        <v>9024</v>
      </c>
      <c r="J646">
        <v>1.3</v>
      </c>
      <c r="K646">
        <v>11731.2</v>
      </c>
      <c r="L646">
        <v>938.5</v>
      </c>
      <c r="M646">
        <v>10792.7</v>
      </c>
      <c r="N646">
        <v>9028.65</v>
      </c>
      <c r="O646">
        <v>1764.05</v>
      </c>
      <c r="P646">
        <v>16</v>
      </c>
      <c r="Q646">
        <v>3</v>
      </c>
    </row>
    <row r="647" spans="1:17" x14ac:dyDescent="0.25">
      <c r="A647">
        <v>646</v>
      </c>
      <c r="B647" s="3">
        <v>45207</v>
      </c>
      <c r="C647" t="s">
        <v>20</v>
      </c>
      <c r="D647" t="s">
        <v>23</v>
      </c>
      <c r="E647">
        <v>3029</v>
      </c>
      <c r="F647">
        <v>3093</v>
      </c>
      <c r="G647">
        <v>27</v>
      </c>
      <c r="H647">
        <v>7</v>
      </c>
      <c r="I647">
        <v>11809</v>
      </c>
      <c r="J647">
        <v>1.85</v>
      </c>
      <c r="K647">
        <v>21846.65</v>
      </c>
      <c r="L647">
        <v>1529.27</v>
      </c>
      <c r="M647">
        <v>20317.38</v>
      </c>
      <c r="N647">
        <v>13242.42</v>
      </c>
      <c r="O647">
        <v>7074.96</v>
      </c>
      <c r="P647">
        <v>17</v>
      </c>
      <c r="Q647">
        <v>3</v>
      </c>
    </row>
    <row r="648" spans="1:17" x14ac:dyDescent="0.25">
      <c r="A648">
        <v>647</v>
      </c>
      <c r="B648" s="3">
        <v>45208</v>
      </c>
      <c r="C648" t="s">
        <v>18</v>
      </c>
      <c r="D648" t="s">
        <v>24</v>
      </c>
      <c r="E648">
        <v>3062</v>
      </c>
      <c r="F648">
        <v>3267</v>
      </c>
      <c r="G648">
        <v>27</v>
      </c>
      <c r="H648">
        <v>5</v>
      </c>
      <c r="I648">
        <v>13817</v>
      </c>
      <c r="J648">
        <v>1.43</v>
      </c>
      <c r="K648">
        <v>19758.310000000001</v>
      </c>
      <c r="L648">
        <v>987.92</v>
      </c>
      <c r="M648">
        <v>18770.39</v>
      </c>
      <c r="N648">
        <v>12433.58</v>
      </c>
      <c r="O648">
        <v>6336.81</v>
      </c>
      <c r="P648">
        <v>18</v>
      </c>
      <c r="Q648">
        <v>3</v>
      </c>
    </row>
    <row r="649" spans="1:17" x14ac:dyDescent="0.25">
      <c r="A649">
        <v>648</v>
      </c>
      <c r="B649" s="3">
        <v>45209</v>
      </c>
      <c r="C649" t="s">
        <v>19</v>
      </c>
      <c r="D649" t="s">
        <v>25</v>
      </c>
      <c r="E649">
        <v>4332</v>
      </c>
      <c r="F649">
        <v>3297</v>
      </c>
      <c r="G649">
        <v>32</v>
      </c>
      <c r="H649">
        <v>6</v>
      </c>
      <c r="I649">
        <v>10366</v>
      </c>
      <c r="J649">
        <v>1.55</v>
      </c>
      <c r="K649">
        <v>16067.3</v>
      </c>
      <c r="L649">
        <v>964.04</v>
      </c>
      <c r="M649">
        <v>15103.26</v>
      </c>
      <c r="N649">
        <v>11370.35</v>
      </c>
      <c r="O649">
        <v>3732.91</v>
      </c>
      <c r="P649">
        <v>19</v>
      </c>
      <c r="Q649">
        <v>3</v>
      </c>
    </row>
    <row r="650" spans="1:17" x14ac:dyDescent="0.25">
      <c r="A650">
        <v>649</v>
      </c>
      <c r="B650" s="3">
        <v>45210</v>
      </c>
      <c r="C650" t="s">
        <v>18</v>
      </c>
      <c r="D650" t="s">
        <v>26</v>
      </c>
      <c r="E650">
        <v>3713</v>
      </c>
      <c r="F650">
        <v>3102</v>
      </c>
      <c r="G650">
        <v>25</v>
      </c>
      <c r="H650">
        <v>6</v>
      </c>
      <c r="I650">
        <v>14979</v>
      </c>
      <c r="J650">
        <v>1.48</v>
      </c>
      <c r="K650">
        <v>22168.92</v>
      </c>
      <c r="L650">
        <v>1330.14</v>
      </c>
      <c r="M650">
        <v>20838.78</v>
      </c>
      <c r="N650">
        <v>14812.87</v>
      </c>
      <c r="O650">
        <v>6025.91</v>
      </c>
      <c r="P650">
        <v>20</v>
      </c>
      <c r="Q650">
        <v>3</v>
      </c>
    </row>
    <row r="651" spans="1:17" x14ac:dyDescent="0.25">
      <c r="A651">
        <v>650</v>
      </c>
      <c r="B651" s="3">
        <v>45211</v>
      </c>
      <c r="C651" t="s">
        <v>17</v>
      </c>
      <c r="D651" t="s">
        <v>25</v>
      </c>
      <c r="E651">
        <v>5280</v>
      </c>
      <c r="F651">
        <v>3489</v>
      </c>
      <c r="G651">
        <v>25</v>
      </c>
      <c r="H651">
        <v>14</v>
      </c>
      <c r="I651">
        <v>10218</v>
      </c>
      <c r="J651">
        <v>1.4</v>
      </c>
      <c r="K651">
        <v>14305.2</v>
      </c>
      <c r="L651">
        <v>2002.73</v>
      </c>
      <c r="M651">
        <v>12302.47</v>
      </c>
      <c r="N651">
        <v>9851.5</v>
      </c>
      <c r="O651">
        <v>2450.9699999999998</v>
      </c>
      <c r="P651">
        <v>21</v>
      </c>
      <c r="Q651">
        <v>3</v>
      </c>
    </row>
    <row r="652" spans="1:17" x14ac:dyDescent="0.25">
      <c r="A652">
        <v>651</v>
      </c>
      <c r="B652" s="3">
        <v>45212</v>
      </c>
      <c r="C652" t="s">
        <v>22</v>
      </c>
      <c r="D652" t="s">
        <v>23</v>
      </c>
      <c r="E652">
        <v>5971</v>
      </c>
      <c r="F652">
        <v>2934</v>
      </c>
      <c r="G652">
        <v>30</v>
      </c>
      <c r="H652">
        <v>10</v>
      </c>
      <c r="I652">
        <v>9410</v>
      </c>
      <c r="J652">
        <v>1.73</v>
      </c>
      <c r="K652">
        <v>16279.3</v>
      </c>
      <c r="L652">
        <v>1627.93</v>
      </c>
      <c r="M652">
        <v>14651.37</v>
      </c>
      <c r="N652">
        <v>10819.58</v>
      </c>
      <c r="O652">
        <v>3831.79</v>
      </c>
      <c r="P652">
        <v>22</v>
      </c>
      <c r="Q652">
        <v>3</v>
      </c>
    </row>
    <row r="653" spans="1:17" x14ac:dyDescent="0.25">
      <c r="A653">
        <v>652</v>
      </c>
      <c r="B653" s="3">
        <v>45213</v>
      </c>
      <c r="C653" t="s">
        <v>17</v>
      </c>
      <c r="D653" t="s">
        <v>24</v>
      </c>
      <c r="E653">
        <v>5610</v>
      </c>
      <c r="F653">
        <v>3531</v>
      </c>
      <c r="G653">
        <v>17</v>
      </c>
      <c r="H653">
        <v>13</v>
      </c>
      <c r="I653">
        <v>8562</v>
      </c>
      <c r="J653">
        <v>1.8</v>
      </c>
      <c r="K653">
        <v>15411.6</v>
      </c>
      <c r="L653">
        <v>2003.51</v>
      </c>
      <c r="M653">
        <v>13408.09</v>
      </c>
      <c r="N653">
        <v>8781.2800000000007</v>
      </c>
      <c r="O653">
        <v>4626.8100000000004</v>
      </c>
      <c r="P653">
        <v>23</v>
      </c>
      <c r="Q653">
        <v>3</v>
      </c>
    </row>
    <row r="654" spans="1:17" x14ac:dyDescent="0.25">
      <c r="A654">
        <v>653</v>
      </c>
      <c r="B654" s="3">
        <v>45214</v>
      </c>
      <c r="C654" t="s">
        <v>20</v>
      </c>
      <c r="D654" t="s">
        <v>24</v>
      </c>
      <c r="E654">
        <v>5761</v>
      </c>
      <c r="F654">
        <v>3927</v>
      </c>
      <c r="G654">
        <v>28</v>
      </c>
      <c r="H654">
        <v>11</v>
      </c>
      <c r="I654">
        <v>11196</v>
      </c>
      <c r="J654">
        <v>1.59</v>
      </c>
      <c r="K654">
        <v>17801.64</v>
      </c>
      <c r="L654">
        <v>1958.18</v>
      </c>
      <c r="M654">
        <v>15843.46</v>
      </c>
      <c r="N654">
        <v>10173.1</v>
      </c>
      <c r="O654">
        <v>5670.36</v>
      </c>
      <c r="P654">
        <v>24</v>
      </c>
      <c r="Q654">
        <v>3</v>
      </c>
    </row>
    <row r="655" spans="1:17" x14ac:dyDescent="0.25">
      <c r="A655">
        <v>654</v>
      </c>
      <c r="B655" s="3">
        <v>45215</v>
      </c>
      <c r="C655" t="s">
        <v>21</v>
      </c>
      <c r="D655" t="s">
        <v>23</v>
      </c>
      <c r="E655">
        <v>5905</v>
      </c>
      <c r="F655">
        <v>3004</v>
      </c>
      <c r="G655">
        <v>32</v>
      </c>
      <c r="H655">
        <v>10</v>
      </c>
      <c r="I655">
        <v>11011</v>
      </c>
      <c r="J655">
        <v>1.86</v>
      </c>
      <c r="K655">
        <v>20480.46</v>
      </c>
      <c r="L655">
        <v>2048.0500000000002</v>
      </c>
      <c r="M655">
        <v>18432.41</v>
      </c>
      <c r="N655">
        <v>11256.34</v>
      </c>
      <c r="O655">
        <v>7176.07</v>
      </c>
      <c r="P655">
        <v>25</v>
      </c>
      <c r="Q655">
        <v>3</v>
      </c>
    </row>
    <row r="656" spans="1:17" x14ac:dyDescent="0.25">
      <c r="A656">
        <v>655</v>
      </c>
      <c r="B656" s="3">
        <v>45216</v>
      </c>
      <c r="C656" t="s">
        <v>22</v>
      </c>
      <c r="D656" t="s">
        <v>26</v>
      </c>
      <c r="E656">
        <v>3102</v>
      </c>
      <c r="F656">
        <v>3878</v>
      </c>
      <c r="G656">
        <v>19</v>
      </c>
      <c r="H656">
        <v>14</v>
      </c>
      <c r="I656">
        <v>9744</v>
      </c>
      <c r="J656">
        <v>1.68</v>
      </c>
      <c r="K656">
        <v>16369.92</v>
      </c>
      <c r="L656">
        <v>2291.79</v>
      </c>
      <c r="M656">
        <v>14078.13</v>
      </c>
      <c r="N656">
        <v>12191.29</v>
      </c>
      <c r="O656">
        <v>1886.84</v>
      </c>
      <c r="P656">
        <v>26</v>
      </c>
      <c r="Q656">
        <v>3</v>
      </c>
    </row>
    <row r="657" spans="1:17" x14ac:dyDescent="0.25">
      <c r="A657">
        <v>656</v>
      </c>
      <c r="B657" s="3">
        <v>45217</v>
      </c>
      <c r="C657" t="s">
        <v>17</v>
      </c>
      <c r="D657" t="s">
        <v>23</v>
      </c>
      <c r="E657">
        <v>4255</v>
      </c>
      <c r="F657">
        <v>3369</v>
      </c>
      <c r="G657">
        <v>26</v>
      </c>
      <c r="H657">
        <v>11</v>
      </c>
      <c r="I657">
        <v>14745</v>
      </c>
      <c r="J657">
        <v>1.84</v>
      </c>
      <c r="K657">
        <v>27130.799999999999</v>
      </c>
      <c r="L657">
        <v>2984.39</v>
      </c>
      <c r="M657">
        <v>24146.41</v>
      </c>
      <c r="N657">
        <v>20397.54</v>
      </c>
      <c r="O657">
        <v>3748.87</v>
      </c>
      <c r="P657">
        <v>27</v>
      </c>
      <c r="Q657">
        <v>3</v>
      </c>
    </row>
    <row r="658" spans="1:17" x14ac:dyDescent="0.25">
      <c r="A658">
        <v>657</v>
      </c>
      <c r="B658" s="3">
        <v>45218</v>
      </c>
      <c r="C658" t="s">
        <v>21</v>
      </c>
      <c r="D658" t="s">
        <v>23</v>
      </c>
      <c r="E658">
        <v>3301</v>
      </c>
      <c r="F658">
        <v>3917</v>
      </c>
      <c r="G658">
        <v>23</v>
      </c>
      <c r="H658">
        <v>8</v>
      </c>
      <c r="I658">
        <v>14322</v>
      </c>
      <c r="J658">
        <v>1.84</v>
      </c>
      <c r="K658">
        <v>26352.48</v>
      </c>
      <c r="L658">
        <v>2108.1999999999998</v>
      </c>
      <c r="M658">
        <v>24244.28</v>
      </c>
      <c r="N658">
        <v>16303.95</v>
      </c>
      <c r="O658">
        <v>7940.33</v>
      </c>
      <c r="P658">
        <v>28</v>
      </c>
      <c r="Q658">
        <v>3</v>
      </c>
    </row>
    <row r="659" spans="1:17" x14ac:dyDescent="0.25">
      <c r="A659">
        <v>658</v>
      </c>
      <c r="B659" s="3">
        <v>45219</v>
      </c>
      <c r="C659" t="s">
        <v>19</v>
      </c>
      <c r="D659" t="s">
        <v>23</v>
      </c>
      <c r="E659">
        <v>3863</v>
      </c>
      <c r="F659">
        <v>2720</v>
      </c>
      <c r="G659">
        <v>26</v>
      </c>
      <c r="H659">
        <v>14</v>
      </c>
      <c r="I659">
        <v>8012</v>
      </c>
      <c r="J659">
        <v>1.91</v>
      </c>
      <c r="K659">
        <v>15302.92</v>
      </c>
      <c r="L659">
        <v>2142.41</v>
      </c>
      <c r="M659">
        <v>13160.51</v>
      </c>
      <c r="N659">
        <v>9773.17</v>
      </c>
      <c r="O659">
        <v>3387.34</v>
      </c>
      <c r="P659">
        <v>29</v>
      </c>
      <c r="Q659">
        <v>3</v>
      </c>
    </row>
    <row r="660" spans="1:17" x14ac:dyDescent="0.25">
      <c r="A660">
        <v>659</v>
      </c>
      <c r="B660" s="3">
        <v>45220</v>
      </c>
      <c r="C660" t="s">
        <v>17</v>
      </c>
      <c r="D660" t="s">
        <v>26</v>
      </c>
      <c r="E660">
        <v>3726</v>
      </c>
      <c r="F660">
        <v>2707</v>
      </c>
      <c r="G660">
        <v>31</v>
      </c>
      <c r="H660">
        <v>7</v>
      </c>
      <c r="I660">
        <v>8595</v>
      </c>
      <c r="J660">
        <v>1.73</v>
      </c>
      <c r="K660">
        <v>14869.35</v>
      </c>
      <c r="L660">
        <v>1040.8499999999999</v>
      </c>
      <c r="M660">
        <v>13828.5</v>
      </c>
      <c r="N660">
        <v>8575.18</v>
      </c>
      <c r="O660">
        <v>5253.32</v>
      </c>
      <c r="P660">
        <v>30</v>
      </c>
      <c r="Q660">
        <v>3</v>
      </c>
    </row>
    <row r="661" spans="1:17" x14ac:dyDescent="0.25">
      <c r="A661">
        <v>660</v>
      </c>
      <c r="B661" s="3">
        <v>45221</v>
      </c>
      <c r="C661" t="s">
        <v>22</v>
      </c>
      <c r="D661" t="s">
        <v>24</v>
      </c>
      <c r="E661">
        <v>4036</v>
      </c>
      <c r="F661">
        <v>2605</v>
      </c>
      <c r="G661">
        <v>25</v>
      </c>
      <c r="H661">
        <v>13</v>
      </c>
      <c r="I661">
        <v>9344</v>
      </c>
      <c r="J661">
        <v>1.25</v>
      </c>
      <c r="K661">
        <v>11680</v>
      </c>
      <c r="L661">
        <v>1518.4</v>
      </c>
      <c r="M661">
        <v>10161.6</v>
      </c>
      <c r="N661">
        <v>8412.7199999999993</v>
      </c>
      <c r="O661">
        <v>1748.88</v>
      </c>
      <c r="P661">
        <v>1</v>
      </c>
      <c r="Q661">
        <v>3</v>
      </c>
    </row>
    <row r="662" spans="1:17" x14ac:dyDescent="0.25">
      <c r="A662">
        <v>661</v>
      </c>
      <c r="B662" s="3">
        <v>45222</v>
      </c>
      <c r="C662" t="s">
        <v>19</v>
      </c>
      <c r="D662" t="s">
        <v>23</v>
      </c>
      <c r="E662">
        <v>4624</v>
      </c>
      <c r="F662">
        <v>2719</v>
      </c>
      <c r="G662">
        <v>25</v>
      </c>
      <c r="H662">
        <v>10</v>
      </c>
      <c r="I662">
        <v>13003</v>
      </c>
      <c r="J662">
        <v>1.76</v>
      </c>
      <c r="K662">
        <v>22885.279999999999</v>
      </c>
      <c r="L662">
        <v>2288.5300000000002</v>
      </c>
      <c r="M662">
        <v>20596.75</v>
      </c>
      <c r="N662">
        <v>17637.53</v>
      </c>
      <c r="O662">
        <v>2959.22</v>
      </c>
      <c r="P662">
        <v>2</v>
      </c>
      <c r="Q662">
        <v>3</v>
      </c>
    </row>
    <row r="663" spans="1:17" x14ac:dyDescent="0.25">
      <c r="A663">
        <v>662</v>
      </c>
      <c r="B663" s="3">
        <v>45223</v>
      </c>
      <c r="C663" t="s">
        <v>19</v>
      </c>
      <c r="D663" t="s">
        <v>23</v>
      </c>
      <c r="E663">
        <v>3964</v>
      </c>
      <c r="F663">
        <v>3291</v>
      </c>
      <c r="G663">
        <v>30</v>
      </c>
      <c r="H663">
        <v>7</v>
      </c>
      <c r="I663">
        <v>12079</v>
      </c>
      <c r="J663">
        <v>1.34</v>
      </c>
      <c r="K663">
        <v>16185.86</v>
      </c>
      <c r="L663">
        <v>1133.01</v>
      </c>
      <c r="M663">
        <v>15052.85</v>
      </c>
      <c r="N663">
        <v>12078.12</v>
      </c>
      <c r="O663">
        <v>2974.73</v>
      </c>
      <c r="P663">
        <v>3</v>
      </c>
      <c r="Q663">
        <v>3</v>
      </c>
    </row>
    <row r="664" spans="1:17" x14ac:dyDescent="0.25">
      <c r="A664">
        <v>663</v>
      </c>
      <c r="B664" s="3">
        <v>45224</v>
      </c>
      <c r="C664" t="s">
        <v>19</v>
      </c>
      <c r="D664" t="s">
        <v>25</v>
      </c>
      <c r="E664">
        <v>5006</v>
      </c>
      <c r="F664">
        <v>2566</v>
      </c>
      <c r="G664">
        <v>20</v>
      </c>
      <c r="H664">
        <v>8</v>
      </c>
      <c r="I664">
        <v>10118</v>
      </c>
      <c r="J664">
        <v>1.78</v>
      </c>
      <c r="K664">
        <v>18010.04</v>
      </c>
      <c r="L664">
        <v>1440.8</v>
      </c>
      <c r="M664">
        <v>16569.240000000002</v>
      </c>
      <c r="N664">
        <v>14397.08</v>
      </c>
      <c r="O664">
        <v>2172.16</v>
      </c>
      <c r="P664">
        <v>4</v>
      </c>
      <c r="Q664">
        <v>3</v>
      </c>
    </row>
    <row r="665" spans="1:17" x14ac:dyDescent="0.25">
      <c r="A665">
        <v>664</v>
      </c>
      <c r="B665" s="3">
        <v>45225</v>
      </c>
      <c r="C665" t="s">
        <v>18</v>
      </c>
      <c r="D665" t="s">
        <v>26</v>
      </c>
      <c r="E665">
        <v>3870</v>
      </c>
      <c r="F665">
        <v>3256</v>
      </c>
      <c r="G665">
        <v>15</v>
      </c>
      <c r="H665">
        <v>12</v>
      </c>
      <c r="I665">
        <v>9102</v>
      </c>
      <c r="J665">
        <v>1.52</v>
      </c>
      <c r="K665">
        <v>13835.04</v>
      </c>
      <c r="L665">
        <v>1660.2</v>
      </c>
      <c r="M665">
        <v>12174.84</v>
      </c>
      <c r="N665">
        <v>9538.6200000000008</v>
      </c>
      <c r="O665">
        <v>2636.22</v>
      </c>
      <c r="P665">
        <v>5</v>
      </c>
      <c r="Q665">
        <v>3</v>
      </c>
    </row>
    <row r="666" spans="1:17" x14ac:dyDescent="0.25">
      <c r="A666">
        <v>665</v>
      </c>
      <c r="B666" s="3">
        <v>45226</v>
      </c>
      <c r="C666" t="s">
        <v>21</v>
      </c>
      <c r="D666" t="s">
        <v>25</v>
      </c>
      <c r="E666">
        <v>3119</v>
      </c>
      <c r="F666">
        <v>3974</v>
      </c>
      <c r="G666">
        <v>24</v>
      </c>
      <c r="H666">
        <v>10</v>
      </c>
      <c r="I666">
        <v>8151</v>
      </c>
      <c r="J666">
        <v>1.56</v>
      </c>
      <c r="K666">
        <v>12715.56</v>
      </c>
      <c r="L666">
        <v>1271.56</v>
      </c>
      <c r="M666">
        <v>11444</v>
      </c>
      <c r="N666">
        <v>9175.1200000000008</v>
      </c>
      <c r="O666">
        <v>2268.88</v>
      </c>
      <c r="P666">
        <v>6</v>
      </c>
      <c r="Q666">
        <v>3</v>
      </c>
    </row>
    <row r="667" spans="1:17" x14ac:dyDescent="0.25">
      <c r="A667">
        <v>666</v>
      </c>
      <c r="B667" s="3">
        <v>45227</v>
      </c>
      <c r="C667" t="s">
        <v>18</v>
      </c>
      <c r="D667" t="s">
        <v>24</v>
      </c>
      <c r="E667">
        <v>5427</v>
      </c>
      <c r="F667">
        <v>3565</v>
      </c>
      <c r="G667">
        <v>25</v>
      </c>
      <c r="H667">
        <v>12</v>
      </c>
      <c r="I667">
        <v>10476</v>
      </c>
      <c r="J667">
        <v>1.58</v>
      </c>
      <c r="K667">
        <v>16552.080000000002</v>
      </c>
      <c r="L667">
        <v>1986.25</v>
      </c>
      <c r="M667">
        <v>14565.83</v>
      </c>
      <c r="N667">
        <v>11032.32</v>
      </c>
      <c r="O667">
        <v>3533.51</v>
      </c>
      <c r="P667">
        <v>7</v>
      </c>
      <c r="Q667">
        <v>3</v>
      </c>
    </row>
    <row r="668" spans="1:17" x14ac:dyDescent="0.25">
      <c r="A668">
        <v>667</v>
      </c>
      <c r="B668" s="3">
        <v>45228</v>
      </c>
      <c r="C668" t="s">
        <v>17</v>
      </c>
      <c r="D668" t="s">
        <v>26</v>
      </c>
      <c r="E668">
        <v>5708</v>
      </c>
      <c r="F668">
        <v>3859</v>
      </c>
      <c r="G668">
        <v>22</v>
      </c>
      <c r="H668">
        <v>10</v>
      </c>
      <c r="I668">
        <v>10553</v>
      </c>
      <c r="J668">
        <v>1.47</v>
      </c>
      <c r="K668">
        <v>15512.91</v>
      </c>
      <c r="L668">
        <v>1551.29</v>
      </c>
      <c r="M668">
        <v>13961.62</v>
      </c>
      <c r="N668">
        <v>8875.9699999999993</v>
      </c>
      <c r="O668">
        <v>5085.6499999999996</v>
      </c>
      <c r="P668">
        <v>8</v>
      </c>
      <c r="Q668">
        <v>3</v>
      </c>
    </row>
    <row r="669" spans="1:17" x14ac:dyDescent="0.25">
      <c r="A669">
        <v>668</v>
      </c>
      <c r="B669" s="3">
        <v>45229</v>
      </c>
      <c r="C669" t="s">
        <v>22</v>
      </c>
      <c r="D669" t="s">
        <v>23</v>
      </c>
      <c r="E669">
        <v>4168</v>
      </c>
      <c r="F669">
        <v>2755</v>
      </c>
      <c r="G669">
        <v>21</v>
      </c>
      <c r="H669">
        <v>8</v>
      </c>
      <c r="I669">
        <v>10322</v>
      </c>
      <c r="J669">
        <v>1.57</v>
      </c>
      <c r="K669">
        <v>16205.54</v>
      </c>
      <c r="L669">
        <v>1296.44</v>
      </c>
      <c r="M669">
        <v>14909.1</v>
      </c>
      <c r="N669">
        <v>10706.17</v>
      </c>
      <c r="O669">
        <v>4202.93</v>
      </c>
      <c r="P669">
        <v>9</v>
      </c>
      <c r="Q669">
        <v>3</v>
      </c>
    </row>
    <row r="670" spans="1:17" x14ac:dyDescent="0.25">
      <c r="A670">
        <v>669</v>
      </c>
      <c r="B670" s="3">
        <v>45230</v>
      </c>
      <c r="C670" t="s">
        <v>21</v>
      </c>
      <c r="D670" t="s">
        <v>26</v>
      </c>
      <c r="E670">
        <v>3743</v>
      </c>
      <c r="F670">
        <v>3993</v>
      </c>
      <c r="G670">
        <v>34</v>
      </c>
      <c r="H670">
        <v>14</v>
      </c>
      <c r="I670">
        <v>9498</v>
      </c>
      <c r="J670">
        <v>1.59</v>
      </c>
      <c r="K670">
        <v>15101.82</v>
      </c>
      <c r="L670">
        <v>2114.25</v>
      </c>
      <c r="M670">
        <v>12987.57</v>
      </c>
      <c r="N670">
        <v>12060.56</v>
      </c>
      <c r="O670">
        <v>927.01</v>
      </c>
      <c r="P670">
        <v>10</v>
      </c>
      <c r="Q670">
        <v>3</v>
      </c>
    </row>
    <row r="671" spans="1:17" x14ac:dyDescent="0.25">
      <c r="A671">
        <v>670</v>
      </c>
      <c r="B671" s="3">
        <v>45231</v>
      </c>
      <c r="C671" t="s">
        <v>21</v>
      </c>
      <c r="D671" t="s">
        <v>26</v>
      </c>
      <c r="E671">
        <v>3949</v>
      </c>
      <c r="F671">
        <v>2862</v>
      </c>
      <c r="G671">
        <v>25</v>
      </c>
      <c r="H671">
        <v>12</v>
      </c>
      <c r="I671">
        <v>10009</v>
      </c>
      <c r="J671">
        <v>1.46</v>
      </c>
      <c r="K671">
        <v>14613.14</v>
      </c>
      <c r="L671">
        <v>1753.58</v>
      </c>
      <c r="M671">
        <v>12859.56</v>
      </c>
      <c r="N671">
        <v>9127.0400000000009</v>
      </c>
      <c r="O671">
        <v>3732.52</v>
      </c>
      <c r="P671">
        <v>11</v>
      </c>
      <c r="Q671">
        <v>3</v>
      </c>
    </row>
    <row r="672" spans="1:17" x14ac:dyDescent="0.25">
      <c r="A672">
        <v>671</v>
      </c>
      <c r="B672" s="3">
        <v>45232</v>
      </c>
      <c r="C672" t="s">
        <v>19</v>
      </c>
      <c r="D672" t="s">
        <v>26</v>
      </c>
      <c r="E672">
        <v>3038</v>
      </c>
      <c r="F672">
        <v>3998</v>
      </c>
      <c r="G672">
        <v>19</v>
      </c>
      <c r="H672">
        <v>12</v>
      </c>
      <c r="I672">
        <v>9663</v>
      </c>
      <c r="J672">
        <v>1.49</v>
      </c>
      <c r="K672">
        <v>14397.87</v>
      </c>
      <c r="L672">
        <v>1727.74</v>
      </c>
      <c r="M672">
        <v>12670.13</v>
      </c>
      <c r="N672">
        <v>9462.7000000000007</v>
      </c>
      <c r="O672">
        <v>3207.43</v>
      </c>
      <c r="P672">
        <v>12</v>
      </c>
      <c r="Q672">
        <v>3</v>
      </c>
    </row>
    <row r="673" spans="1:17" x14ac:dyDescent="0.25">
      <c r="A673">
        <v>672</v>
      </c>
      <c r="B673" s="3">
        <v>45233</v>
      </c>
      <c r="C673" t="s">
        <v>22</v>
      </c>
      <c r="D673" t="s">
        <v>23</v>
      </c>
      <c r="E673">
        <v>3618</v>
      </c>
      <c r="F673">
        <v>3620</v>
      </c>
      <c r="G673">
        <v>17</v>
      </c>
      <c r="H673">
        <v>14</v>
      </c>
      <c r="I673">
        <v>11444</v>
      </c>
      <c r="J673">
        <v>1.75</v>
      </c>
      <c r="K673">
        <v>20027</v>
      </c>
      <c r="L673">
        <v>2803.78</v>
      </c>
      <c r="M673">
        <v>17223.22</v>
      </c>
      <c r="N673">
        <v>15368.49</v>
      </c>
      <c r="O673">
        <v>1854.73</v>
      </c>
      <c r="P673">
        <v>13</v>
      </c>
      <c r="Q673">
        <v>3</v>
      </c>
    </row>
    <row r="674" spans="1:17" x14ac:dyDescent="0.25">
      <c r="A674">
        <v>673</v>
      </c>
      <c r="B674" s="3">
        <v>45234</v>
      </c>
      <c r="C674" t="s">
        <v>18</v>
      </c>
      <c r="D674" t="s">
        <v>23</v>
      </c>
      <c r="E674">
        <v>3304</v>
      </c>
      <c r="F674">
        <v>3754</v>
      </c>
      <c r="G674">
        <v>34</v>
      </c>
      <c r="H674">
        <v>7</v>
      </c>
      <c r="I674">
        <v>13181</v>
      </c>
      <c r="J674">
        <v>1.79</v>
      </c>
      <c r="K674">
        <v>23593.99</v>
      </c>
      <c r="L674">
        <v>1651.58</v>
      </c>
      <c r="M674">
        <v>21942.41</v>
      </c>
      <c r="N674">
        <v>18307.47</v>
      </c>
      <c r="O674">
        <v>3634.94</v>
      </c>
      <c r="P674">
        <v>14</v>
      </c>
      <c r="Q674">
        <v>3</v>
      </c>
    </row>
    <row r="675" spans="1:17" x14ac:dyDescent="0.25">
      <c r="A675">
        <v>674</v>
      </c>
      <c r="B675" s="3">
        <v>45235</v>
      </c>
      <c r="C675" t="s">
        <v>17</v>
      </c>
      <c r="D675" t="s">
        <v>23</v>
      </c>
      <c r="E675">
        <v>5263</v>
      </c>
      <c r="F675">
        <v>2625</v>
      </c>
      <c r="G675">
        <v>15</v>
      </c>
      <c r="H675">
        <v>10</v>
      </c>
      <c r="I675">
        <v>13890</v>
      </c>
      <c r="J675">
        <v>1.68</v>
      </c>
      <c r="K675">
        <v>23335.200000000001</v>
      </c>
      <c r="L675">
        <v>2333.52</v>
      </c>
      <c r="M675">
        <v>21001.68</v>
      </c>
      <c r="N675">
        <v>14891.46</v>
      </c>
      <c r="O675">
        <v>6110.22</v>
      </c>
      <c r="P675">
        <v>15</v>
      </c>
      <c r="Q675">
        <v>3</v>
      </c>
    </row>
    <row r="676" spans="1:17" x14ac:dyDescent="0.25">
      <c r="A676">
        <v>675</v>
      </c>
      <c r="B676" s="3">
        <v>45236</v>
      </c>
      <c r="C676" t="s">
        <v>18</v>
      </c>
      <c r="D676" t="s">
        <v>26</v>
      </c>
      <c r="E676">
        <v>3226</v>
      </c>
      <c r="F676">
        <v>2672</v>
      </c>
      <c r="G676">
        <v>18</v>
      </c>
      <c r="H676">
        <v>14</v>
      </c>
      <c r="I676">
        <v>13213</v>
      </c>
      <c r="J676">
        <v>1.66</v>
      </c>
      <c r="K676">
        <v>21933.58</v>
      </c>
      <c r="L676">
        <v>3070.7</v>
      </c>
      <c r="M676">
        <v>18862.88</v>
      </c>
      <c r="N676">
        <v>13895.44</v>
      </c>
      <c r="O676">
        <v>4967.4399999999996</v>
      </c>
      <c r="P676">
        <v>16</v>
      </c>
      <c r="Q676">
        <v>3</v>
      </c>
    </row>
    <row r="677" spans="1:17" x14ac:dyDescent="0.25">
      <c r="A677">
        <v>676</v>
      </c>
      <c r="B677" s="3">
        <v>45237</v>
      </c>
      <c r="C677" t="s">
        <v>17</v>
      </c>
      <c r="D677" t="s">
        <v>23</v>
      </c>
      <c r="E677">
        <v>4578</v>
      </c>
      <c r="F677">
        <v>2937</v>
      </c>
      <c r="G677">
        <v>27</v>
      </c>
      <c r="H677">
        <v>8</v>
      </c>
      <c r="I677">
        <v>9770</v>
      </c>
      <c r="J677">
        <v>1.59</v>
      </c>
      <c r="K677">
        <v>15534.3</v>
      </c>
      <c r="L677">
        <v>1242.74</v>
      </c>
      <c r="M677">
        <v>14291.56</v>
      </c>
      <c r="N677">
        <v>7812.36</v>
      </c>
      <c r="O677">
        <v>6479.2</v>
      </c>
      <c r="P677">
        <v>17</v>
      </c>
      <c r="Q677">
        <v>3</v>
      </c>
    </row>
    <row r="678" spans="1:17" x14ac:dyDescent="0.25">
      <c r="A678">
        <v>677</v>
      </c>
      <c r="B678" s="3">
        <v>45238</v>
      </c>
      <c r="C678" t="s">
        <v>22</v>
      </c>
      <c r="D678" t="s">
        <v>23</v>
      </c>
      <c r="E678">
        <v>3354</v>
      </c>
      <c r="F678">
        <v>3700</v>
      </c>
      <c r="G678">
        <v>18</v>
      </c>
      <c r="H678">
        <v>14</v>
      </c>
      <c r="I678">
        <v>9735</v>
      </c>
      <c r="J678">
        <v>1.61</v>
      </c>
      <c r="K678">
        <v>15673.35</v>
      </c>
      <c r="L678">
        <v>2194.27</v>
      </c>
      <c r="M678">
        <v>13479.08</v>
      </c>
      <c r="N678">
        <v>11910.84</v>
      </c>
      <c r="O678">
        <v>1568.24</v>
      </c>
      <c r="P678">
        <v>18</v>
      </c>
      <c r="Q678">
        <v>3</v>
      </c>
    </row>
    <row r="679" spans="1:17" x14ac:dyDescent="0.25">
      <c r="A679">
        <v>678</v>
      </c>
      <c r="B679" s="3">
        <v>45239</v>
      </c>
      <c r="C679" t="s">
        <v>21</v>
      </c>
      <c r="D679" t="s">
        <v>23</v>
      </c>
      <c r="E679">
        <v>5936</v>
      </c>
      <c r="F679">
        <v>3524</v>
      </c>
      <c r="G679">
        <v>27</v>
      </c>
      <c r="H679">
        <v>11</v>
      </c>
      <c r="I679">
        <v>8195</v>
      </c>
      <c r="J679">
        <v>1.99</v>
      </c>
      <c r="K679">
        <v>16308.05</v>
      </c>
      <c r="L679">
        <v>1793.89</v>
      </c>
      <c r="M679">
        <v>14514.16</v>
      </c>
      <c r="N679">
        <v>11770.2</v>
      </c>
      <c r="O679">
        <v>2743.96</v>
      </c>
      <c r="P679">
        <v>19</v>
      </c>
      <c r="Q679">
        <v>3</v>
      </c>
    </row>
    <row r="680" spans="1:17" x14ac:dyDescent="0.25">
      <c r="A680">
        <v>679</v>
      </c>
      <c r="B680" s="3">
        <v>45240</v>
      </c>
      <c r="C680" t="s">
        <v>20</v>
      </c>
      <c r="D680" t="s">
        <v>23</v>
      </c>
      <c r="E680">
        <v>3250</v>
      </c>
      <c r="F680">
        <v>3461</v>
      </c>
      <c r="G680">
        <v>32</v>
      </c>
      <c r="H680">
        <v>13</v>
      </c>
      <c r="I680">
        <v>8879</v>
      </c>
      <c r="J680">
        <v>1.28</v>
      </c>
      <c r="K680">
        <v>11365.12</v>
      </c>
      <c r="L680">
        <v>1477.47</v>
      </c>
      <c r="M680">
        <v>9887.65</v>
      </c>
      <c r="N680">
        <v>8316.2199999999993</v>
      </c>
      <c r="O680">
        <v>1571.43</v>
      </c>
      <c r="P680">
        <v>20</v>
      </c>
      <c r="Q680">
        <v>3</v>
      </c>
    </row>
    <row r="681" spans="1:17" x14ac:dyDescent="0.25">
      <c r="A681">
        <v>680</v>
      </c>
      <c r="B681" s="3">
        <v>45241</v>
      </c>
      <c r="C681" t="s">
        <v>20</v>
      </c>
      <c r="D681" t="s">
        <v>23</v>
      </c>
      <c r="E681">
        <v>5459</v>
      </c>
      <c r="F681">
        <v>2564</v>
      </c>
      <c r="G681">
        <v>24</v>
      </c>
      <c r="H681">
        <v>13</v>
      </c>
      <c r="I681">
        <v>8039</v>
      </c>
      <c r="J681">
        <v>1.3</v>
      </c>
      <c r="K681">
        <v>10450.700000000001</v>
      </c>
      <c r="L681">
        <v>1358.59</v>
      </c>
      <c r="M681">
        <v>9092.11</v>
      </c>
      <c r="N681">
        <v>6776.92</v>
      </c>
      <c r="O681">
        <v>2315.19</v>
      </c>
      <c r="P681">
        <v>21</v>
      </c>
      <c r="Q681">
        <v>3</v>
      </c>
    </row>
    <row r="682" spans="1:17" x14ac:dyDescent="0.25">
      <c r="A682">
        <v>681</v>
      </c>
      <c r="B682" s="3">
        <v>45242</v>
      </c>
      <c r="C682" t="s">
        <v>17</v>
      </c>
      <c r="D682" t="s">
        <v>25</v>
      </c>
      <c r="E682">
        <v>5581</v>
      </c>
      <c r="F682">
        <v>2831</v>
      </c>
      <c r="G682">
        <v>17</v>
      </c>
      <c r="H682">
        <v>14</v>
      </c>
      <c r="I682">
        <v>9322</v>
      </c>
      <c r="J682">
        <v>1.59</v>
      </c>
      <c r="K682">
        <v>14821.98</v>
      </c>
      <c r="L682">
        <v>2075.08</v>
      </c>
      <c r="M682">
        <v>12746.9</v>
      </c>
      <c r="N682">
        <v>11667.52</v>
      </c>
      <c r="O682">
        <v>1079.3800000000001</v>
      </c>
      <c r="P682">
        <v>22</v>
      </c>
      <c r="Q682">
        <v>3</v>
      </c>
    </row>
    <row r="683" spans="1:17" x14ac:dyDescent="0.25">
      <c r="A683">
        <v>682</v>
      </c>
      <c r="B683" s="3">
        <v>45243</v>
      </c>
      <c r="C683" t="s">
        <v>18</v>
      </c>
      <c r="D683" t="s">
        <v>26</v>
      </c>
      <c r="E683">
        <v>4489</v>
      </c>
      <c r="F683">
        <v>2905</v>
      </c>
      <c r="G683">
        <v>17</v>
      </c>
      <c r="H683">
        <v>9</v>
      </c>
      <c r="I683">
        <v>12316</v>
      </c>
      <c r="J683">
        <v>1.58</v>
      </c>
      <c r="K683">
        <v>19459.28</v>
      </c>
      <c r="L683">
        <v>1751.34</v>
      </c>
      <c r="M683">
        <v>17707.939999999999</v>
      </c>
      <c r="N683">
        <v>10049.58</v>
      </c>
      <c r="O683">
        <v>7658.36</v>
      </c>
      <c r="P683">
        <v>23</v>
      </c>
      <c r="Q683">
        <v>3</v>
      </c>
    </row>
    <row r="684" spans="1:17" x14ac:dyDescent="0.25">
      <c r="A684">
        <v>683</v>
      </c>
      <c r="B684" s="3">
        <v>45244</v>
      </c>
      <c r="C684" t="s">
        <v>22</v>
      </c>
      <c r="D684" t="s">
        <v>24</v>
      </c>
      <c r="E684">
        <v>5215</v>
      </c>
      <c r="F684">
        <v>3432</v>
      </c>
      <c r="G684">
        <v>20</v>
      </c>
      <c r="H684">
        <v>11</v>
      </c>
      <c r="I684">
        <v>11638</v>
      </c>
      <c r="J684">
        <v>1.33</v>
      </c>
      <c r="K684">
        <v>15478.54</v>
      </c>
      <c r="L684">
        <v>1702.64</v>
      </c>
      <c r="M684">
        <v>13775.9</v>
      </c>
      <c r="N684">
        <v>8039.3</v>
      </c>
      <c r="O684">
        <v>5736.6</v>
      </c>
      <c r="P684">
        <v>24</v>
      </c>
      <c r="Q684">
        <v>3</v>
      </c>
    </row>
    <row r="685" spans="1:17" x14ac:dyDescent="0.25">
      <c r="A685">
        <v>684</v>
      </c>
      <c r="B685" s="3">
        <v>45245</v>
      </c>
      <c r="C685" t="s">
        <v>20</v>
      </c>
      <c r="D685" t="s">
        <v>23</v>
      </c>
      <c r="E685">
        <v>4099</v>
      </c>
      <c r="F685">
        <v>3815</v>
      </c>
      <c r="G685">
        <v>32</v>
      </c>
      <c r="H685">
        <v>8</v>
      </c>
      <c r="I685">
        <v>9532</v>
      </c>
      <c r="J685">
        <v>1.81</v>
      </c>
      <c r="K685">
        <v>17252.919999999998</v>
      </c>
      <c r="L685">
        <v>1380.23</v>
      </c>
      <c r="M685">
        <v>15872.69</v>
      </c>
      <c r="N685">
        <v>9270.2999999999993</v>
      </c>
      <c r="O685">
        <v>6602.39</v>
      </c>
      <c r="P685">
        <v>25</v>
      </c>
      <c r="Q685">
        <v>3</v>
      </c>
    </row>
    <row r="686" spans="1:17" x14ac:dyDescent="0.25">
      <c r="A686">
        <v>685</v>
      </c>
      <c r="B686" s="3">
        <v>45246</v>
      </c>
      <c r="C686" t="s">
        <v>18</v>
      </c>
      <c r="D686" t="s">
        <v>25</v>
      </c>
      <c r="E686">
        <v>4828</v>
      </c>
      <c r="F686">
        <v>3442</v>
      </c>
      <c r="G686">
        <v>21</v>
      </c>
      <c r="H686">
        <v>9</v>
      </c>
      <c r="I686">
        <v>13288</v>
      </c>
      <c r="J686">
        <v>1.29</v>
      </c>
      <c r="K686">
        <v>17141.52</v>
      </c>
      <c r="L686">
        <v>1542.74</v>
      </c>
      <c r="M686">
        <v>15598.78</v>
      </c>
      <c r="N686">
        <v>10693.76</v>
      </c>
      <c r="O686">
        <v>4905.0200000000004</v>
      </c>
      <c r="P686">
        <v>26</v>
      </c>
      <c r="Q686">
        <v>3</v>
      </c>
    </row>
    <row r="687" spans="1:17" x14ac:dyDescent="0.25">
      <c r="A687">
        <v>686</v>
      </c>
      <c r="B687" s="3">
        <v>45247</v>
      </c>
      <c r="C687" t="s">
        <v>17</v>
      </c>
      <c r="D687" t="s">
        <v>26</v>
      </c>
      <c r="E687">
        <v>4753</v>
      </c>
      <c r="F687">
        <v>3113</v>
      </c>
      <c r="G687">
        <v>18</v>
      </c>
      <c r="H687">
        <v>8</v>
      </c>
      <c r="I687">
        <v>12100</v>
      </c>
      <c r="J687">
        <v>1.85</v>
      </c>
      <c r="K687">
        <v>22385</v>
      </c>
      <c r="L687">
        <v>1790.8</v>
      </c>
      <c r="M687">
        <v>20594.2</v>
      </c>
      <c r="N687">
        <v>16494.04</v>
      </c>
      <c r="O687">
        <v>4100.16</v>
      </c>
      <c r="P687">
        <v>27</v>
      </c>
      <c r="Q687">
        <v>3</v>
      </c>
    </row>
    <row r="688" spans="1:17" x14ac:dyDescent="0.25">
      <c r="A688">
        <v>687</v>
      </c>
      <c r="B688" s="3">
        <v>45248</v>
      </c>
      <c r="C688" t="s">
        <v>18</v>
      </c>
      <c r="D688" t="s">
        <v>23</v>
      </c>
      <c r="E688">
        <v>3565</v>
      </c>
      <c r="F688">
        <v>3528</v>
      </c>
      <c r="G688">
        <v>26</v>
      </c>
      <c r="H688">
        <v>13</v>
      </c>
      <c r="I688">
        <v>12419</v>
      </c>
      <c r="J688">
        <v>1.33</v>
      </c>
      <c r="K688">
        <v>16517.27</v>
      </c>
      <c r="L688">
        <v>2147.25</v>
      </c>
      <c r="M688">
        <v>14370.02</v>
      </c>
      <c r="N688">
        <v>9380.1200000000008</v>
      </c>
      <c r="O688">
        <v>4989.8999999999996</v>
      </c>
      <c r="P688">
        <v>28</v>
      </c>
      <c r="Q688">
        <v>3</v>
      </c>
    </row>
    <row r="689" spans="1:17" x14ac:dyDescent="0.25">
      <c r="A689">
        <v>688</v>
      </c>
      <c r="B689" s="3">
        <v>45249</v>
      </c>
      <c r="C689" t="s">
        <v>19</v>
      </c>
      <c r="D689" t="s">
        <v>23</v>
      </c>
      <c r="E689">
        <v>5612</v>
      </c>
      <c r="F689">
        <v>2880</v>
      </c>
      <c r="G689">
        <v>27</v>
      </c>
      <c r="H689">
        <v>15</v>
      </c>
      <c r="I689">
        <v>9121</v>
      </c>
      <c r="J689">
        <v>1.81</v>
      </c>
      <c r="K689">
        <v>16509.009999999998</v>
      </c>
      <c r="L689">
        <v>2476.35</v>
      </c>
      <c r="M689">
        <v>14032.66</v>
      </c>
      <c r="N689">
        <v>10930.55</v>
      </c>
      <c r="O689">
        <v>3102.11</v>
      </c>
      <c r="P689">
        <v>29</v>
      </c>
      <c r="Q689">
        <v>3</v>
      </c>
    </row>
    <row r="690" spans="1:17" x14ac:dyDescent="0.25">
      <c r="A690">
        <v>689</v>
      </c>
      <c r="B690" s="3">
        <v>45250</v>
      </c>
      <c r="C690" t="s">
        <v>22</v>
      </c>
      <c r="D690" t="s">
        <v>23</v>
      </c>
      <c r="E690">
        <v>3848</v>
      </c>
      <c r="F690">
        <v>2525</v>
      </c>
      <c r="G690">
        <v>19</v>
      </c>
      <c r="H690">
        <v>7</v>
      </c>
      <c r="I690">
        <v>12367</v>
      </c>
      <c r="J690">
        <v>1.5</v>
      </c>
      <c r="K690">
        <v>18550.5</v>
      </c>
      <c r="L690">
        <v>1298.54</v>
      </c>
      <c r="M690">
        <v>17251.96</v>
      </c>
      <c r="N690">
        <v>14066.94</v>
      </c>
      <c r="O690">
        <v>3185.02</v>
      </c>
      <c r="P690">
        <v>30</v>
      </c>
      <c r="Q690">
        <v>3</v>
      </c>
    </row>
    <row r="691" spans="1:17" x14ac:dyDescent="0.25">
      <c r="A691">
        <v>690</v>
      </c>
      <c r="B691" s="3">
        <v>45251</v>
      </c>
      <c r="C691" t="s">
        <v>18</v>
      </c>
      <c r="D691" t="s">
        <v>24</v>
      </c>
      <c r="E691">
        <v>3241</v>
      </c>
      <c r="F691">
        <v>2585</v>
      </c>
      <c r="G691">
        <v>29</v>
      </c>
      <c r="H691">
        <v>11</v>
      </c>
      <c r="I691">
        <v>12045</v>
      </c>
      <c r="J691">
        <v>1.42</v>
      </c>
      <c r="K691">
        <v>17103.900000000001</v>
      </c>
      <c r="L691">
        <v>1881.43</v>
      </c>
      <c r="M691">
        <v>15222.47</v>
      </c>
      <c r="N691">
        <v>9881.4699999999993</v>
      </c>
      <c r="O691">
        <v>5341</v>
      </c>
      <c r="P691">
        <v>1</v>
      </c>
      <c r="Q691">
        <v>3</v>
      </c>
    </row>
    <row r="692" spans="1:17" x14ac:dyDescent="0.25">
      <c r="A692">
        <v>691</v>
      </c>
      <c r="B692" s="3">
        <v>45252</v>
      </c>
      <c r="C692" t="s">
        <v>19</v>
      </c>
      <c r="D692" t="s">
        <v>23</v>
      </c>
      <c r="E692">
        <v>3049</v>
      </c>
      <c r="F692">
        <v>3380</v>
      </c>
      <c r="G692">
        <v>32</v>
      </c>
      <c r="H692">
        <v>8</v>
      </c>
      <c r="I692">
        <v>14088</v>
      </c>
      <c r="J692">
        <v>1.83</v>
      </c>
      <c r="K692">
        <v>25781.040000000001</v>
      </c>
      <c r="L692">
        <v>2062.48</v>
      </c>
      <c r="M692">
        <v>23718.560000000001</v>
      </c>
      <c r="N692">
        <v>17238.68</v>
      </c>
      <c r="O692">
        <v>6479.88</v>
      </c>
      <c r="P692">
        <v>2</v>
      </c>
      <c r="Q692">
        <v>3</v>
      </c>
    </row>
    <row r="693" spans="1:17" x14ac:dyDescent="0.25">
      <c r="A693">
        <v>692</v>
      </c>
      <c r="B693" s="3">
        <v>45253</v>
      </c>
      <c r="C693" t="s">
        <v>21</v>
      </c>
      <c r="D693" t="s">
        <v>23</v>
      </c>
      <c r="E693">
        <v>3351</v>
      </c>
      <c r="F693">
        <v>3861</v>
      </c>
      <c r="G693">
        <v>25</v>
      </c>
      <c r="H693">
        <v>5</v>
      </c>
      <c r="I693">
        <v>12198</v>
      </c>
      <c r="J693">
        <v>1.68</v>
      </c>
      <c r="K693">
        <v>20492.64</v>
      </c>
      <c r="L693">
        <v>1024.6300000000001</v>
      </c>
      <c r="M693">
        <v>19468.009999999998</v>
      </c>
      <c r="N693">
        <v>13414.31</v>
      </c>
      <c r="O693">
        <v>6053.7</v>
      </c>
      <c r="P693">
        <v>3</v>
      </c>
      <c r="Q693">
        <v>3</v>
      </c>
    </row>
    <row r="694" spans="1:17" x14ac:dyDescent="0.25">
      <c r="A694">
        <v>693</v>
      </c>
      <c r="B694" s="3">
        <v>45254</v>
      </c>
      <c r="C694" t="s">
        <v>22</v>
      </c>
      <c r="D694" t="s">
        <v>24</v>
      </c>
      <c r="E694">
        <v>5245</v>
      </c>
      <c r="F694">
        <v>3368</v>
      </c>
      <c r="G694">
        <v>34</v>
      </c>
      <c r="H694">
        <v>9</v>
      </c>
      <c r="I694">
        <v>14652</v>
      </c>
      <c r="J694">
        <v>1.34</v>
      </c>
      <c r="K694">
        <v>19633.68</v>
      </c>
      <c r="L694">
        <v>1767.03</v>
      </c>
      <c r="M694">
        <v>17866.650000000001</v>
      </c>
      <c r="N694">
        <v>11809.63</v>
      </c>
      <c r="O694">
        <v>6057.02</v>
      </c>
      <c r="P694">
        <v>4</v>
      </c>
      <c r="Q694">
        <v>3</v>
      </c>
    </row>
    <row r="695" spans="1:17" x14ac:dyDescent="0.25">
      <c r="A695">
        <v>694</v>
      </c>
      <c r="B695" s="3">
        <v>45255</v>
      </c>
      <c r="C695" t="s">
        <v>22</v>
      </c>
      <c r="D695" t="s">
        <v>23</v>
      </c>
      <c r="E695">
        <v>3521</v>
      </c>
      <c r="F695">
        <v>3952</v>
      </c>
      <c r="G695">
        <v>19</v>
      </c>
      <c r="H695">
        <v>8</v>
      </c>
      <c r="I695">
        <v>8124</v>
      </c>
      <c r="J695">
        <v>1.48</v>
      </c>
      <c r="K695">
        <v>12023.52</v>
      </c>
      <c r="L695">
        <v>961.88</v>
      </c>
      <c r="M695">
        <v>11061.64</v>
      </c>
      <c r="N695">
        <v>7949.31</v>
      </c>
      <c r="O695">
        <v>3112.33</v>
      </c>
      <c r="P695">
        <v>5</v>
      </c>
      <c r="Q695">
        <v>3</v>
      </c>
    </row>
    <row r="696" spans="1:17" x14ac:dyDescent="0.25">
      <c r="A696">
        <v>695</v>
      </c>
      <c r="B696" s="3">
        <v>45256</v>
      </c>
      <c r="C696" t="s">
        <v>21</v>
      </c>
      <c r="D696" t="s">
        <v>26</v>
      </c>
      <c r="E696">
        <v>4714</v>
      </c>
      <c r="F696">
        <v>2700</v>
      </c>
      <c r="G696">
        <v>29</v>
      </c>
      <c r="H696">
        <v>8</v>
      </c>
      <c r="I696">
        <v>12270</v>
      </c>
      <c r="J696">
        <v>1.91</v>
      </c>
      <c r="K696">
        <v>23435.7</v>
      </c>
      <c r="L696">
        <v>1874.86</v>
      </c>
      <c r="M696">
        <v>21560.84</v>
      </c>
      <c r="N696">
        <v>15827.81</v>
      </c>
      <c r="O696">
        <v>5733.03</v>
      </c>
      <c r="P696">
        <v>6</v>
      </c>
      <c r="Q696">
        <v>3</v>
      </c>
    </row>
    <row r="697" spans="1:17" x14ac:dyDescent="0.25">
      <c r="A697">
        <v>696</v>
      </c>
      <c r="B697" s="3">
        <v>45257</v>
      </c>
      <c r="C697" t="s">
        <v>17</v>
      </c>
      <c r="D697" t="s">
        <v>23</v>
      </c>
      <c r="E697">
        <v>4961</v>
      </c>
      <c r="F697">
        <v>3931</v>
      </c>
      <c r="G697">
        <v>33</v>
      </c>
      <c r="H697">
        <v>14</v>
      </c>
      <c r="I697">
        <v>12002</v>
      </c>
      <c r="J697">
        <v>1.29</v>
      </c>
      <c r="K697">
        <v>15482.58</v>
      </c>
      <c r="L697">
        <v>2167.56</v>
      </c>
      <c r="M697">
        <v>13315.02</v>
      </c>
      <c r="N697">
        <v>8447.86</v>
      </c>
      <c r="O697">
        <v>4867.16</v>
      </c>
      <c r="P697">
        <v>7</v>
      </c>
      <c r="Q697">
        <v>3</v>
      </c>
    </row>
    <row r="698" spans="1:17" x14ac:dyDescent="0.25">
      <c r="A698">
        <v>697</v>
      </c>
      <c r="B698" s="3">
        <v>45258</v>
      </c>
      <c r="C698" t="s">
        <v>20</v>
      </c>
      <c r="D698" t="s">
        <v>23</v>
      </c>
      <c r="E698">
        <v>5471</v>
      </c>
      <c r="F698">
        <v>2541</v>
      </c>
      <c r="G698">
        <v>33</v>
      </c>
      <c r="H698">
        <v>13</v>
      </c>
      <c r="I698">
        <v>13485</v>
      </c>
      <c r="J698">
        <v>1.27</v>
      </c>
      <c r="K698">
        <v>17125.95</v>
      </c>
      <c r="L698">
        <v>2226.37</v>
      </c>
      <c r="M698">
        <v>14899.58</v>
      </c>
      <c r="N698">
        <v>11148.76</v>
      </c>
      <c r="O698">
        <v>3750.82</v>
      </c>
      <c r="P698">
        <v>8</v>
      </c>
      <c r="Q698">
        <v>3</v>
      </c>
    </row>
    <row r="699" spans="1:17" x14ac:dyDescent="0.25">
      <c r="A699">
        <v>698</v>
      </c>
      <c r="B699" s="3">
        <v>45259</v>
      </c>
      <c r="C699" t="s">
        <v>18</v>
      </c>
      <c r="D699" t="s">
        <v>23</v>
      </c>
      <c r="E699">
        <v>5883</v>
      </c>
      <c r="F699">
        <v>2654</v>
      </c>
      <c r="G699">
        <v>28</v>
      </c>
      <c r="H699">
        <v>11</v>
      </c>
      <c r="I699">
        <v>12874</v>
      </c>
      <c r="J699">
        <v>1.25</v>
      </c>
      <c r="K699">
        <v>16092.5</v>
      </c>
      <c r="L699">
        <v>1770.17</v>
      </c>
      <c r="M699">
        <v>14322.33</v>
      </c>
      <c r="N699">
        <v>10738.72</v>
      </c>
      <c r="O699">
        <v>3583.61</v>
      </c>
      <c r="P699">
        <v>9</v>
      </c>
      <c r="Q699">
        <v>3</v>
      </c>
    </row>
    <row r="700" spans="1:17" x14ac:dyDescent="0.25">
      <c r="A700">
        <v>699</v>
      </c>
      <c r="B700" s="3">
        <v>45260</v>
      </c>
      <c r="C700" t="s">
        <v>22</v>
      </c>
      <c r="D700" t="s">
        <v>23</v>
      </c>
      <c r="E700">
        <v>3067</v>
      </c>
      <c r="F700">
        <v>3381</v>
      </c>
      <c r="G700">
        <v>23</v>
      </c>
      <c r="H700">
        <v>6</v>
      </c>
      <c r="I700">
        <v>12697</v>
      </c>
      <c r="J700">
        <v>1.81</v>
      </c>
      <c r="K700">
        <v>22981.57</v>
      </c>
      <c r="L700">
        <v>1378.89</v>
      </c>
      <c r="M700">
        <v>21602.68</v>
      </c>
      <c r="N700">
        <v>17812.86</v>
      </c>
      <c r="O700">
        <v>3789.82</v>
      </c>
      <c r="P700">
        <v>10</v>
      </c>
      <c r="Q700">
        <v>3</v>
      </c>
    </row>
    <row r="701" spans="1:17" x14ac:dyDescent="0.25">
      <c r="A701">
        <v>700</v>
      </c>
      <c r="B701" s="3">
        <v>45261</v>
      </c>
      <c r="C701" t="s">
        <v>22</v>
      </c>
      <c r="D701" t="s">
        <v>24</v>
      </c>
      <c r="E701">
        <v>3036</v>
      </c>
      <c r="F701">
        <v>3788</v>
      </c>
      <c r="G701">
        <v>15</v>
      </c>
      <c r="H701">
        <v>10</v>
      </c>
      <c r="I701">
        <v>8321</v>
      </c>
      <c r="J701">
        <v>1.71</v>
      </c>
      <c r="K701">
        <v>14228.91</v>
      </c>
      <c r="L701">
        <v>1422.89</v>
      </c>
      <c r="M701">
        <v>12806.02</v>
      </c>
      <c r="N701">
        <v>9252.14</v>
      </c>
      <c r="O701">
        <v>3553.88</v>
      </c>
      <c r="P701">
        <v>11</v>
      </c>
      <c r="Q701">
        <v>3</v>
      </c>
    </row>
    <row r="702" spans="1:17" x14ac:dyDescent="0.25">
      <c r="A702">
        <v>701</v>
      </c>
      <c r="B702" s="3">
        <v>45262</v>
      </c>
      <c r="C702" t="s">
        <v>20</v>
      </c>
      <c r="D702" t="s">
        <v>26</v>
      </c>
      <c r="E702">
        <v>3110</v>
      </c>
      <c r="F702">
        <v>3994</v>
      </c>
      <c r="G702">
        <v>20</v>
      </c>
      <c r="H702">
        <v>14</v>
      </c>
      <c r="I702">
        <v>8858</v>
      </c>
      <c r="J702">
        <v>1.66</v>
      </c>
      <c r="K702">
        <v>14704.28</v>
      </c>
      <c r="L702">
        <v>2058.6</v>
      </c>
      <c r="M702">
        <v>12645.68</v>
      </c>
      <c r="N702">
        <v>8433.15</v>
      </c>
      <c r="O702">
        <v>4212.53</v>
      </c>
      <c r="P702">
        <v>12</v>
      </c>
      <c r="Q702">
        <v>3</v>
      </c>
    </row>
    <row r="703" spans="1:17" x14ac:dyDescent="0.25">
      <c r="A703">
        <v>702</v>
      </c>
      <c r="B703" s="3">
        <v>45263</v>
      </c>
      <c r="C703" t="s">
        <v>20</v>
      </c>
      <c r="D703" t="s">
        <v>24</v>
      </c>
      <c r="E703">
        <v>5388</v>
      </c>
      <c r="F703">
        <v>2693</v>
      </c>
      <c r="G703">
        <v>22</v>
      </c>
      <c r="H703">
        <v>12</v>
      </c>
      <c r="I703">
        <v>13683</v>
      </c>
      <c r="J703">
        <v>1.21</v>
      </c>
      <c r="K703">
        <v>16556.43</v>
      </c>
      <c r="L703">
        <v>1986.77</v>
      </c>
      <c r="M703">
        <v>14569.66</v>
      </c>
      <c r="N703">
        <v>12004.56</v>
      </c>
      <c r="O703">
        <v>2565.1</v>
      </c>
      <c r="P703">
        <v>13</v>
      </c>
      <c r="Q703">
        <v>3</v>
      </c>
    </row>
    <row r="704" spans="1:17" x14ac:dyDescent="0.25">
      <c r="A704">
        <v>703</v>
      </c>
      <c r="B704" s="3">
        <v>45264</v>
      </c>
      <c r="C704" t="s">
        <v>20</v>
      </c>
      <c r="D704" t="s">
        <v>25</v>
      </c>
      <c r="E704">
        <v>5961</v>
      </c>
      <c r="F704">
        <v>3179</v>
      </c>
      <c r="G704">
        <v>16</v>
      </c>
      <c r="H704">
        <v>8</v>
      </c>
      <c r="I704">
        <v>12741</v>
      </c>
      <c r="J704">
        <v>1.61</v>
      </c>
      <c r="K704">
        <v>20513.009999999998</v>
      </c>
      <c r="L704">
        <v>1641.04</v>
      </c>
      <c r="M704">
        <v>18871.97</v>
      </c>
      <c r="N704">
        <v>15255.96</v>
      </c>
      <c r="O704">
        <v>3616.01</v>
      </c>
      <c r="P704">
        <v>14</v>
      </c>
      <c r="Q704">
        <v>3</v>
      </c>
    </row>
    <row r="705" spans="1:17" x14ac:dyDescent="0.25">
      <c r="A705">
        <v>704</v>
      </c>
      <c r="B705" s="3">
        <v>45265</v>
      </c>
      <c r="C705" t="s">
        <v>20</v>
      </c>
      <c r="D705" t="s">
        <v>23</v>
      </c>
      <c r="E705">
        <v>5793</v>
      </c>
      <c r="F705">
        <v>3997</v>
      </c>
      <c r="G705">
        <v>35</v>
      </c>
      <c r="H705">
        <v>8</v>
      </c>
      <c r="I705">
        <v>13243</v>
      </c>
      <c r="J705">
        <v>1.68</v>
      </c>
      <c r="K705">
        <v>22248.240000000002</v>
      </c>
      <c r="L705">
        <v>1779.86</v>
      </c>
      <c r="M705">
        <v>20468.38</v>
      </c>
      <c r="N705">
        <v>12987.86</v>
      </c>
      <c r="O705">
        <v>7480.52</v>
      </c>
      <c r="P705">
        <v>15</v>
      </c>
      <c r="Q705">
        <v>3</v>
      </c>
    </row>
    <row r="706" spans="1:17" x14ac:dyDescent="0.25">
      <c r="A706">
        <v>705</v>
      </c>
      <c r="B706" s="3">
        <v>45266</v>
      </c>
      <c r="C706" t="s">
        <v>21</v>
      </c>
      <c r="D706" t="s">
        <v>23</v>
      </c>
      <c r="E706">
        <v>3558</v>
      </c>
      <c r="F706">
        <v>3040</v>
      </c>
      <c r="G706">
        <v>18</v>
      </c>
      <c r="H706">
        <v>13</v>
      </c>
      <c r="I706">
        <v>10286</v>
      </c>
      <c r="J706">
        <v>1.62</v>
      </c>
      <c r="K706">
        <v>16663.32</v>
      </c>
      <c r="L706">
        <v>2166.23</v>
      </c>
      <c r="M706">
        <v>14497.09</v>
      </c>
      <c r="N706">
        <v>12771.35</v>
      </c>
      <c r="O706">
        <v>1725.74</v>
      </c>
      <c r="P706">
        <v>16</v>
      </c>
      <c r="Q706">
        <v>3</v>
      </c>
    </row>
    <row r="707" spans="1:17" x14ac:dyDescent="0.25">
      <c r="A707">
        <v>706</v>
      </c>
      <c r="B707" s="3">
        <v>45267</v>
      </c>
      <c r="C707" t="s">
        <v>18</v>
      </c>
      <c r="D707" t="s">
        <v>24</v>
      </c>
      <c r="E707">
        <v>4787</v>
      </c>
      <c r="F707">
        <v>3827</v>
      </c>
      <c r="G707">
        <v>15</v>
      </c>
      <c r="H707">
        <v>14</v>
      </c>
      <c r="I707">
        <v>8197</v>
      </c>
      <c r="J707">
        <v>1.62</v>
      </c>
      <c r="K707">
        <v>13279.14</v>
      </c>
      <c r="L707">
        <v>1859.08</v>
      </c>
      <c r="M707">
        <v>11420.06</v>
      </c>
      <c r="N707">
        <v>7647.14</v>
      </c>
      <c r="O707">
        <v>3772.92</v>
      </c>
      <c r="P707">
        <v>17</v>
      </c>
      <c r="Q707">
        <v>3</v>
      </c>
    </row>
    <row r="708" spans="1:17" x14ac:dyDescent="0.25">
      <c r="A708">
        <v>707</v>
      </c>
      <c r="B708" s="3">
        <v>45268</v>
      </c>
      <c r="C708" t="s">
        <v>17</v>
      </c>
      <c r="D708" t="s">
        <v>24</v>
      </c>
      <c r="E708">
        <v>3489</v>
      </c>
      <c r="F708">
        <v>2786</v>
      </c>
      <c r="G708">
        <v>30</v>
      </c>
      <c r="H708">
        <v>15</v>
      </c>
      <c r="I708">
        <v>11318</v>
      </c>
      <c r="J708">
        <v>1.69</v>
      </c>
      <c r="K708">
        <v>19127.419999999998</v>
      </c>
      <c r="L708">
        <v>2869.11</v>
      </c>
      <c r="M708">
        <v>16258.31</v>
      </c>
      <c r="N708">
        <v>9830.84</v>
      </c>
      <c r="O708">
        <v>6427.47</v>
      </c>
      <c r="P708">
        <v>18</v>
      </c>
      <c r="Q708">
        <v>3</v>
      </c>
    </row>
    <row r="709" spans="1:17" x14ac:dyDescent="0.25">
      <c r="A709">
        <v>708</v>
      </c>
      <c r="B709" s="3">
        <v>45269</v>
      </c>
      <c r="C709" t="s">
        <v>21</v>
      </c>
      <c r="D709" t="s">
        <v>24</v>
      </c>
      <c r="E709">
        <v>4571</v>
      </c>
      <c r="F709">
        <v>2740</v>
      </c>
      <c r="G709">
        <v>34</v>
      </c>
      <c r="H709">
        <v>13</v>
      </c>
      <c r="I709">
        <v>10384</v>
      </c>
      <c r="J709">
        <v>1.31</v>
      </c>
      <c r="K709">
        <v>13603.04</v>
      </c>
      <c r="L709">
        <v>1768.4</v>
      </c>
      <c r="M709">
        <v>11834.64</v>
      </c>
      <c r="N709">
        <v>10691.37</v>
      </c>
      <c r="O709">
        <v>1143.27</v>
      </c>
      <c r="P709">
        <v>19</v>
      </c>
      <c r="Q709">
        <v>3</v>
      </c>
    </row>
    <row r="710" spans="1:17" x14ac:dyDescent="0.25">
      <c r="A710">
        <v>709</v>
      </c>
      <c r="B710" s="3">
        <v>45270</v>
      </c>
      <c r="C710" t="s">
        <v>17</v>
      </c>
      <c r="D710" t="s">
        <v>23</v>
      </c>
      <c r="E710">
        <v>4989</v>
      </c>
      <c r="F710">
        <v>2770</v>
      </c>
      <c r="G710">
        <v>34</v>
      </c>
      <c r="H710">
        <v>8</v>
      </c>
      <c r="I710">
        <v>14491</v>
      </c>
      <c r="J710">
        <v>1.52</v>
      </c>
      <c r="K710">
        <v>22026.32</v>
      </c>
      <c r="L710">
        <v>1762.11</v>
      </c>
      <c r="M710">
        <v>20264.21</v>
      </c>
      <c r="N710">
        <v>15081.75</v>
      </c>
      <c r="O710">
        <v>5182.46</v>
      </c>
      <c r="P710">
        <v>20</v>
      </c>
      <c r="Q710">
        <v>3</v>
      </c>
    </row>
    <row r="711" spans="1:17" x14ac:dyDescent="0.25">
      <c r="A711">
        <v>710</v>
      </c>
      <c r="B711" s="3">
        <v>45271</v>
      </c>
      <c r="C711" t="s">
        <v>17</v>
      </c>
      <c r="D711" t="s">
        <v>23</v>
      </c>
      <c r="E711">
        <v>5376</v>
      </c>
      <c r="F711">
        <v>3911</v>
      </c>
      <c r="G711">
        <v>15</v>
      </c>
      <c r="H711">
        <v>13</v>
      </c>
      <c r="I711">
        <v>9478</v>
      </c>
      <c r="J711">
        <v>1.65</v>
      </c>
      <c r="K711">
        <v>15638.7</v>
      </c>
      <c r="L711">
        <v>2033.03</v>
      </c>
      <c r="M711">
        <v>13605.67</v>
      </c>
      <c r="N711">
        <v>12323.57</v>
      </c>
      <c r="O711">
        <v>1282.0999999999999</v>
      </c>
      <c r="P711">
        <v>21</v>
      </c>
      <c r="Q711">
        <v>3</v>
      </c>
    </row>
    <row r="712" spans="1:17" x14ac:dyDescent="0.25">
      <c r="A712">
        <v>711</v>
      </c>
      <c r="B712" s="3">
        <v>45272</v>
      </c>
      <c r="C712" t="s">
        <v>18</v>
      </c>
      <c r="D712" t="s">
        <v>23</v>
      </c>
      <c r="E712">
        <v>5292</v>
      </c>
      <c r="F712">
        <v>2718</v>
      </c>
      <c r="G712">
        <v>33</v>
      </c>
      <c r="H712">
        <v>12</v>
      </c>
      <c r="I712">
        <v>12799</v>
      </c>
      <c r="J712">
        <v>1.61</v>
      </c>
      <c r="K712">
        <v>20606.39</v>
      </c>
      <c r="L712">
        <v>2472.77</v>
      </c>
      <c r="M712">
        <v>18133.62</v>
      </c>
      <c r="N712">
        <v>13951.64</v>
      </c>
      <c r="O712">
        <v>4181.9799999999996</v>
      </c>
      <c r="P712">
        <v>22</v>
      </c>
      <c r="Q712">
        <v>3</v>
      </c>
    </row>
    <row r="713" spans="1:17" x14ac:dyDescent="0.25">
      <c r="A713">
        <v>712</v>
      </c>
      <c r="B713" s="3">
        <v>45273</v>
      </c>
      <c r="C713" t="s">
        <v>20</v>
      </c>
      <c r="D713" t="s">
        <v>23</v>
      </c>
      <c r="E713">
        <v>4355</v>
      </c>
      <c r="F713">
        <v>3727</v>
      </c>
      <c r="G713">
        <v>23</v>
      </c>
      <c r="H713">
        <v>9</v>
      </c>
      <c r="I713">
        <v>8306</v>
      </c>
      <c r="J713">
        <v>1.32</v>
      </c>
      <c r="K713">
        <v>10963.92</v>
      </c>
      <c r="L713">
        <v>986.75</v>
      </c>
      <c r="M713">
        <v>9977.17</v>
      </c>
      <c r="N713">
        <v>6364.68</v>
      </c>
      <c r="O713">
        <v>3612.49</v>
      </c>
      <c r="P713">
        <v>23</v>
      </c>
      <c r="Q713">
        <v>3</v>
      </c>
    </row>
    <row r="714" spans="1:17" x14ac:dyDescent="0.25">
      <c r="A714">
        <v>713</v>
      </c>
      <c r="B714" s="3">
        <v>45274</v>
      </c>
      <c r="C714" t="s">
        <v>22</v>
      </c>
      <c r="D714" t="s">
        <v>25</v>
      </c>
      <c r="E714">
        <v>4588</v>
      </c>
      <c r="F714">
        <v>3639</v>
      </c>
      <c r="G714">
        <v>24</v>
      </c>
      <c r="H714">
        <v>14</v>
      </c>
      <c r="I714">
        <v>9691</v>
      </c>
      <c r="J714">
        <v>1.69</v>
      </c>
      <c r="K714">
        <v>16377.79</v>
      </c>
      <c r="L714">
        <v>2292.89</v>
      </c>
      <c r="M714">
        <v>14084.9</v>
      </c>
      <c r="N714">
        <v>12348.01</v>
      </c>
      <c r="O714">
        <v>1736.89</v>
      </c>
      <c r="P714">
        <v>24</v>
      </c>
      <c r="Q714">
        <v>3</v>
      </c>
    </row>
    <row r="715" spans="1:17" x14ac:dyDescent="0.25">
      <c r="A715">
        <v>714</v>
      </c>
      <c r="B715" s="3">
        <v>45275</v>
      </c>
      <c r="C715" t="s">
        <v>20</v>
      </c>
      <c r="D715" t="s">
        <v>26</v>
      </c>
      <c r="E715">
        <v>5387</v>
      </c>
      <c r="F715">
        <v>2537</v>
      </c>
      <c r="G715">
        <v>24</v>
      </c>
      <c r="H715">
        <v>8</v>
      </c>
      <c r="I715">
        <v>12889</v>
      </c>
      <c r="J715">
        <v>1.26</v>
      </c>
      <c r="K715">
        <v>16240.14</v>
      </c>
      <c r="L715">
        <v>1299.21</v>
      </c>
      <c r="M715">
        <v>14940.93</v>
      </c>
      <c r="N715">
        <v>8819.7999999999993</v>
      </c>
      <c r="O715">
        <v>6121.13</v>
      </c>
      <c r="P715">
        <v>25</v>
      </c>
      <c r="Q715">
        <v>3</v>
      </c>
    </row>
    <row r="716" spans="1:17" x14ac:dyDescent="0.25">
      <c r="A716">
        <v>715</v>
      </c>
      <c r="B716" s="3">
        <v>45276</v>
      </c>
      <c r="C716" t="s">
        <v>18</v>
      </c>
      <c r="D716" t="s">
        <v>23</v>
      </c>
      <c r="E716">
        <v>3083</v>
      </c>
      <c r="F716">
        <v>3408</v>
      </c>
      <c r="G716">
        <v>26</v>
      </c>
      <c r="H716">
        <v>7</v>
      </c>
      <c r="I716">
        <v>13013</v>
      </c>
      <c r="J716">
        <v>1.28</v>
      </c>
      <c r="K716">
        <v>16656.64</v>
      </c>
      <c r="L716">
        <v>1165.96</v>
      </c>
      <c r="M716">
        <v>15490.68</v>
      </c>
      <c r="N716">
        <v>8621.98</v>
      </c>
      <c r="O716">
        <v>6868.7</v>
      </c>
      <c r="P716">
        <v>26</v>
      </c>
      <c r="Q716">
        <v>3</v>
      </c>
    </row>
    <row r="717" spans="1:17" x14ac:dyDescent="0.25">
      <c r="A717">
        <v>716</v>
      </c>
      <c r="B717" s="3">
        <v>45277</v>
      </c>
      <c r="C717" t="s">
        <v>22</v>
      </c>
      <c r="D717" t="s">
        <v>26</v>
      </c>
      <c r="E717">
        <v>5588</v>
      </c>
      <c r="F717">
        <v>3403</v>
      </c>
      <c r="G717">
        <v>19</v>
      </c>
      <c r="H717">
        <v>7</v>
      </c>
      <c r="I717">
        <v>10974</v>
      </c>
      <c r="J717">
        <v>1.27</v>
      </c>
      <c r="K717">
        <v>13936.98</v>
      </c>
      <c r="L717">
        <v>975.59</v>
      </c>
      <c r="M717">
        <v>12961.39</v>
      </c>
      <c r="N717">
        <v>7459.06</v>
      </c>
      <c r="O717">
        <v>5502.33</v>
      </c>
      <c r="P717">
        <v>27</v>
      </c>
      <c r="Q717">
        <v>3</v>
      </c>
    </row>
    <row r="718" spans="1:17" x14ac:dyDescent="0.25">
      <c r="A718">
        <v>717</v>
      </c>
      <c r="B718" s="3">
        <v>45278</v>
      </c>
      <c r="C718" t="s">
        <v>17</v>
      </c>
      <c r="D718" t="s">
        <v>23</v>
      </c>
      <c r="E718">
        <v>5121</v>
      </c>
      <c r="F718">
        <v>3383</v>
      </c>
      <c r="G718">
        <v>31</v>
      </c>
      <c r="H718">
        <v>5</v>
      </c>
      <c r="I718">
        <v>12524</v>
      </c>
      <c r="J718">
        <v>1.61</v>
      </c>
      <c r="K718">
        <v>20163.64</v>
      </c>
      <c r="L718">
        <v>1008.18</v>
      </c>
      <c r="M718">
        <v>19155.46</v>
      </c>
      <c r="N718">
        <v>15300.35</v>
      </c>
      <c r="O718">
        <v>3855.11</v>
      </c>
      <c r="P718">
        <v>28</v>
      </c>
      <c r="Q718">
        <v>3</v>
      </c>
    </row>
    <row r="719" spans="1:17" x14ac:dyDescent="0.25">
      <c r="A719">
        <v>718</v>
      </c>
      <c r="B719" s="3">
        <v>45279</v>
      </c>
      <c r="C719" t="s">
        <v>19</v>
      </c>
      <c r="D719" t="s">
        <v>23</v>
      </c>
      <c r="E719">
        <v>5594</v>
      </c>
      <c r="F719">
        <v>2598</v>
      </c>
      <c r="G719">
        <v>31</v>
      </c>
      <c r="H719">
        <v>12</v>
      </c>
      <c r="I719">
        <v>13096</v>
      </c>
      <c r="J719">
        <v>1.81</v>
      </c>
      <c r="K719">
        <v>23703.759999999998</v>
      </c>
      <c r="L719">
        <v>2844.45</v>
      </c>
      <c r="M719">
        <v>20859.310000000001</v>
      </c>
      <c r="N719">
        <v>17359.599999999999</v>
      </c>
      <c r="O719">
        <v>3499.71</v>
      </c>
      <c r="P719">
        <v>29</v>
      </c>
      <c r="Q719">
        <v>3</v>
      </c>
    </row>
    <row r="720" spans="1:17" x14ac:dyDescent="0.25">
      <c r="A720">
        <v>719</v>
      </c>
      <c r="B720" s="3">
        <v>45280</v>
      </c>
      <c r="C720" t="s">
        <v>22</v>
      </c>
      <c r="D720" t="s">
        <v>26</v>
      </c>
      <c r="E720">
        <v>4631</v>
      </c>
      <c r="F720">
        <v>3925</v>
      </c>
      <c r="G720">
        <v>28</v>
      </c>
      <c r="H720">
        <v>11</v>
      </c>
      <c r="I720">
        <v>13309</v>
      </c>
      <c r="J720">
        <v>1.87</v>
      </c>
      <c r="K720">
        <v>24887.83</v>
      </c>
      <c r="L720">
        <v>2737.66</v>
      </c>
      <c r="M720">
        <v>22150.17</v>
      </c>
      <c r="N720">
        <v>17867.04</v>
      </c>
      <c r="O720">
        <v>4283.13</v>
      </c>
      <c r="P720">
        <v>30</v>
      </c>
      <c r="Q720">
        <v>3</v>
      </c>
    </row>
    <row r="721" spans="1:17" x14ac:dyDescent="0.25">
      <c r="A721">
        <v>720</v>
      </c>
      <c r="B721" s="3">
        <v>45281</v>
      </c>
      <c r="C721" t="s">
        <v>18</v>
      </c>
      <c r="D721" t="s">
        <v>26</v>
      </c>
      <c r="E721">
        <v>4082</v>
      </c>
      <c r="F721">
        <v>2947</v>
      </c>
      <c r="G721">
        <v>23</v>
      </c>
      <c r="H721">
        <v>5</v>
      </c>
      <c r="I721">
        <v>8585</v>
      </c>
      <c r="J721">
        <v>1.93</v>
      </c>
      <c r="K721">
        <v>16569.05</v>
      </c>
      <c r="L721">
        <v>828.45</v>
      </c>
      <c r="M721">
        <v>15740.6</v>
      </c>
      <c r="N721">
        <v>8423.9</v>
      </c>
      <c r="O721">
        <v>7316.7</v>
      </c>
      <c r="P721">
        <v>1</v>
      </c>
      <c r="Q721">
        <v>3</v>
      </c>
    </row>
    <row r="722" spans="1:17" x14ac:dyDescent="0.25">
      <c r="A722">
        <v>721</v>
      </c>
      <c r="B722" s="3">
        <v>45282</v>
      </c>
      <c r="C722" t="s">
        <v>20</v>
      </c>
      <c r="D722" t="s">
        <v>26</v>
      </c>
      <c r="E722">
        <v>5352</v>
      </c>
      <c r="F722">
        <v>2638</v>
      </c>
      <c r="G722">
        <v>28</v>
      </c>
      <c r="H722">
        <v>9</v>
      </c>
      <c r="I722">
        <v>8810</v>
      </c>
      <c r="J722">
        <v>1.4</v>
      </c>
      <c r="K722">
        <v>12334</v>
      </c>
      <c r="L722">
        <v>1110.06</v>
      </c>
      <c r="M722">
        <v>11223.94</v>
      </c>
      <c r="N722">
        <v>6431.52</v>
      </c>
      <c r="O722">
        <v>4792.42</v>
      </c>
      <c r="P722">
        <v>2</v>
      </c>
      <c r="Q722">
        <v>3</v>
      </c>
    </row>
    <row r="723" spans="1:17" x14ac:dyDescent="0.25">
      <c r="A723">
        <v>722</v>
      </c>
      <c r="B723" s="3">
        <v>45283</v>
      </c>
      <c r="C723" t="s">
        <v>19</v>
      </c>
      <c r="D723" t="s">
        <v>25</v>
      </c>
      <c r="E723">
        <v>3923</v>
      </c>
      <c r="F723">
        <v>3235</v>
      </c>
      <c r="G723">
        <v>34</v>
      </c>
      <c r="H723">
        <v>10</v>
      </c>
      <c r="I723">
        <v>12286</v>
      </c>
      <c r="J723">
        <v>1.89</v>
      </c>
      <c r="K723">
        <v>23220.54</v>
      </c>
      <c r="L723">
        <v>2322.0500000000002</v>
      </c>
      <c r="M723">
        <v>20898.490000000002</v>
      </c>
      <c r="N723">
        <v>14658.34</v>
      </c>
      <c r="O723">
        <v>6240.15</v>
      </c>
      <c r="P723">
        <v>3</v>
      </c>
      <c r="Q723">
        <v>3</v>
      </c>
    </row>
    <row r="724" spans="1:17" x14ac:dyDescent="0.25">
      <c r="A724">
        <v>723</v>
      </c>
      <c r="B724" s="3">
        <v>45284</v>
      </c>
      <c r="C724" t="s">
        <v>20</v>
      </c>
      <c r="D724" t="s">
        <v>24</v>
      </c>
      <c r="E724">
        <v>5965</v>
      </c>
      <c r="F724">
        <v>3662</v>
      </c>
      <c r="G724">
        <v>21</v>
      </c>
      <c r="H724">
        <v>15</v>
      </c>
      <c r="I724">
        <v>10886</v>
      </c>
      <c r="J724">
        <v>1.42</v>
      </c>
      <c r="K724">
        <v>15458.12</v>
      </c>
      <c r="L724">
        <v>2318.7199999999998</v>
      </c>
      <c r="M724">
        <v>13139.4</v>
      </c>
      <c r="N724">
        <v>8202.02</v>
      </c>
      <c r="O724">
        <v>4937.38</v>
      </c>
      <c r="P724">
        <v>4</v>
      </c>
      <c r="Q724">
        <v>3</v>
      </c>
    </row>
    <row r="725" spans="1:17" x14ac:dyDescent="0.25">
      <c r="A725">
        <v>724</v>
      </c>
      <c r="B725" s="3">
        <v>45285</v>
      </c>
      <c r="C725" t="s">
        <v>22</v>
      </c>
      <c r="D725" t="s">
        <v>26</v>
      </c>
      <c r="E725">
        <v>4917</v>
      </c>
      <c r="F725">
        <v>2652</v>
      </c>
      <c r="G725">
        <v>25</v>
      </c>
      <c r="H725">
        <v>6</v>
      </c>
      <c r="I725">
        <v>10776</v>
      </c>
      <c r="J725">
        <v>1.93</v>
      </c>
      <c r="K725">
        <v>20797.68</v>
      </c>
      <c r="L725">
        <v>1247.8599999999999</v>
      </c>
      <c r="M725">
        <v>19549.82</v>
      </c>
      <c r="N725">
        <v>12114.52</v>
      </c>
      <c r="O725">
        <v>7435.3</v>
      </c>
      <c r="P725">
        <v>5</v>
      </c>
      <c r="Q725">
        <v>3</v>
      </c>
    </row>
    <row r="726" spans="1:17" x14ac:dyDescent="0.25">
      <c r="A726">
        <v>725</v>
      </c>
      <c r="B726" s="3">
        <v>45286</v>
      </c>
      <c r="C726" t="s">
        <v>20</v>
      </c>
      <c r="D726" t="s">
        <v>26</v>
      </c>
      <c r="E726">
        <v>4983</v>
      </c>
      <c r="F726">
        <v>2990</v>
      </c>
      <c r="G726">
        <v>33</v>
      </c>
      <c r="H726">
        <v>8</v>
      </c>
      <c r="I726">
        <v>14678</v>
      </c>
      <c r="J726">
        <v>1.43</v>
      </c>
      <c r="K726">
        <v>20989.54</v>
      </c>
      <c r="L726">
        <v>1679.16</v>
      </c>
      <c r="M726">
        <v>19310.38</v>
      </c>
      <c r="N726">
        <v>10743.34</v>
      </c>
      <c r="O726">
        <v>8567.0400000000009</v>
      </c>
      <c r="P726">
        <v>6</v>
      </c>
      <c r="Q726">
        <v>3</v>
      </c>
    </row>
    <row r="727" spans="1:17" x14ac:dyDescent="0.25">
      <c r="A727">
        <v>726</v>
      </c>
      <c r="B727" s="3">
        <v>45287</v>
      </c>
      <c r="C727" t="s">
        <v>21</v>
      </c>
      <c r="D727" t="s">
        <v>23</v>
      </c>
      <c r="E727">
        <v>4354</v>
      </c>
      <c r="F727">
        <v>2911</v>
      </c>
      <c r="G727">
        <v>23</v>
      </c>
      <c r="H727">
        <v>5</v>
      </c>
      <c r="I727">
        <v>13893</v>
      </c>
      <c r="J727">
        <v>1.87</v>
      </c>
      <c r="K727">
        <v>25979.91</v>
      </c>
      <c r="L727">
        <v>1299</v>
      </c>
      <c r="M727">
        <v>24680.91</v>
      </c>
      <c r="N727">
        <v>14667.67</v>
      </c>
      <c r="O727">
        <v>10013.24</v>
      </c>
      <c r="P727">
        <v>7</v>
      </c>
      <c r="Q727">
        <v>3</v>
      </c>
    </row>
    <row r="728" spans="1:17" x14ac:dyDescent="0.25">
      <c r="A728">
        <v>727</v>
      </c>
      <c r="B728" s="3">
        <v>45288</v>
      </c>
      <c r="C728" t="s">
        <v>20</v>
      </c>
      <c r="D728" t="s">
        <v>23</v>
      </c>
      <c r="E728">
        <v>3079</v>
      </c>
      <c r="F728">
        <v>3509</v>
      </c>
      <c r="G728">
        <v>33</v>
      </c>
      <c r="H728">
        <v>13</v>
      </c>
      <c r="I728">
        <v>9614</v>
      </c>
      <c r="J728">
        <v>1.73</v>
      </c>
      <c r="K728">
        <v>16632.22</v>
      </c>
      <c r="L728">
        <v>2162.19</v>
      </c>
      <c r="M728">
        <v>14470.03</v>
      </c>
      <c r="N728">
        <v>8487.52</v>
      </c>
      <c r="O728">
        <v>5982.51</v>
      </c>
      <c r="P728">
        <v>8</v>
      </c>
      <c r="Q728">
        <v>3</v>
      </c>
    </row>
    <row r="729" spans="1:17" x14ac:dyDescent="0.25">
      <c r="A729">
        <v>728</v>
      </c>
      <c r="B729" s="3">
        <v>45289</v>
      </c>
      <c r="C729" t="s">
        <v>21</v>
      </c>
      <c r="D729" t="s">
        <v>25</v>
      </c>
      <c r="E729">
        <v>5022</v>
      </c>
      <c r="F729">
        <v>3965</v>
      </c>
      <c r="G729">
        <v>26</v>
      </c>
      <c r="H729">
        <v>14</v>
      </c>
      <c r="I729">
        <v>14288</v>
      </c>
      <c r="J729">
        <v>1.82</v>
      </c>
      <c r="K729">
        <v>26004.16</v>
      </c>
      <c r="L729">
        <v>3640.58</v>
      </c>
      <c r="M729">
        <v>22363.58</v>
      </c>
      <c r="N729">
        <v>15519.38</v>
      </c>
      <c r="O729">
        <v>6844.2</v>
      </c>
      <c r="P729">
        <v>9</v>
      </c>
      <c r="Q729">
        <v>3</v>
      </c>
    </row>
    <row r="730" spans="1:17" x14ac:dyDescent="0.25">
      <c r="A730">
        <v>729</v>
      </c>
      <c r="B730" s="3">
        <v>45290</v>
      </c>
      <c r="C730" t="s">
        <v>19</v>
      </c>
      <c r="D730" t="s">
        <v>23</v>
      </c>
      <c r="E730">
        <v>3628</v>
      </c>
      <c r="F730">
        <v>3503</v>
      </c>
      <c r="G730">
        <v>33</v>
      </c>
      <c r="H730">
        <v>9</v>
      </c>
      <c r="I730">
        <v>10310</v>
      </c>
      <c r="J730">
        <v>1.73</v>
      </c>
      <c r="K730">
        <v>17836.3</v>
      </c>
      <c r="L730">
        <v>1605.27</v>
      </c>
      <c r="M730">
        <v>16231.03</v>
      </c>
      <c r="N730">
        <v>9596.19</v>
      </c>
      <c r="O730">
        <v>6634.84</v>
      </c>
      <c r="P730">
        <v>10</v>
      </c>
      <c r="Q730">
        <v>3</v>
      </c>
    </row>
    <row r="731" spans="1:17" x14ac:dyDescent="0.25">
      <c r="A731">
        <v>730</v>
      </c>
      <c r="B731" s="3">
        <v>45291</v>
      </c>
      <c r="C731" t="s">
        <v>18</v>
      </c>
      <c r="D731" t="s">
        <v>26</v>
      </c>
      <c r="E731">
        <v>3556</v>
      </c>
      <c r="F731">
        <v>3756</v>
      </c>
      <c r="G731">
        <v>22</v>
      </c>
      <c r="H731">
        <v>13</v>
      </c>
      <c r="I731">
        <v>8235</v>
      </c>
      <c r="J731">
        <v>1.82</v>
      </c>
      <c r="K731">
        <v>14987.7</v>
      </c>
      <c r="L731">
        <v>1948.4</v>
      </c>
      <c r="M731">
        <v>13039.3</v>
      </c>
      <c r="N731">
        <v>8282.01</v>
      </c>
      <c r="O731">
        <v>4757.29</v>
      </c>
      <c r="P731">
        <v>11</v>
      </c>
      <c r="Q731">
        <v>3</v>
      </c>
    </row>
    <row r="732" spans="1:17" x14ac:dyDescent="0.25">
      <c r="A732">
        <v>731</v>
      </c>
      <c r="B732" s="3">
        <v>45292</v>
      </c>
      <c r="C732" t="s">
        <v>18</v>
      </c>
      <c r="D732" t="s">
        <v>23</v>
      </c>
      <c r="E732">
        <v>3397</v>
      </c>
      <c r="F732">
        <v>2618</v>
      </c>
      <c r="G732">
        <v>15</v>
      </c>
      <c r="H732">
        <v>6</v>
      </c>
      <c r="I732">
        <v>10184</v>
      </c>
      <c r="J732">
        <v>1.31</v>
      </c>
      <c r="K732">
        <v>13341.04</v>
      </c>
      <c r="L732">
        <v>800.46</v>
      </c>
      <c r="M732">
        <v>12540.58</v>
      </c>
      <c r="N732">
        <v>9844.99</v>
      </c>
      <c r="O732">
        <v>2695.59</v>
      </c>
      <c r="P732">
        <v>12</v>
      </c>
      <c r="Q732">
        <v>3</v>
      </c>
    </row>
    <row r="733" spans="1:17" x14ac:dyDescent="0.25">
      <c r="A733">
        <v>732</v>
      </c>
      <c r="B733" s="3">
        <v>45293</v>
      </c>
      <c r="C733" t="s">
        <v>21</v>
      </c>
      <c r="D733" t="s">
        <v>23</v>
      </c>
      <c r="E733">
        <v>3397</v>
      </c>
      <c r="F733">
        <v>2652</v>
      </c>
      <c r="G733">
        <v>24</v>
      </c>
      <c r="H733">
        <v>8</v>
      </c>
      <c r="I733">
        <v>10313</v>
      </c>
      <c r="J733">
        <v>1.7</v>
      </c>
      <c r="K733">
        <v>17532.099999999999</v>
      </c>
      <c r="L733">
        <v>1402.57</v>
      </c>
      <c r="M733">
        <v>16129.53</v>
      </c>
      <c r="N733">
        <v>8895.06</v>
      </c>
      <c r="O733">
        <v>7234.47</v>
      </c>
      <c r="P733">
        <v>13</v>
      </c>
      <c r="Q733">
        <v>3</v>
      </c>
    </row>
    <row r="734" spans="1:17" x14ac:dyDescent="0.25">
      <c r="A734">
        <v>733</v>
      </c>
      <c r="B734" s="3">
        <v>45294</v>
      </c>
      <c r="C734" t="s">
        <v>19</v>
      </c>
      <c r="D734" t="s">
        <v>25</v>
      </c>
      <c r="E734">
        <v>4191</v>
      </c>
      <c r="F734">
        <v>3160</v>
      </c>
      <c r="G734">
        <v>31</v>
      </c>
      <c r="H734">
        <v>9</v>
      </c>
      <c r="I734">
        <v>9822</v>
      </c>
      <c r="J734">
        <v>1.89</v>
      </c>
      <c r="K734">
        <v>18563.580000000002</v>
      </c>
      <c r="L734">
        <v>1670.72</v>
      </c>
      <c r="M734">
        <v>16892.86</v>
      </c>
      <c r="N734">
        <v>10453.549999999999</v>
      </c>
      <c r="O734">
        <v>6439.31</v>
      </c>
      <c r="P734">
        <v>14</v>
      </c>
      <c r="Q734">
        <v>3</v>
      </c>
    </row>
    <row r="735" spans="1:17" x14ac:dyDescent="0.25">
      <c r="A735">
        <v>734</v>
      </c>
      <c r="B735" s="3">
        <v>45295</v>
      </c>
      <c r="C735" t="s">
        <v>19</v>
      </c>
      <c r="D735" t="s">
        <v>23</v>
      </c>
      <c r="E735">
        <v>5561</v>
      </c>
      <c r="F735">
        <v>3820</v>
      </c>
      <c r="G735">
        <v>20</v>
      </c>
      <c r="H735">
        <v>11</v>
      </c>
      <c r="I735">
        <v>11713</v>
      </c>
      <c r="J735">
        <v>1.42</v>
      </c>
      <c r="K735">
        <v>16632.46</v>
      </c>
      <c r="L735">
        <v>1829.57</v>
      </c>
      <c r="M735">
        <v>14802.89</v>
      </c>
      <c r="N735">
        <v>11348.65</v>
      </c>
      <c r="O735">
        <v>3454.24</v>
      </c>
      <c r="P735">
        <v>15</v>
      </c>
      <c r="Q735">
        <v>3</v>
      </c>
    </row>
    <row r="736" spans="1:17" x14ac:dyDescent="0.25">
      <c r="A736">
        <v>735</v>
      </c>
      <c r="B736" s="3">
        <v>45296</v>
      </c>
      <c r="C736" t="s">
        <v>18</v>
      </c>
      <c r="D736" t="s">
        <v>23</v>
      </c>
      <c r="E736">
        <v>3804</v>
      </c>
      <c r="F736">
        <v>3408</v>
      </c>
      <c r="G736">
        <v>23</v>
      </c>
      <c r="H736">
        <v>6</v>
      </c>
      <c r="I736">
        <v>10240</v>
      </c>
      <c r="J736">
        <v>1.54</v>
      </c>
      <c r="K736">
        <v>15769.6</v>
      </c>
      <c r="L736">
        <v>946.18</v>
      </c>
      <c r="M736">
        <v>14823.42</v>
      </c>
      <c r="N736">
        <v>8391.5</v>
      </c>
      <c r="O736">
        <v>6431.92</v>
      </c>
      <c r="P736">
        <v>16</v>
      </c>
      <c r="Q736">
        <v>3</v>
      </c>
    </row>
    <row r="737" spans="1:17" x14ac:dyDescent="0.25">
      <c r="A737">
        <v>736</v>
      </c>
      <c r="B737" s="3">
        <v>45297</v>
      </c>
      <c r="C737" t="s">
        <v>20</v>
      </c>
      <c r="D737" t="s">
        <v>23</v>
      </c>
      <c r="E737">
        <v>3065</v>
      </c>
      <c r="F737">
        <v>3792</v>
      </c>
      <c r="G737">
        <v>17</v>
      </c>
      <c r="H737">
        <v>11</v>
      </c>
      <c r="I737">
        <v>14696</v>
      </c>
      <c r="J737">
        <v>1.98</v>
      </c>
      <c r="K737">
        <v>29098.080000000002</v>
      </c>
      <c r="L737">
        <v>3200.79</v>
      </c>
      <c r="M737">
        <v>25897.29</v>
      </c>
      <c r="N737">
        <v>18235.02</v>
      </c>
      <c r="O737">
        <v>7662.27</v>
      </c>
      <c r="P737">
        <v>17</v>
      </c>
      <c r="Q737">
        <v>3</v>
      </c>
    </row>
    <row r="738" spans="1:17" x14ac:dyDescent="0.25">
      <c r="A738">
        <v>737</v>
      </c>
      <c r="B738" s="3">
        <v>45298</v>
      </c>
      <c r="C738" t="s">
        <v>21</v>
      </c>
      <c r="D738" t="s">
        <v>26</v>
      </c>
      <c r="E738">
        <v>3601</v>
      </c>
      <c r="F738">
        <v>2873</v>
      </c>
      <c r="G738">
        <v>30</v>
      </c>
      <c r="H738">
        <v>8</v>
      </c>
      <c r="I738">
        <v>8412</v>
      </c>
      <c r="J738">
        <v>1.49</v>
      </c>
      <c r="K738">
        <v>12533.88</v>
      </c>
      <c r="L738">
        <v>1002.71</v>
      </c>
      <c r="M738">
        <v>11531.17</v>
      </c>
      <c r="N738">
        <v>7102.39</v>
      </c>
      <c r="O738">
        <v>4428.78</v>
      </c>
      <c r="P738">
        <v>18</v>
      </c>
      <c r="Q738">
        <v>3</v>
      </c>
    </row>
    <row r="739" spans="1:17" x14ac:dyDescent="0.25">
      <c r="A739">
        <v>738</v>
      </c>
      <c r="B739" s="3">
        <v>45299</v>
      </c>
      <c r="C739" t="s">
        <v>20</v>
      </c>
      <c r="D739" t="s">
        <v>23</v>
      </c>
      <c r="E739">
        <v>3946</v>
      </c>
      <c r="F739">
        <v>3285</v>
      </c>
      <c r="G739">
        <v>28</v>
      </c>
      <c r="H739">
        <v>10</v>
      </c>
      <c r="I739">
        <v>14418</v>
      </c>
      <c r="J739">
        <v>1.43</v>
      </c>
      <c r="K739">
        <v>20617.740000000002</v>
      </c>
      <c r="L739">
        <v>2061.77</v>
      </c>
      <c r="M739">
        <v>18555.97</v>
      </c>
      <c r="N739">
        <v>15510.92</v>
      </c>
      <c r="O739">
        <v>3045.05</v>
      </c>
      <c r="P739">
        <v>19</v>
      </c>
      <c r="Q739">
        <v>3</v>
      </c>
    </row>
    <row r="740" spans="1:17" x14ac:dyDescent="0.25">
      <c r="A740">
        <v>739</v>
      </c>
      <c r="B740" s="3">
        <v>45300</v>
      </c>
      <c r="C740" t="s">
        <v>22</v>
      </c>
      <c r="D740" t="s">
        <v>26</v>
      </c>
      <c r="E740">
        <v>3718</v>
      </c>
      <c r="F740">
        <v>2809</v>
      </c>
      <c r="G740">
        <v>27</v>
      </c>
      <c r="H740">
        <v>13</v>
      </c>
      <c r="I740">
        <v>8030</v>
      </c>
      <c r="J740">
        <v>1.69</v>
      </c>
      <c r="K740">
        <v>13570.7</v>
      </c>
      <c r="L740">
        <v>1764.19</v>
      </c>
      <c r="M740">
        <v>11806.51</v>
      </c>
      <c r="N740">
        <v>8453.2099999999991</v>
      </c>
      <c r="O740">
        <v>3353.3</v>
      </c>
      <c r="P740">
        <v>20</v>
      </c>
      <c r="Q740">
        <v>3</v>
      </c>
    </row>
    <row r="741" spans="1:17" x14ac:dyDescent="0.25">
      <c r="A741">
        <v>740</v>
      </c>
      <c r="B741" s="3">
        <v>45301</v>
      </c>
      <c r="C741" t="s">
        <v>19</v>
      </c>
      <c r="D741" t="s">
        <v>26</v>
      </c>
      <c r="E741">
        <v>5202</v>
      </c>
      <c r="F741">
        <v>2788</v>
      </c>
      <c r="G741">
        <v>17</v>
      </c>
      <c r="H741">
        <v>5</v>
      </c>
      <c r="I741">
        <v>8604</v>
      </c>
      <c r="J741">
        <v>1.99</v>
      </c>
      <c r="K741">
        <v>17121.96</v>
      </c>
      <c r="L741">
        <v>856.1</v>
      </c>
      <c r="M741">
        <v>16265.86</v>
      </c>
      <c r="N741">
        <v>10856.36</v>
      </c>
      <c r="O741">
        <v>5409.5</v>
      </c>
      <c r="P741">
        <v>21</v>
      </c>
      <c r="Q741">
        <v>3</v>
      </c>
    </row>
    <row r="742" spans="1:17" x14ac:dyDescent="0.25">
      <c r="A742">
        <v>741</v>
      </c>
      <c r="B742" s="3">
        <v>45302</v>
      </c>
      <c r="C742" t="s">
        <v>21</v>
      </c>
      <c r="D742" t="s">
        <v>26</v>
      </c>
      <c r="E742">
        <v>3853</v>
      </c>
      <c r="F742">
        <v>3368</v>
      </c>
      <c r="G742">
        <v>26</v>
      </c>
      <c r="H742">
        <v>13</v>
      </c>
      <c r="I742">
        <v>12840</v>
      </c>
      <c r="J742">
        <v>1.79</v>
      </c>
      <c r="K742">
        <v>22983.599999999999</v>
      </c>
      <c r="L742">
        <v>2987.87</v>
      </c>
      <c r="M742">
        <v>19995.73</v>
      </c>
      <c r="N742">
        <v>14167.36</v>
      </c>
      <c r="O742">
        <v>5828.37</v>
      </c>
      <c r="P742">
        <v>22</v>
      </c>
      <c r="Q742">
        <v>3</v>
      </c>
    </row>
    <row r="743" spans="1:17" x14ac:dyDescent="0.25">
      <c r="A743">
        <v>742</v>
      </c>
      <c r="B743" s="3">
        <v>45303</v>
      </c>
      <c r="C743" t="s">
        <v>21</v>
      </c>
      <c r="D743" t="s">
        <v>25</v>
      </c>
      <c r="E743">
        <v>4660</v>
      </c>
      <c r="F743">
        <v>3484</v>
      </c>
      <c r="G743">
        <v>31</v>
      </c>
      <c r="H743">
        <v>6</v>
      </c>
      <c r="I743">
        <v>9070</v>
      </c>
      <c r="J743">
        <v>1.46</v>
      </c>
      <c r="K743">
        <v>13242.2</v>
      </c>
      <c r="L743">
        <v>794.53</v>
      </c>
      <c r="M743">
        <v>12447.67</v>
      </c>
      <c r="N743">
        <v>7582.39</v>
      </c>
      <c r="O743">
        <v>4865.28</v>
      </c>
      <c r="P743">
        <v>23</v>
      </c>
      <c r="Q743">
        <v>3</v>
      </c>
    </row>
    <row r="744" spans="1:17" x14ac:dyDescent="0.25">
      <c r="A744">
        <v>743</v>
      </c>
      <c r="B744" s="3">
        <v>45304</v>
      </c>
      <c r="C744" t="s">
        <v>18</v>
      </c>
      <c r="D744" t="s">
        <v>23</v>
      </c>
      <c r="E744">
        <v>4212</v>
      </c>
      <c r="F744">
        <v>3209</v>
      </c>
      <c r="G744">
        <v>16</v>
      </c>
      <c r="H744">
        <v>7</v>
      </c>
      <c r="I744">
        <v>14496</v>
      </c>
      <c r="J744">
        <v>1.62</v>
      </c>
      <c r="K744">
        <v>23483.52</v>
      </c>
      <c r="L744">
        <v>1643.85</v>
      </c>
      <c r="M744">
        <v>21839.67</v>
      </c>
      <c r="N744">
        <v>13840.37</v>
      </c>
      <c r="O744">
        <v>7999.3</v>
      </c>
      <c r="P744">
        <v>24</v>
      </c>
      <c r="Q744">
        <v>3</v>
      </c>
    </row>
    <row r="745" spans="1:17" x14ac:dyDescent="0.25">
      <c r="A745">
        <v>744</v>
      </c>
      <c r="B745" s="3">
        <v>45305</v>
      </c>
      <c r="C745" t="s">
        <v>22</v>
      </c>
      <c r="D745" t="s">
        <v>23</v>
      </c>
      <c r="E745">
        <v>4003</v>
      </c>
      <c r="F745">
        <v>2929</v>
      </c>
      <c r="G745">
        <v>19</v>
      </c>
      <c r="H745">
        <v>8</v>
      </c>
      <c r="I745">
        <v>10589</v>
      </c>
      <c r="J745">
        <v>1.32</v>
      </c>
      <c r="K745">
        <v>13977.48</v>
      </c>
      <c r="L745">
        <v>1118.2</v>
      </c>
      <c r="M745">
        <v>12859.28</v>
      </c>
      <c r="N745">
        <v>8321.73</v>
      </c>
      <c r="O745">
        <v>4537.55</v>
      </c>
      <c r="P745">
        <v>25</v>
      </c>
      <c r="Q745">
        <v>3</v>
      </c>
    </row>
    <row r="746" spans="1:17" x14ac:dyDescent="0.25">
      <c r="A746">
        <v>745</v>
      </c>
      <c r="B746" s="3">
        <v>45306</v>
      </c>
      <c r="C746" t="s">
        <v>21</v>
      </c>
      <c r="D746" t="s">
        <v>24</v>
      </c>
      <c r="E746">
        <v>3960</v>
      </c>
      <c r="F746">
        <v>3768</v>
      </c>
      <c r="G746">
        <v>27</v>
      </c>
      <c r="H746">
        <v>10</v>
      </c>
      <c r="I746">
        <v>11404</v>
      </c>
      <c r="J746">
        <v>1.33</v>
      </c>
      <c r="K746">
        <v>15167.32</v>
      </c>
      <c r="L746">
        <v>1516.73</v>
      </c>
      <c r="M746">
        <v>13650.59</v>
      </c>
      <c r="N746">
        <v>9540.26</v>
      </c>
      <c r="O746">
        <v>4110.33</v>
      </c>
      <c r="P746">
        <v>26</v>
      </c>
      <c r="Q746">
        <v>3</v>
      </c>
    </row>
    <row r="747" spans="1:17" x14ac:dyDescent="0.25">
      <c r="A747">
        <v>746</v>
      </c>
      <c r="B747" s="3">
        <v>45307</v>
      </c>
      <c r="C747" t="s">
        <v>19</v>
      </c>
      <c r="D747" t="s">
        <v>23</v>
      </c>
      <c r="E747">
        <v>5113</v>
      </c>
      <c r="F747">
        <v>3358</v>
      </c>
      <c r="G747">
        <v>15</v>
      </c>
      <c r="H747">
        <v>5</v>
      </c>
      <c r="I747">
        <v>13895</v>
      </c>
      <c r="J747">
        <v>1.81</v>
      </c>
      <c r="K747">
        <v>25149.95</v>
      </c>
      <c r="L747">
        <v>1257.5</v>
      </c>
      <c r="M747">
        <v>23892.45</v>
      </c>
      <c r="N747">
        <v>14764.02</v>
      </c>
      <c r="O747">
        <v>9128.43</v>
      </c>
      <c r="P747">
        <v>27</v>
      </c>
      <c r="Q747">
        <v>3</v>
      </c>
    </row>
    <row r="748" spans="1:17" x14ac:dyDescent="0.25">
      <c r="A748">
        <v>747</v>
      </c>
      <c r="B748" s="3">
        <v>45308</v>
      </c>
      <c r="C748" t="s">
        <v>22</v>
      </c>
      <c r="D748" t="s">
        <v>25</v>
      </c>
      <c r="E748">
        <v>4610</v>
      </c>
      <c r="F748">
        <v>3250</v>
      </c>
      <c r="G748">
        <v>33</v>
      </c>
      <c r="H748">
        <v>5</v>
      </c>
      <c r="I748">
        <v>8216</v>
      </c>
      <c r="J748">
        <v>1.94</v>
      </c>
      <c r="K748">
        <v>15939.04</v>
      </c>
      <c r="L748">
        <v>796.95</v>
      </c>
      <c r="M748">
        <v>15142.09</v>
      </c>
      <c r="N748">
        <v>12476.36</v>
      </c>
      <c r="O748">
        <v>2665.73</v>
      </c>
      <c r="P748">
        <v>28</v>
      </c>
      <c r="Q748">
        <v>3</v>
      </c>
    </row>
    <row r="749" spans="1:17" x14ac:dyDescent="0.25">
      <c r="A749">
        <v>748</v>
      </c>
      <c r="B749" s="3">
        <v>45309</v>
      </c>
      <c r="C749" t="s">
        <v>21</v>
      </c>
      <c r="D749" t="s">
        <v>25</v>
      </c>
      <c r="E749">
        <v>3638</v>
      </c>
      <c r="F749">
        <v>3284</v>
      </c>
      <c r="G749">
        <v>18</v>
      </c>
      <c r="H749">
        <v>13</v>
      </c>
      <c r="I749">
        <v>13763</v>
      </c>
      <c r="J749">
        <v>1.57</v>
      </c>
      <c r="K749">
        <v>21607.91</v>
      </c>
      <c r="L749">
        <v>2809.03</v>
      </c>
      <c r="M749">
        <v>18798.88</v>
      </c>
      <c r="N749">
        <v>16837.939999999999</v>
      </c>
      <c r="O749">
        <v>1960.94</v>
      </c>
      <c r="P749">
        <v>29</v>
      </c>
      <c r="Q749">
        <v>3</v>
      </c>
    </row>
    <row r="750" spans="1:17" x14ac:dyDescent="0.25">
      <c r="A750">
        <v>749</v>
      </c>
      <c r="B750" s="3">
        <v>45310</v>
      </c>
      <c r="C750" t="s">
        <v>19</v>
      </c>
      <c r="D750" t="s">
        <v>25</v>
      </c>
      <c r="E750">
        <v>4282</v>
      </c>
      <c r="F750">
        <v>3622</v>
      </c>
      <c r="G750">
        <v>30</v>
      </c>
      <c r="H750">
        <v>7</v>
      </c>
      <c r="I750">
        <v>10930</v>
      </c>
      <c r="J750">
        <v>1.4</v>
      </c>
      <c r="K750">
        <v>15302</v>
      </c>
      <c r="L750">
        <v>1071.1400000000001</v>
      </c>
      <c r="M750">
        <v>14230.86</v>
      </c>
      <c r="N750">
        <v>9031.17</v>
      </c>
      <c r="O750">
        <v>5199.6899999999996</v>
      </c>
      <c r="P750">
        <v>30</v>
      </c>
      <c r="Q750">
        <v>3</v>
      </c>
    </row>
    <row r="751" spans="1:17" x14ac:dyDescent="0.25">
      <c r="A751">
        <v>750</v>
      </c>
      <c r="B751" s="3">
        <v>45311</v>
      </c>
      <c r="C751" t="s">
        <v>22</v>
      </c>
      <c r="D751" t="s">
        <v>25</v>
      </c>
      <c r="E751">
        <v>5248</v>
      </c>
      <c r="F751">
        <v>2936</v>
      </c>
      <c r="G751">
        <v>33</v>
      </c>
      <c r="H751">
        <v>11</v>
      </c>
      <c r="I751">
        <v>9217</v>
      </c>
      <c r="J751">
        <v>1.83</v>
      </c>
      <c r="K751">
        <v>16867.11</v>
      </c>
      <c r="L751">
        <v>1855.38</v>
      </c>
      <c r="M751">
        <v>15011.73</v>
      </c>
      <c r="N751">
        <v>10505.61</v>
      </c>
      <c r="O751">
        <v>4506.12</v>
      </c>
      <c r="P751">
        <v>1</v>
      </c>
      <c r="Q751">
        <v>3</v>
      </c>
    </row>
    <row r="752" spans="1:17" x14ac:dyDescent="0.25">
      <c r="A752">
        <v>751</v>
      </c>
      <c r="B752" s="3">
        <v>45312</v>
      </c>
      <c r="C752" t="s">
        <v>17</v>
      </c>
      <c r="D752" t="s">
        <v>23</v>
      </c>
      <c r="E752">
        <v>5471</v>
      </c>
      <c r="F752">
        <v>2984</v>
      </c>
      <c r="G752">
        <v>19</v>
      </c>
      <c r="H752">
        <v>7</v>
      </c>
      <c r="I752">
        <v>9381</v>
      </c>
      <c r="J752">
        <v>1.27</v>
      </c>
      <c r="K752">
        <v>11913.87</v>
      </c>
      <c r="L752">
        <v>833.97</v>
      </c>
      <c r="M752">
        <v>11079.9</v>
      </c>
      <c r="N752">
        <v>8932.56</v>
      </c>
      <c r="O752">
        <v>2147.34</v>
      </c>
      <c r="P752">
        <v>2</v>
      </c>
      <c r="Q752">
        <v>3</v>
      </c>
    </row>
    <row r="753" spans="1:17" x14ac:dyDescent="0.25">
      <c r="A753">
        <v>752</v>
      </c>
      <c r="B753" s="3">
        <v>45313</v>
      </c>
      <c r="C753" t="s">
        <v>17</v>
      </c>
      <c r="D753" t="s">
        <v>25</v>
      </c>
      <c r="E753">
        <v>5092</v>
      </c>
      <c r="F753">
        <v>2875</v>
      </c>
      <c r="G753">
        <v>19</v>
      </c>
      <c r="H753">
        <v>13</v>
      </c>
      <c r="I753">
        <v>9302</v>
      </c>
      <c r="J753">
        <v>1.86</v>
      </c>
      <c r="K753">
        <v>17301.72</v>
      </c>
      <c r="L753">
        <v>2249.2199999999998</v>
      </c>
      <c r="M753">
        <v>15052.5</v>
      </c>
      <c r="N753">
        <v>11665.62</v>
      </c>
      <c r="O753">
        <v>3386.88</v>
      </c>
      <c r="P753">
        <v>3</v>
      </c>
      <c r="Q753">
        <v>3</v>
      </c>
    </row>
    <row r="754" spans="1:17" x14ac:dyDescent="0.25">
      <c r="A754">
        <v>753</v>
      </c>
      <c r="B754" s="3">
        <v>45314</v>
      </c>
      <c r="C754" t="s">
        <v>21</v>
      </c>
      <c r="D754" t="s">
        <v>23</v>
      </c>
      <c r="E754">
        <v>5367</v>
      </c>
      <c r="F754">
        <v>3926</v>
      </c>
      <c r="G754">
        <v>31</v>
      </c>
      <c r="H754">
        <v>5</v>
      </c>
      <c r="I754">
        <v>13282</v>
      </c>
      <c r="J754">
        <v>1.87</v>
      </c>
      <c r="K754">
        <v>24837.34</v>
      </c>
      <c r="L754">
        <v>1241.8699999999999</v>
      </c>
      <c r="M754">
        <v>23595.47</v>
      </c>
      <c r="N754">
        <v>14780.25</v>
      </c>
      <c r="O754">
        <v>8815.2199999999993</v>
      </c>
      <c r="P754">
        <v>4</v>
      </c>
      <c r="Q754">
        <v>3</v>
      </c>
    </row>
    <row r="755" spans="1:17" x14ac:dyDescent="0.25">
      <c r="A755">
        <v>754</v>
      </c>
      <c r="B755" s="3">
        <v>45315</v>
      </c>
      <c r="C755" t="s">
        <v>17</v>
      </c>
      <c r="D755" t="s">
        <v>25</v>
      </c>
      <c r="E755">
        <v>4421</v>
      </c>
      <c r="F755">
        <v>2672</v>
      </c>
      <c r="G755">
        <v>21</v>
      </c>
      <c r="H755">
        <v>14</v>
      </c>
      <c r="I755">
        <v>10225</v>
      </c>
      <c r="J755">
        <v>1.89</v>
      </c>
      <c r="K755">
        <v>19325.25</v>
      </c>
      <c r="L755">
        <v>2705.54</v>
      </c>
      <c r="M755">
        <v>16619.71</v>
      </c>
      <c r="N755">
        <v>11351.71</v>
      </c>
      <c r="O755">
        <v>5268</v>
      </c>
      <c r="P755">
        <v>5</v>
      </c>
      <c r="Q755">
        <v>3</v>
      </c>
    </row>
    <row r="756" spans="1:17" x14ac:dyDescent="0.25">
      <c r="A756">
        <v>755</v>
      </c>
      <c r="B756" s="3">
        <v>45316</v>
      </c>
      <c r="C756" t="s">
        <v>18</v>
      </c>
      <c r="D756" t="s">
        <v>23</v>
      </c>
      <c r="E756">
        <v>4144</v>
      </c>
      <c r="F756">
        <v>3524</v>
      </c>
      <c r="G756">
        <v>20</v>
      </c>
      <c r="H756">
        <v>12</v>
      </c>
      <c r="I756">
        <v>14093</v>
      </c>
      <c r="J756">
        <v>1.52</v>
      </c>
      <c r="K756">
        <v>21421.360000000001</v>
      </c>
      <c r="L756">
        <v>2570.56</v>
      </c>
      <c r="M756">
        <v>18850.8</v>
      </c>
      <c r="N756">
        <v>10981.52</v>
      </c>
      <c r="O756">
        <v>7869.28</v>
      </c>
      <c r="P756">
        <v>6</v>
      </c>
      <c r="Q756">
        <v>3</v>
      </c>
    </row>
    <row r="757" spans="1:17" x14ac:dyDescent="0.25">
      <c r="A757">
        <v>756</v>
      </c>
      <c r="B757" s="3">
        <v>45317</v>
      </c>
      <c r="C757" t="s">
        <v>21</v>
      </c>
      <c r="D757" t="s">
        <v>23</v>
      </c>
      <c r="E757">
        <v>5198</v>
      </c>
      <c r="F757">
        <v>3593</v>
      </c>
      <c r="G757">
        <v>34</v>
      </c>
      <c r="H757">
        <v>14</v>
      </c>
      <c r="I757">
        <v>10072</v>
      </c>
      <c r="J757">
        <v>1.4</v>
      </c>
      <c r="K757">
        <v>14100.8</v>
      </c>
      <c r="L757">
        <v>1974.11</v>
      </c>
      <c r="M757">
        <v>12126.69</v>
      </c>
      <c r="N757">
        <v>9966.4699999999993</v>
      </c>
      <c r="O757">
        <v>2160.2199999999998</v>
      </c>
      <c r="P757">
        <v>7</v>
      </c>
      <c r="Q757">
        <v>3</v>
      </c>
    </row>
    <row r="758" spans="1:17" x14ac:dyDescent="0.25">
      <c r="A758">
        <v>757</v>
      </c>
      <c r="B758" s="3">
        <v>45318</v>
      </c>
      <c r="C758" t="s">
        <v>21</v>
      </c>
      <c r="D758" t="s">
        <v>26</v>
      </c>
      <c r="E758">
        <v>4257</v>
      </c>
      <c r="F758">
        <v>3236</v>
      </c>
      <c r="G758">
        <v>21</v>
      </c>
      <c r="H758">
        <v>8</v>
      </c>
      <c r="I758">
        <v>14935</v>
      </c>
      <c r="J758">
        <v>1.47</v>
      </c>
      <c r="K758">
        <v>21954.45</v>
      </c>
      <c r="L758">
        <v>1756.36</v>
      </c>
      <c r="M758">
        <v>20198.09</v>
      </c>
      <c r="N758">
        <v>16702</v>
      </c>
      <c r="O758">
        <v>3496.09</v>
      </c>
      <c r="P758">
        <v>8</v>
      </c>
      <c r="Q758">
        <v>3</v>
      </c>
    </row>
    <row r="759" spans="1:17" x14ac:dyDescent="0.25">
      <c r="A759">
        <v>758</v>
      </c>
      <c r="B759" s="3">
        <v>45319</v>
      </c>
      <c r="C759" t="s">
        <v>22</v>
      </c>
      <c r="D759" t="s">
        <v>25</v>
      </c>
      <c r="E759">
        <v>5622</v>
      </c>
      <c r="F759">
        <v>3671</v>
      </c>
      <c r="G759">
        <v>34</v>
      </c>
      <c r="H759">
        <v>7</v>
      </c>
      <c r="I759">
        <v>13114</v>
      </c>
      <c r="J759">
        <v>1.5</v>
      </c>
      <c r="K759">
        <v>19671</v>
      </c>
      <c r="L759">
        <v>1376.97</v>
      </c>
      <c r="M759">
        <v>18294.03</v>
      </c>
      <c r="N759">
        <v>15001.7</v>
      </c>
      <c r="O759">
        <v>3292.33</v>
      </c>
      <c r="P759">
        <v>9</v>
      </c>
      <c r="Q759">
        <v>3</v>
      </c>
    </row>
    <row r="760" spans="1:17" x14ac:dyDescent="0.25">
      <c r="A760">
        <v>759</v>
      </c>
      <c r="B760" s="3">
        <v>45320</v>
      </c>
      <c r="C760" t="s">
        <v>22</v>
      </c>
      <c r="D760" t="s">
        <v>26</v>
      </c>
      <c r="E760">
        <v>5893</v>
      </c>
      <c r="F760">
        <v>3369</v>
      </c>
      <c r="G760">
        <v>34</v>
      </c>
      <c r="H760">
        <v>6</v>
      </c>
      <c r="I760">
        <v>8721</v>
      </c>
      <c r="J760">
        <v>1.65</v>
      </c>
      <c r="K760">
        <v>14389.65</v>
      </c>
      <c r="L760">
        <v>863.38</v>
      </c>
      <c r="M760">
        <v>13526.27</v>
      </c>
      <c r="N760">
        <v>8710.58</v>
      </c>
      <c r="O760">
        <v>4815.6899999999996</v>
      </c>
      <c r="P760">
        <v>10</v>
      </c>
      <c r="Q760">
        <v>3</v>
      </c>
    </row>
    <row r="761" spans="1:17" x14ac:dyDescent="0.25">
      <c r="A761">
        <v>760</v>
      </c>
      <c r="B761" s="3">
        <v>45321</v>
      </c>
      <c r="C761" t="s">
        <v>17</v>
      </c>
      <c r="D761" t="s">
        <v>26</v>
      </c>
      <c r="E761">
        <v>3915</v>
      </c>
      <c r="F761">
        <v>2608</v>
      </c>
      <c r="G761">
        <v>19</v>
      </c>
      <c r="H761">
        <v>10</v>
      </c>
      <c r="I761">
        <v>14650</v>
      </c>
      <c r="J761">
        <v>1.78</v>
      </c>
      <c r="K761">
        <v>26077</v>
      </c>
      <c r="L761">
        <v>2607.6999999999998</v>
      </c>
      <c r="M761">
        <v>23469.3</v>
      </c>
      <c r="N761">
        <v>17931.72</v>
      </c>
      <c r="O761">
        <v>5537.58</v>
      </c>
      <c r="P761">
        <v>11</v>
      </c>
      <c r="Q761">
        <v>3</v>
      </c>
    </row>
    <row r="762" spans="1:17" x14ac:dyDescent="0.25">
      <c r="A762">
        <v>761</v>
      </c>
      <c r="B762" s="3">
        <v>45322</v>
      </c>
      <c r="C762" t="s">
        <v>22</v>
      </c>
      <c r="D762" t="s">
        <v>26</v>
      </c>
      <c r="E762">
        <v>3519</v>
      </c>
      <c r="F762">
        <v>3576</v>
      </c>
      <c r="G762">
        <v>24</v>
      </c>
      <c r="H762">
        <v>6</v>
      </c>
      <c r="I762">
        <v>9610</v>
      </c>
      <c r="J762">
        <v>1.77</v>
      </c>
      <c r="K762">
        <v>17009.7</v>
      </c>
      <c r="L762">
        <v>1020.58</v>
      </c>
      <c r="M762">
        <v>15989.12</v>
      </c>
      <c r="N762">
        <v>10256.629999999999</v>
      </c>
      <c r="O762">
        <v>5732.49</v>
      </c>
      <c r="P762">
        <v>12</v>
      </c>
      <c r="Q762">
        <v>3</v>
      </c>
    </row>
    <row r="763" spans="1:17" x14ac:dyDescent="0.25">
      <c r="A763">
        <v>762</v>
      </c>
      <c r="B763" s="3">
        <v>45323</v>
      </c>
      <c r="C763" t="s">
        <v>17</v>
      </c>
      <c r="D763" t="s">
        <v>23</v>
      </c>
      <c r="E763">
        <v>5514</v>
      </c>
      <c r="F763">
        <v>3775</v>
      </c>
      <c r="G763">
        <v>19</v>
      </c>
      <c r="H763">
        <v>8</v>
      </c>
      <c r="I763">
        <v>8728</v>
      </c>
      <c r="J763">
        <v>1.62</v>
      </c>
      <c r="K763">
        <v>14139.36</v>
      </c>
      <c r="L763">
        <v>1131.1500000000001</v>
      </c>
      <c r="M763">
        <v>13008.21</v>
      </c>
      <c r="N763">
        <v>7328.68</v>
      </c>
      <c r="O763">
        <v>5679.53</v>
      </c>
      <c r="P763">
        <v>13</v>
      </c>
      <c r="Q763">
        <v>3</v>
      </c>
    </row>
    <row r="764" spans="1:17" x14ac:dyDescent="0.25">
      <c r="A764">
        <v>763</v>
      </c>
      <c r="B764" s="3">
        <v>45324</v>
      </c>
      <c r="C764" t="s">
        <v>20</v>
      </c>
      <c r="D764" t="s">
        <v>24</v>
      </c>
      <c r="E764">
        <v>3128</v>
      </c>
      <c r="F764">
        <v>2972</v>
      </c>
      <c r="G764">
        <v>15</v>
      </c>
      <c r="H764">
        <v>8</v>
      </c>
      <c r="I764">
        <v>8777</v>
      </c>
      <c r="J764">
        <v>1.39</v>
      </c>
      <c r="K764">
        <v>12200.03</v>
      </c>
      <c r="L764">
        <v>976</v>
      </c>
      <c r="M764">
        <v>11224.03</v>
      </c>
      <c r="N764">
        <v>8332.4599999999991</v>
      </c>
      <c r="O764">
        <v>2891.57</v>
      </c>
      <c r="P764">
        <v>14</v>
      </c>
      <c r="Q764">
        <v>3</v>
      </c>
    </row>
    <row r="765" spans="1:17" x14ac:dyDescent="0.25">
      <c r="A765">
        <v>764</v>
      </c>
      <c r="B765" s="3">
        <v>45325</v>
      </c>
      <c r="C765" t="s">
        <v>19</v>
      </c>
      <c r="D765" t="s">
        <v>24</v>
      </c>
      <c r="E765">
        <v>5407</v>
      </c>
      <c r="F765">
        <v>3495</v>
      </c>
      <c r="G765">
        <v>35</v>
      </c>
      <c r="H765">
        <v>14</v>
      </c>
      <c r="I765">
        <v>13164</v>
      </c>
      <c r="J765">
        <v>1.56</v>
      </c>
      <c r="K765">
        <v>20535.84</v>
      </c>
      <c r="L765">
        <v>2875.02</v>
      </c>
      <c r="M765">
        <v>17660.82</v>
      </c>
      <c r="N765">
        <v>10418.620000000001</v>
      </c>
      <c r="O765">
        <v>7242.2</v>
      </c>
      <c r="P765">
        <v>15</v>
      </c>
      <c r="Q765">
        <v>3</v>
      </c>
    </row>
    <row r="766" spans="1:17" x14ac:dyDescent="0.25">
      <c r="A766">
        <v>765</v>
      </c>
      <c r="B766" s="3">
        <v>45326</v>
      </c>
      <c r="C766" t="s">
        <v>21</v>
      </c>
      <c r="D766" t="s">
        <v>23</v>
      </c>
      <c r="E766">
        <v>4550</v>
      </c>
      <c r="F766">
        <v>2519</v>
      </c>
      <c r="G766">
        <v>23</v>
      </c>
      <c r="H766">
        <v>14</v>
      </c>
      <c r="I766">
        <v>8777</v>
      </c>
      <c r="J766">
        <v>1.78</v>
      </c>
      <c r="K766">
        <v>15623.06</v>
      </c>
      <c r="L766">
        <v>2187.23</v>
      </c>
      <c r="M766">
        <v>13435.83</v>
      </c>
      <c r="N766">
        <v>10692.98</v>
      </c>
      <c r="O766">
        <v>2742.85</v>
      </c>
      <c r="P766">
        <v>16</v>
      </c>
      <c r="Q766">
        <v>3</v>
      </c>
    </row>
    <row r="767" spans="1:17" x14ac:dyDescent="0.25">
      <c r="A767">
        <v>766</v>
      </c>
      <c r="B767" s="3">
        <v>45327</v>
      </c>
      <c r="C767" t="s">
        <v>21</v>
      </c>
      <c r="D767" t="s">
        <v>25</v>
      </c>
      <c r="E767">
        <v>5706</v>
      </c>
      <c r="F767">
        <v>3346</v>
      </c>
      <c r="G767">
        <v>22</v>
      </c>
      <c r="H767">
        <v>10</v>
      </c>
      <c r="I767">
        <v>14824</v>
      </c>
      <c r="J767">
        <v>1.49</v>
      </c>
      <c r="K767">
        <v>22087.759999999998</v>
      </c>
      <c r="L767">
        <v>2208.7800000000002</v>
      </c>
      <c r="M767">
        <v>19878.98</v>
      </c>
      <c r="N767">
        <v>15594.85</v>
      </c>
      <c r="O767">
        <v>4284.13</v>
      </c>
      <c r="P767">
        <v>17</v>
      </c>
      <c r="Q767">
        <v>3</v>
      </c>
    </row>
    <row r="768" spans="1:17" x14ac:dyDescent="0.25">
      <c r="A768">
        <v>767</v>
      </c>
      <c r="B768" s="3">
        <v>45328</v>
      </c>
      <c r="C768" t="s">
        <v>19</v>
      </c>
      <c r="D768" t="s">
        <v>23</v>
      </c>
      <c r="E768">
        <v>5669</v>
      </c>
      <c r="F768">
        <v>3338</v>
      </c>
      <c r="G768">
        <v>25</v>
      </c>
      <c r="H768">
        <v>14</v>
      </c>
      <c r="I768">
        <v>13043</v>
      </c>
      <c r="J768">
        <v>1.6</v>
      </c>
      <c r="K768">
        <v>20868.8</v>
      </c>
      <c r="L768">
        <v>2921.63</v>
      </c>
      <c r="M768">
        <v>17947.169999999998</v>
      </c>
      <c r="N768">
        <v>13074.78</v>
      </c>
      <c r="O768">
        <v>4872.3900000000003</v>
      </c>
      <c r="P768">
        <v>18</v>
      </c>
      <c r="Q768">
        <v>3</v>
      </c>
    </row>
    <row r="769" spans="1:17" x14ac:dyDescent="0.25">
      <c r="A769">
        <v>768</v>
      </c>
      <c r="B769" s="3">
        <v>45329</v>
      </c>
      <c r="C769" t="s">
        <v>19</v>
      </c>
      <c r="D769" t="s">
        <v>23</v>
      </c>
      <c r="E769">
        <v>3642</v>
      </c>
      <c r="F769">
        <v>2729</v>
      </c>
      <c r="G769">
        <v>26</v>
      </c>
      <c r="H769">
        <v>11</v>
      </c>
      <c r="I769">
        <v>13782</v>
      </c>
      <c r="J769">
        <v>1.94</v>
      </c>
      <c r="K769">
        <v>26737.08</v>
      </c>
      <c r="L769">
        <v>2941.08</v>
      </c>
      <c r="M769">
        <v>23796</v>
      </c>
      <c r="N769">
        <v>13744.7</v>
      </c>
      <c r="O769">
        <v>10051.299999999999</v>
      </c>
      <c r="P769">
        <v>19</v>
      </c>
      <c r="Q769">
        <v>3</v>
      </c>
    </row>
    <row r="770" spans="1:17" x14ac:dyDescent="0.25">
      <c r="A770">
        <v>769</v>
      </c>
      <c r="B770" s="3">
        <v>45330</v>
      </c>
      <c r="C770" t="s">
        <v>18</v>
      </c>
      <c r="D770" t="s">
        <v>23</v>
      </c>
      <c r="E770">
        <v>4993</v>
      </c>
      <c r="F770">
        <v>3963</v>
      </c>
      <c r="G770">
        <v>35</v>
      </c>
      <c r="H770">
        <v>11</v>
      </c>
      <c r="I770">
        <v>10757</v>
      </c>
      <c r="J770">
        <v>1.47</v>
      </c>
      <c r="K770">
        <v>15812.79</v>
      </c>
      <c r="L770">
        <v>1739.41</v>
      </c>
      <c r="M770">
        <v>14073.38</v>
      </c>
      <c r="N770">
        <v>8560.48</v>
      </c>
      <c r="O770">
        <v>5512.9</v>
      </c>
      <c r="P770">
        <v>20</v>
      </c>
      <c r="Q770">
        <v>3</v>
      </c>
    </row>
    <row r="771" spans="1:17" x14ac:dyDescent="0.25">
      <c r="A771">
        <v>770</v>
      </c>
      <c r="B771" s="3">
        <v>45331</v>
      </c>
      <c r="C771" t="s">
        <v>21</v>
      </c>
      <c r="D771" t="s">
        <v>26</v>
      </c>
      <c r="E771">
        <v>3943</v>
      </c>
      <c r="F771">
        <v>3211</v>
      </c>
      <c r="G771">
        <v>19</v>
      </c>
      <c r="H771">
        <v>8</v>
      </c>
      <c r="I771">
        <v>12660</v>
      </c>
      <c r="J771">
        <v>1.49</v>
      </c>
      <c r="K771">
        <v>18863.400000000001</v>
      </c>
      <c r="L771">
        <v>1509.07</v>
      </c>
      <c r="M771">
        <v>17354.330000000002</v>
      </c>
      <c r="N771">
        <v>14316.64</v>
      </c>
      <c r="O771">
        <v>3037.69</v>
      </c>
      <c r="P771">
        <v>21</v>
      </c>
      <c r="Q771">
        <v>3</v>
      </c>
    </row>
    <row r="772" spans="1:17" x14ac:dyDescent="0.25">
      <c r="A772">
        <v>771</v>
      </c>
      <c r="B772" s="3">
        <v>45332</v>
      </c>
      <c r="C772" t="s">
        <v>17</v>
      </c>
      <c r="D772" t="s">
        <v>24</v>
      </c>
      <c r="E772">
        <v>3952</v>
      </c>
      <c r="F772">
        <v>3628</v>
      </c>
      <c r="G772">
        <v>18</v>
      </c>
      <c r="H772">
        <v>14</v>
      </c>
      <c r="I772">
        <v>10948</v>
      </c>
      <c r="J772">
        <v>1.89</v>
      </c>
      <c r="K772">
        <v>20691.72</v>
      </c>
      <c r="L772">
        <v>2896.84</v>
      </c>
      <c r="M772">
        <v>17794.88</v>
      </c>
      <c r="N772">
        <v>15233.88</v>
      </c>
      <c r="O772">
        <v>2561</v>
      </c>
      <c r="P772">
        <v>22</v>
      </c>
      <c r="Q772">
        <v>3</v>
      </c>
    </row>
    <row r="773" spans="1:17" x14ac:dyDescent="0.25">
      <c r="A773">
        <v>772</v>
      </c>
      <c r="B773" s="3">
        <v>45333</v>
      </c>
      <c r="C773" t="s">
        <v>19</v>
      </c>
      <c r="D773" t="s">
        <v>25</v>
      </c>
      <c r="E773">
        <v>4095</v>
      </c>
      <c r="F773">
        <v>3461</v>
      </c>
      <c r="G773">
        <v>31</v>
      </c>
      <c r="H773">
        <v>5</v>
      </c>
      <c r="I773">
        <v>11119</v>
      </c>
      <c r="J773">
        <v>1.47</v>
      </c>
      <c r="K773">
        <v>16344.93</v>
      </c>
      <c r="L773">
        <v>817.25</v>
      </c>
      <c r="M773">
        <v>15527.68</v>
      </c>
      <c r="N773">
        <v>11115.98</v>
      </c>
      <c r="O773">
        <v>4411.7</v>
      </c>
      <c r="P773">
        <v>23</v>
      </c>
      <c r="Q773">
        <v>3</v>
      </c>
    </row>
    <row r="774" spans="1:17" x14ac:dyDescent="0.25">
      <c r="A774">
        <v>773</v>
      </c>
      <c r="B774" s="3">
        <v>45334</v>
      </c>
      <c r="C774" t="s">
        <v>20</v>
      </c>
      <c r="D774" t="s">
        <v>25</v>
      </c>
      <c r="E774">
        <v>5015</v>
      </c>
      <c r="F774">
        <v>2704</v>
      </c>
      <c r="G774">
        <v>31</v>
      </c>
      <c r="H774">
        <v>8</v>
      </c>
      <c r="I774">
        <v>9677</v>
      </c>
      <c r="J774">
        <v>1.78</v>
      </c>
      <c r="K774">
        <v>17225.060000000001</v>
      </c>
      <c r="L774">
        <v>1378</v>
      </c>
      <c r="M774">
        <v>15847.06</v>
      </c>
      <c r="N774">
        <v>9847.51</v>
      </c>
      <c r="O774">
        <v>5999.55</v>
      </c>
      <c r="P774">
        <v>24</v>
      </c>
      <c r="Q774">
        <v>3</v>
      </c>
    </row>
    <row r="775" spans="1:17" x14ac:dyDescent="0.25">
      <c r="A775">
        <v>774</v>
      </c>
      <c r="B775" s="3">
        <v>45335</v>
      </c>
      <c r="C775" t="s">
        <v>18</v>
      </c>
      <c r="D775" t="s">
        <v>23</v>
      </c>
      <c r="E775">
        <v>5283</v>
      </c>
      <c r="F775">
        <v>2767</v>
      </c>
      <c r="G775">
        <v>32</v>
      </c>
      <c r="H775">
        <v>7</v>
      </c>
      <c r="I775">
        <v>9045</v>
      </c>
      <c r="J775">
        <v>1.2</v>
      </c>
      <c r="K775">
        <v>10854</v>
      </c>
      <c r="L775">
        <v>759.78</v>
      </c>
      <c r="M775">
        <v>10094.219999999999</v>
      </c>
      <c r="N775">
        <v>6004.35</v>
      </c>
      <c r="O775">
        <v>4089.87</v>
      </c>
      <c r="P775">
        <v>25</v>
      </c>
      <c r="Q775">
        <v>3</v>
      </c>
    </row>
    <row r="776" spans="1:17" x14ac:dyDescent="0.25">
      <c r="A776">
        <v>775</v>
      </c>
      <c r="B776" s="3">
        <v>45336</v>
      </c>
      <c r="C776" t="s">
        <v>21</v>
      </c>
      <c r="D776" t="s">
        <v>26</v>
      </c>
      <c r="E776">
        <v>3367</v>
      </c>
      <c r="F776">
        <v>2602</v>
      </c>
      <c r="G776">
        <v>27</v>
      </c>
      <c r="H776">
        <v>15</v>
      </c>
      <c r="I776">
        <v>12780</v>
      </c>
      <c r="J776">
        <v>1.27</v>
      </c>
      <c r="K776">
        <v>16230.6</v>
      </c>
      <c r="L776">
        <v>2434.59</v>
      </c>
      <c r="M776">
        <v>13796.01</v>
      </c>
      <c r="N776">
        <v>12808.15</v>
      </c>
      <c r="O776">
        <v>987.86</v>
      </c>
      <c r="P776">
        <v>26</v>
      </c>
      <c r="Q776">
        <v>3</v>
      </c>
    </row>
    <row r="777" spans="1:17" x14ac:dyDescent="0.25">
      <c r="A777">
        <v>776</v>
      </c>
      <c r="B777" s="3">
        <v>45337</v>
      </c>
      <c r="C777" t="s">
        <v>21</v>
      </c>
      <c r="D777" t="s">
        <v>26</v>
      </c>
      <c r="E777">
        <v>3792</v>
      </c>
      <c r="F777">
        <v>2517</v>
      </c>
      <c r="G777">
        <v>32</v>
      </c>
      <c r="H777">
        <v>9</v>
      </c>
      <c r="I777">
        <v>14922</v>
      </c>
      <c r="J777">
        <v>1.33</v>
      </c>
      <c r="K777">
        <v>19846.259999999998</v>
      </c>
      <c r="L777">
        <v>1786.16</v>
      </c>
      <c r="M777">
        <v>18060.099999999999</v>
      </c>
      <c r="N777">
        <v>14536.77</v>
      </c>
      <c r="O777">
        <v>3523.33</v>
      </c>
      <c r="P777">
        <v>27</v>
      </c>
      <c r="Q777">
        <v>3</v>
      </c>
    </row>
    <row r="778" spans="1:17" x14ac:dyDescent="0.25">
      <c r="A778">
        <v>777</v>
      </c>
      <c r="B778" s="3">
        <v>45338</v>
      </c>
      <c r="C778" t="s">
        <v>17</v>
      </c>
      <c r="D778" t="s">
        <v>23</v>
      </c>
      <c r="E778">
        <v>4447</v>
      </c>
      <c r="F778">
        <v>3493</v>
      </c>
      <c r="G778">
        <v>32</v>
      </c>
      <c r="H778">
        <v>14</v>
      </c>
      <c r="I778">
        <v>9735</v>
      </c>
      <c r="J778">
        <v>1.34</v>
      </c>
      <c r="K778">
        <v>13044.9</v>
      </c>
      <c r="L778">
        <v>1826.29</v>
      </c>
      <c r="M778">
        <v>11218.61</v>
      </c>
      <c r="N778">
        <v>8225.66</v>
      </c>
      <c r="O778">
        <v>2992.95</v>
      </c>
      <c r="P778">
        <v>28</v>
      </c>
      <c r="Q778">
        <v>3</v>
      </c>
    </row>
    <row r="779" spans="1:17" x14ac:dyDescent="0.25">
      <c r="A779">
        <v>778</v>
      </c>
      <c r="B779" s="3">
        <v>45339</v>
      </c>
      <c r="C779" t="s">
        <v>22</v>
      </c>
      <c r="D779" t="s">
        <v>25</v>
      </c>
      <c r="E779">
        <v>5223</v>
      </c>
      <c r="F779">
        <v>3233</v>
      </c>
      <c r="G779">
        <v>23</v>
      </c>
      <c r="H779">
        <v>5</v>
      </c>
      <c r="I779">
        <v>11290</v>
      </c>
      <c r="J779">
        <v>1.64</v>
      </c>
      <c r="K779">
        <v>18515.599999999999</v>
      </c>
      <c r="L779">
        <v>925.78</v>
      </c>
      <c r="M779">
        <v>17589.82</v>
      </c>
      <c r="N779">
        <v>13148.78</v>
      </c>
      <c r="O779">
        <v>4441.04</v>
      </c>
      <c r="P779">
        <v>29</v>
      </c>
      <c r="Q779">
        <v>3</v>
      </c>
    </row>
    <row r="780" spans="1:17" x14ac:dyDescent="0.25">
      <c r="A780">
        <v>779</v>
      </c>
      <c r="B780" s="3">
        <v>45340</v>
      </c>
      <c r="C780" t="s">
        <v>17</v>
      </c>
      <c r="D780" t="s">
        <v>23</v>
      </c>
      <c r="E780">
        <v>4866</v>
      </c>
      <c r="F780">
        <v>3212</v>
      </c>
      <c r="G780">
        <v>20</v>
      </c>
      <c r="H780">
        <v>5</v>
      </c>
      <c r="I780">
        <v>12496</v>
      </c>
      <c r="J780">
        <v>1.65</v>
      </c>
      <c r="K780">
        <v>20618.400000000001</v>
      </c>
      <c r="L780">
        <v>1030.92</v>
      </c>
      <c r="M780">
        <v>19587.48</v>
      </c>
      <c r="N780">
        <v>12918.47</v>
      </c>
      <c r="O780">
        <v>6669.01</v>
      </c>
      <c r="P780">
        <v>30</v>
      </c>
      <c r="Q780">
        <v>3</v>
      </c>
    </row>
    <row r="781" spans="1:17" x14ac:dyDescent="0.25">
      <c r="A781">
        <v>780</v>
      </c>
      <c r="B781" s="3">
        <v>45341</v>
      </c>
      <c r="C781" t="s">
        <v>20</v>
      </c>
      <c r="D781" t="s">
        <v>23</v>
      </c>
      <c r="E781">
        <v>4396</v>
      </c>
      <c r="F781">
        <v>3227</v>
      </c>
      <c r="G781">
        <v>25</v>
      </c>
      <c r="H781">
        <v>7</v>
      </c>
      <c r="I781">
        <v>9312</v>
      </c>
      <c r="J781">
        <v>1.41</v>
      </c>
      <c r="K781">
        <v>13129.92</v>
      </c>
      <c r="L781">
        <v>919.09</v>
      </c>
      <c r="M781">
        <v>12210.83</v>
      </c>
      <c r="N781">
        <v>7739.44</v>
      </c>
      <c r="O781">
        <v>4471.3900000000003</v>
      </c>
      <c r="P781">
        <v>1</v>
      </c>
      <c r="Q781">
        <v>3</v>
      </c>
    </row>
    <row r="782" spans="1:17" x14ac:dyDescent="0.25">
      <c r="A782">
        <v>781</v>
      </c>
      <c r="B782" s="3">
        <v>45342</v>
      </c>
      <c r="C782" t="s">
        <v>22</v>
      </c>
      <c r="D782" t="s">
        <v>26</v>
      </c>
      <c r="E782">
        <v>5691</v>
      </c>
      <c r="F782">
        <v>3744</v>
      </c>
      <c r="G782">
        <v>35</v>
      </c>
      <c r="H782">
        <v>8</v>
      </c>
      <c r="I782">
        <v>11209</v>
      </c>
      <c r="J782">
        <v>1.89</v>
      </c>
      <c r="K782">
        <v>21185.01</v>
      </c>
      <c r="L782">
        <v>1694.8</v>
      </c>
      <c r="M782">
        <v>19490.21</v>
      </c>
      <c r="N782">
        <v>14486.18</v>
      </c>
      <c r="O782">
        <v>5004.03</v>
      </c>
      <c r="P782">
        <v>2</v>
      </c>
      <c r="Q782">
        <v>3</v>
      </c>
    </row>
    <row r="783" spans="1:17" x14ac:dyDescent="0.25">
      <c r="A783">
        <v>782</v>
      </c>
      <c r="B783" s="3">
        <v>45343</v>
      </c>
      <c r="C783" t="s">
        <v>22</v>
      </c>
      <c r="D783" t="s">
        <v>23</v>
      </c>
      <c r="E783">
        <v>4977</v>
      </c>
      <c r="F783">
        <v>2929</v>
      </c>
      <c r="G783">
        <v>23</v>
      </c>
      <c r="H783">
        <v>13</v>
      </c>
      <c r="I783">
        <v>12227</v>
      </c>
      <c r="J783">
        <v>1.34</v>
      </c>
      <c r="K783">
        <v>16384.18</v>
      </c>
      <c r="L783">
        <v>2129.94</v>
      </c>
      <c r="M783">
        <v>14254.24</v>
      </c>
      <c r="N783">
        <v>8440</v>
      </c>
      <c r="O783">
        <v>5814.24</v>
      </c>
      <c r="P783">
        <v>3</v>
      </c>
      <c r="Q783">
        <v>3</v>
      </c>
    </row>
    <row r="784" spans="1:17" x14ac:dyDescent="0.25">
      <c r="A784">
        <v>783</v>
      </c>
      <c r="B784" s="3">
        <v>45344</v>
      </c>
      <c r="C784" t="s">
        <v>22</v>
      </c>
      <c r="D784" t="s">
        <v>26</v>
      </c>
      <c r="E784">
        <v>5849</v>
      </c>
      <c r="F784">
        <v>3651</v>
      </c>
      <c r="G784">
        <v>17</v>
      </c>
      <c r="H784">
        <v>10</v>
      </c>
      <c r="I784">
        <v>14717</v>
      </c>
      <c r="J784">
        <v>1.97</v>
      </c>
      <c r="K784">
        <v>28992.49</v>
      </c>
      <c r="L784">
        <v>2899.25</v>
      </c>
      <c r="M784">
        <v>26093.24</v>
      </c>
      <c r="N784">
        <v>16898.72</v>
      </c>
      <c r="O784">
        <v>9194.52</v>
      </c>
      <c r="P784">
        <v>4</v>
      </c>
      <c r="Q784">
        <v>3</v>
      </c>
    </row>
    <row r="785" spans="1:17" x14ac:dyDescent="0.25">
      <c r="A785">
        <v>784</v>
      </c>
      <c r="B785" s="3">
        <v>45345</v>
      </c>
      <c r="C785" t="s">
        <v>21</v>
      </c>
      <c r="D785" t="s">
        <v>23</v>
      </c>
      <c r="E785">
        <v>3221</v>
      </c>
      <c r="F785">
        <v>3740</v>
      </c>
      <c r="G785">
        <v>30</v>
      </c>
      <c r="H785">
        <v>11</v>
      </c>
      <c r="I785">
        <v>13938</v>
      </c>
      <c r="J785">
        <v>1.99</v>
      </c>
      <c r="K785">
        <v>27736.62</v>
      </c>
      <c r="L785">
        <v>3051.03</v>
      </c>
      <c r="M785">
        <v>24685.59</v>
      </c>
      <c r="N785">
        <v>16735.849999999999</v>
      </c>
      <c r="O785">
        <v>7949.74</v>
      </c>
      <c r="P785">
        <v>5</v>
      </c>
      <c r="Q785">
        <v>3</v>
      </c>
    </row>
    <row r="786" spans="1:17" x14ac:dyDescent="0.25">
      <c r="A786">
        <v>785</v>
      </c>
      <c r="B786" s="3">
        <v>45346</v>
      </c>
      <c r="C786" t="s">
        <v>20</v>
      </c>
      <c r="D786" t="s">
        <v>23</v>
      </c>
      <c r="E786">
        <v>5814</v>
      </c>
      <c r="F786">
        <v>3623</v>
      </c>
      <c r="G786">
        <v>16</v>
      </c>
      <c r="H786">
        <v>9</v>
      </c>
      <c r="I786">
        <v>8419</v>
      </c>
      <c r="J786">
        <v>1.73</v>
      </c>
      <c r="K786">
        <v>14564.87</v>
      </c>
      <c r="L786">
        <v>1310.84</v>
      </c>
      <c r="M786">
        <v>13254.03</v>
      </c>
      <c r="N786">
        <v>7648.8</v>
      </c>
      <c r="O786">
        <v>5605.23</v>
      </c>
      <c r="P786">
        <v>6</v>
      </c>
      <c r="Q786">
        <v>3</v>
      </c>
    </row>
    <row r="787" spans="1:17" x14ac:dyDescent="0.25">
      <c r="A787">
        <v>786</v>
      </c>
      <c r="B787" s="3">
        <v>45347</v>
      </c>
      <c r="C787" t="s">
        <v>20</v>
      </c>
      <c r="D787" t="s">
        <v>23</v>
      </c>
      <c r="E787">
        <v>5250</v>
      </c>
      <c r="F787">
        <v>3098</v>
      </c>
      <c r="G787">
        <v>21</v>
      </c>
      <c r="H787">
        <v>9</v>
      </c>
      <c r="I787">
        <v>11621</v>
      </c>
      <c r="J787">
        <v>1.87</v>
      </c>
      <c r="K787">
        <v>21731.27</v>
      </c>
      <c r="L787">
        <v>1955.81</v>
      </c>
      <c r="M787">
        <v>19775.46</v>
      </c>
      <c r="N787">
        <v>15459.15</v>
      </c>
      <c r="O787">
        <v>4316.3100000000004</v>
      </c>
      <c r="P787">
        <v>7</v>
      </c>
      <c r="Q787">
        <v>3</v>
      </c>
    </row>
    <row r="788" spans="1:17" x14ac:dyDescent="0.25">
      <c r="A788">
        <v>787</v>
      </c>
      <c r="B788" s="3">
        <v>45348</v>
      </c>
      <c r="C788" t="s">
        <v>22</v>
      </c>
      <c r="D788" t="s">
        <v>26</v>
      </c>
      <c r="E788">
        <v>4956</v>
      </c>
      <c r="F788">
        <v>2542</v>
      </c>
      <c r="G788">
        <v>34</v>
      </c>
      <c r="H788">
        <v>6</v>
      </c>
      <c r="I788">
        <v>13594</v>
      </c>
      <c r="J788">
        <v>1.48</v>
      </c>
      <c r="K788">
        <v>20119.12</v>
      </c>
      <c r="L788">
        <v>1207.1500000000001</v>
      </c>
      <c r="M788">
        <v>18911.97</v>
      </c>
      <c r="N788">
        <v>12183.49</v>
      </c>
      <c r="O788">
        <v>6728.48</v>
      </c>
      <c r="P788">
        <v>8</v>
      </c>
      <c r="Q788">
        <v>3</v>
      </c>
    </row>
    <row r="789" spans="1:17" x14ac:dyDescent="0.25">
      <c r="A789">
        <v>788</v>
      </c>
      <c r="B789" s="3">
        <v>45349</v>
      </c>
      <c r="C789" t="s">
        <v>18</v>
      </c>
      <c r="D789" t="s">
        <v>26</v>
      </c>
      <c r="E789">
        <v>4812</v>
      </c>
      <c r="F789">
        <v>3095</v>
      </c>
      <c r="G789">
        <v>25</v>
      </c>
      <c r="H789">
        <v>15</v>
      </c>
      <c r="I789">
        <v>11067</v>
      </c>
      <c r="J789">
        <v>1.92</v>
      </c>
      <c r="K789">
        <v>21248.639999999999</v>
      </c>
      <c r="L789">
        <v>3187.3</v>
      </c>
      <c r="M789">
        <v>18061.34</v>
      </c>
      <c r="N789">
        <v>14533.25</v>
      </c>
      <c r="O789">
        <v>3528.09</v>
      </c>
      <c r="P789">
        <v>9</v>
      </c>
      <c r="Q789">
        <v>3</v>
      </c>
    </row>
    <row r="790" spans="1:17" x14ac:dyDescent="0.25">
      <c r="A790">
        <v>789</v>
      </c>
      <c r="B790" s="3">
        <v>45350</v>
      </c>
      <c r="C790" t="s">
        <v>19</v>
      </c>
      <c r="D790" t="s">
        <v>23</v>
      </c>
      <c r="E790">
        <v>5332</v>
      </c>
      <c r="F790">
        <v>2994</v>
      </c>
      <c r="G790">
        <v>29</v>
      </c>
      <c r="H790">
        <v>9</v>
      </c>
      <c r="I790">
        <v>14848</v>
      </c>
      <c r="J790">
        <v>1.45</v>
      </c>
      <c r="K790">
        <v>21529.599999999999</v>
      </c>
      <c r="L790">
        <v>1937.66</v>
      </c>
      <c r="M790">
        <v>19591.939999999999</v>
      </c>
      <c r="N790">
        <v>13192.2</v>
      </c>
      <c r="O790">
        <v>6399.74</v>
      </c>
      <c r="P790">
        <v>10</v>
      </c>
      <c r="Q790">
        <v>3</v>
      </c>
    </row>
    <row r="791" spans="1:17" x14ac:dyDescent="0.25">
      <c r="A791">
        <v>790</v>
      </c>
      <c r="B791" s="3">
        <v>45351</v>
      </c>
      <c r="C791" t="s">
        <v>18</v>
      </c>
      <c r="D791" t="s">
        <v>24</v>
      </c>
      <c r="E791">
        <v>3718</v>
      </c>
      <c r="F791">
        <v>3824</v>
      </c>
      <c r="G791">
        <v>28</v>
      </c>
      <c r="H791">
        <v>13</v>
      </c>
      <c r="I791">
        <v>14822</v>
      </c>
      <c r="J791">
        <v>1.84</v>
      </c>
      <c r="K791">
        <v>27272.48</v>
      </c>
      <c r="L791">
        <v>3545.42</v>
      </c>
      <c r="M791">
        <v>23727.06</v>
      </c>
      <c r="N791">
        <v>18898.599999999999</v>
      </c>
      <c r="O791">
        <v>4828.46</v>
      </c>
      <c r="P791">
        <v>11</v>
      </c>
      <c r="Q791">
        <v>3</v>
      </c>
    </row>
    <row r="792" spans="1:17" x14ac:dyDescent="0.25">
      <c r="A792">
        <v>791</v>
      </c>
      <c r="B792" s="3">
        <v>45352</v>
      </c>
      <c r="C792" t="s">
        <v>20</v>
      </c>
      <c r="D792" t="s">
        <v>24</v>
      </c>
      <c r="E792">
        <v>4868</v>
      </c>
      <c r="F792">
        <v>3791</v>
      </c>
      <c r="G792">
        <v>31</v>
      </c>
      <c r="H792">
        <v>11</v>
      </c>
      <c r="I792">
        <v>14092</v>
      </c>
      <c r="J792">
        <v>1.29</v>
      </c>
      <c r="K792">
        <v>18178.68</v>
      </c>
      <c r="L792">
        <v>1999.65</v>
      </c>
      <c r="M792">
        <v>16179.03</v>
      </c>
      <c r="N792">
        <v>11711.28</v>
      </c>
      <c r="O792">
        <v>4467.75</v>
      </c>
      <c r="P792">
        <v>12</v>
      </c>
      <c r="Q792">
        <v>3</v>
      </c>
    </row>
    <row r="793" spans="1:17" x14ac:dyDescent="0.25">
      <c r="A793">
        <v>792</v>
      </c>
      <c r="B793" s="3">
        <v>45353</v>
      </c>
      <c r="C793" t="s">
        <v>21</v>
      </c>
      <c r="D793" t="s">
        <v>23</v>
      </c>
      <c r="E793">
        <v>3784</v>
      </c>
      <c r="F793">
        <v>2505</v>
      </c>
      <c r="G793">
        <v>28</v>
      </c>
      <c r="H793">
        <v>11</v>
      </c>
      <c r="I793">
        <v>11408</v>
      </c>
      <c r="J793">
        <v>1.55</v>
      </c>
      <c r="K793">
        <v>17682.400000000001</v>
      </c>
      <c r="L793">
        <v>1945.06</v>
      </c>
      <c r="M793">
        <v>15737.34</v>
      </c>
      <c r="N793">
        <v>12774.63</v>
      </c>
      <c r="O793">
        <v>2962.71</v>
      </c>
      <c r="P793">
        <v>13</v>
      </c>
      <c r="Q793">
        <v>3</v>
      </c>
    </row>
    <row r="794" spans="1:17" x14ac:dyDescent="0.25">
      <c r="A794">
        <v>793</v>
      </c>
      <c r="B794" s="3">
        <v>45354</v>
      </c>
      <c r="C794" t="s">
        <v>20</v>
      </c>
      <c r="D794" t="s">
        <v>23</v>
      </c>
      <c r="E794">
        <v>4432</v>
      </c>
      <c r="F794">
        <v>3693</v>
      </c>
      <c r="G794">
        <v>21</v>
      </c>
      <c r="H794">
        <v>10</v>
      </c>
      <c r="I794">
        <v>8540</v>
      </c>
      <c r="J794">
        <v>1.99</v>
      </c>
      <c r="K794">
        <v>16994.599999999999</v>
      </c>
      <c r="L794">
        <v>1699.46</v>
      </c>
      <c r="M794">
        <v>15295.14</v>
      </c>
      <c r="N794">
        <v>9205.49</v>
      </c>
      <c r="O794">
        <v>6089.65</v>
      </c>
      <c r="P794">
        <v>14</v>
      </c>
      <c r="Q794">
        <v>3</v>
      </c>
    </row>
    <row r="795" spans="1:17" x14ac:dyDescent="0.25">
      <c r="A795">
        <v>794</v>
      </c>
      <c r="B795" s="3">
        <v>45355</v>
      </c>
      <c r="C795" t="s">
        <v>18</v>
      </c>
      <c r="D795" t="s">
        <v>23</v>
      </c>
      <c r="E795">
        <v>5115</v>
      </c>
      <c r="F795">
        <v>2827</v>
      </c>
      <c r="G795">
        <v>33</v>
      </c>
      <c r="H795">
        <v>5</v>
      </c>
      <c r="I795">
        <v>8525</v>
      </c>
      <c r="J795">
        <v>1.5</v>
      </c>
      <c r="K795">
        <v>12787.5</v>
      </c>
      <c r="L795">
        <v>639.38</v>
      </c>
      <c r="M795">
        <v>12148.12</v>
      </c>
      <c r="N795">
        <v>10184.56</v>
      </c>
      <c r="O795">
        <v>1963.56</v>
      </c>
      <c r="P795">
        <v>15</v>
      </c>
      <c r="Q795">
        <v>3</v>
      </c>
    </row>
    <row r="796" spans="1:17" x14ac:dyDescent="0.25">
      <c r="A796">
        <v>795</v>
      </c>
      <c r="B796" s="3">
        <v>45356</v>
      </c>
      <c r="C796" t="s">
        <v>18</v>
      </c>
      <c r="D796" t="s">
        <v>23</v>
      </c>
      <c r="E796">
        <v>4996</v>
      </c>
      <c r="F796">
        <v>2595</v>
      </c>
      <c r="G796">
        <v>33</v>
      </c>
      <c r="H796">
        <v>12</v>
      </c>
      <c r="I796">
        <v>8204</v>
      </c>
      <c r="J796">
        <v>1.87</v>
      </c>
      <c r="K796">
        <v>15341.48</v>
      </c>
      <c r="L796">
        <v>1840.98</v>
      </c>
      <c r="M796">
        <v>13500.5</v>
      </c>
      <c r="N796">
        <v>8785.68</v>
      </c>
      <c r="O796">
        <v>4714.82</v>
      </c>
      <c r="P796">
        <v>16</v>
      </c>
      <c r="Q796">
        <v>3</v>
      </c>
    </row>
    <row r="797" spans="1:17" x14ac:dyDescent="0.25">
      <c r="A797">
        <v>796</v>
      </c>
      <c r="B797" s="3">
        <v>45357</v>
      </c>
      <c r="C797" t="s">
        <v>21</v>
      </c>
      <c r="D797" t="s">
        <v>25</v>
      </c>
      <c r="E797">
        <v>4720</v>
      </c>
      <c r="F797">
        <v>3219</v>
      </c>
      <c r="G797">
        <v>35</v>
      </c>
      <c r="H797">
        <v>10</v>
      </c>
      <c r="I797">
        <v>8206</v>
      </c>
      <c r="J797">
        <v>1.66</v>
      </c>
      <c r="K797">
        <v>13621.96</v>
      </c>
      <c r="L797">
        <v>1362.2</v>
      </c>
      <c r="M797">
        <v>12259.76</v>
      </c>
      <c r="N797">
        <v>8025.11</v>
      </c>
      <c r="O797">
        <v>4234.6499999999996</v>
      </c>
      <c r="P797">
        <v>17</v>
      </c>
      <c r="Q797">
        <v>3</v>
      </c>
    </row>
    <row r="798" spans="1:17" x14ac:dyDescent="0.25">
      <c r="A798">
        <v>797</v>
      </c>
      <c r="B798" s="3">
        <v>45358</v>
      </c>
      <c r="C798" t="s">
        <v>19</v>
      </c>
      <c r="D798" t="s">
        <v>26</v>
      </c>
      <c r="E798">
        <v>5749</v>
      </c>
      <c r="F798">
        <v>2557</v>
      </c>
      <c r="G798">
        <v>31</v>
      </c>
      <c r="H798">
        <v>5</v>
      </c>
      <c r="I798">
        <v>14852</v>
      </c>
      <c r="J798">
        <v>1.35</v>
      </c>
      <c r="K798">
        <v>20050.2</v>
      </c>
      <c r="L798">
        <v>1002.51</v>
      </c>
      <c r="M798">
        <v>19047.689999999999</v>
      </c>
      <c r="N798">
        <v>12349.29</v>
      </c>
      <c r="O798">
        <v>6698.4</v>
      </c>
      <c r="P798">
        <v>18</v>
      </c>
      <c r="Q798">
        <v>3</v>
      </c>
    </row>
    <row r="799" spans="1:17" x14ac:dyDescent="0.25">
      <c r="A799">
        <v>798</v>
      </c>
      <c r="B799" s="3">
        <v>45359</v>
      </c>
      <c r="C799" t="s">
        <v>17</v>
      </c>
      <c r="D799" t="s">
        <v>23</v>
      </c>
      <c r="E799">
        <v>5728</v>
      </c>
      <c r="F799">
        <v>3076</v>
      </c>
      <c r="G799">
        <v>15</v>
      </c>
      <c r="H799">
        <v>13</v>
      </c>
      <c r="I799">
        <v>8284</v>
      </c>
      <c r="J799">
        <v>1.68</v>
      </c>
      <c r="K799">
        <v>13917.12</v>
      </c>
      <c r="L799">
        <v>1809.23</v>
      </c>
      <c r="M799">
        <v>12107.89</v>
      </c>
      <c r="N799">
        <v>7309.22</v>
      </c>
      <c r="O799">
        <v>4798.67</v>
      </c>
      <c r="P799">
        <v>19</v>
      </c>
      <c r="Q799">
        <v>3</v>
      </c>
    </row>
    <row r="800" spans="1:17" x14ac:dyDescent="0.25">
      <c r="A800">
        <v>799</v>
      </c>
      <c r="B800" s="3">
        <v>45360</v>
      </c>
      <c r="C800" t="s">
        <v>17</v>
      </c>
      <c r="D800" t="s">
        <v>26</v>
      </c>
      <c r="E800">
        <v>4359</v>
      </c>
      <c r="F800">
        <v>3878</v>
      </c>
      <c r="G800">
        <v>18</v>
      </c>
      <c r="H800">
        <v>6</v>
      </c>
      <c r="I800">
        <v>14456</v>
      </c>
      <c r="J800">
        <v>1.45</v>
      </c>
      <c r="K800">
        <v>20961.2</v>
      </c>
      <c r="L800">
        <v>1257.67</v>
      </c>
      <c r="M800">
        <v>19703.53</v>
      </c>
      <c r="N800">
        <v>12874.4</v>
      </c>
      <c r="O800">
        <v>6829.13</v>
      </c>
      <c r="P800">
        <v>20</v>
      </c>
      <c r="Q800">
        <v>3</v>
      </c>
    </row>
    <row r="801" spans="1:17" x14ac:dyDescent="0.25">
      <c r="A801">
        <v>800</v>
      </c>
      <c r="B801" s="3">
        <v>45361</v>
      </c>
      <c r="C801" t="s">
        <v>20</v>
      </c>
      <c r="D801" t="s">
        <v>23</v>
      </c>
      <c r="E801">
        <v>4168</v>
      </c>
      <c r="F801">
        <v>3307</v>
      </c>
      <c r="G801">
        <v>17</v>
      </c>
      <c r="H801">
        <v>10</v>
      </c>
      <c r="I801">
        <v>8825</v>
      </c>
      <c r="J801">
        <v>2</v>
      </c>
      <c r="K801">
        <v>17650</v>
      </c>
      <c r="L801">
        <v>1765</v>
      </c>
      <c r="M801">
        <v>15885</v>
      </c>
      <c r="N801">
        <v>10003.11</v>
      </c>
      <c r="O801">
        <v>5881.89</v>
      </c>
      <c r="P801">
        <v>21</v>
      </c>
      <c r="Q801">
        <v>3</v>
      </c>
    </row>
    <row r="802" spans="1:17" x14ac:dyDescent="0.25">
      <c r="A802">
        <v>801</v>
      </c>
      <c r="B802" s="3">
        <v>45362</v>
      </c>
      <c r="C802" t="s">
        <v>20</v>
      </c>
      <c r="D802" t="s">
        <v>25</v>
      </c>
      <c r="E802">
        <v>5827</v>
      </c>
      <c r="F802">
        <v>3922</v>
      </c>
      <c r="G802">
        <v>32</v>
      </c>
      <c r="H802">
        <v>5</v>
      </c>
      <c r="I802">
        <v>9340</v>
      </c>
      <c r="J802">
        <v>1.57</v>
      </c>
      <c r="K802">
        <v>14663.8</v>
      </c>
      <c r="L802">
        <v>733.19</v>
      </c>
      <c r="M802">
        <v>13930.61</v>
      </c>
      <c r="N802">
        <v>9208.16</v>
      </c>
      <c r="O802">
        <v>4722.45</v>
      </c>
      <c r="P802">
        <v>22</v>
      </c>
      <c r="Q802">
        <v>3</v>
      </c>
    </row>
    <row r="803" spans="1:17" x14ac:dyDescent="0.25">
      <c r="A803">
        <v>802</v>
      </c>
      <c r="B803" s="3">
        <v>45363</v>
      </c>
      <c r="C803" t="s">
        <v>20</v>
      </c>
      <c r="D803" t="s">
        <v>23</v>
      </c>
      <c r="E803">
        <v>5027</v>
      </c>
      <c r="F803">
        <v>3707</v>
      </c>
      <c r="G803">
        <v>21</v>
      </c>
      <c r="H803">
        <v>11</v>
      </c>
      <c r="I803">
        <v>13510</v>
      </c>
      <c r="J803">
        <v>1.41</v>
      </c>
      <c r="K803">
        <v>19049.099999999999</v>
      </c>
      <c r="L803">
        <v>2095.4</v>
      </c>
      <c r="M803">
        <v>16953.7</v>
      </c>
      <c r="N803">
        <v>10294.68</v>
      </c>
      <c r="O803">
        <v>6659.02</v>
      </c>
      <c r="P803">
        <v>23</v>
      </c>
      <c r="Q803">
        <v>3</v>
      </c>
    </row>
    <row r="804" spans="1:17" x14ac:dyDescent="0.25">
      <c r="A804">
        <v>803</v>
      </c>
      <c r="B804" s="3">
        <v>45364</v>
      </c>
      <c r="C804" t="s">
        <v>19</v>
      </c>
      <c r="D804" t="s">
        <v>25</v>
      </c>
      <c r="E804">
        <v>4451</v>
      </c>
      <c r="F804">
        <v>3528</v>
      </c>
      <c r="G804">
        <v>19</v>
      </c>
      <c r="H804">
        <v>7</v>
      </c>
      <c r="I804">
        <v>13675</v>
      </c>
      <c r="J804">
        <v>1.28</v>
      </c>
      <c r="K804">
        <v>17504</v>
      </c>
      <c r="L804">
        <v>1225.28</v>
      </c>
      <c r="M804">
        <v>16278.72</v>
      </c>
      <c r="N804">
        <v>12115.18</v>
      </c>
      <c r="O804">
        <v>4163.54</v>
      </c>
      <c r="P804">
        <v>24</v>
      </c>
      <c r="Q804">
        <v>3</v>
      </c>
    </row>
    <row r="805" spans="1:17" x14ac:dyDescent="0.25">
      <c r="A805">
        <v>804</v>
      </c>
      <c r="B805" s="3">
        <v>45365</v>
      </c>
      <c r="C805" t="s">
        <v>20</v>
      </c>
      <c r="D805" t="s">
        <v>23</v>
      </c>
      <c r="E805">
        <v>4194</v>
      </c>
      <c r="F805">
        <v>2851</v>
      </c>
      <c r="G805">
        <v>19</v>
      </c>
      <c r="H805">
        <v>12</v>
      </c>
      <c r="I805">
        <v>8043</v>
      </c>
      <c r="J805">
        <v>1.8</v>
      </c>
      <c r="K805">
        <v>14477.4</v>
      </c>
      <c r="L805">
        <v>1737.29</v>
      </c>
      <c r="M805">
        <v>12740.11</v>
      </c>
      <c r="N805">
        <v>9777.09</v>
      </c>
      <c r="O805">
        <v>2963.02</v>
      </c>
      <c r="P805">
        <v>25</v>
      </c>
      <c r="Q805">
        <v>3</v>
      </c>
    </row>
    <row r="806" spans="1:17" x14ac:dyDescent="0.25">
      <c r="A806">
        <v>805</v>
      </c>
      <c r="B806" s="3">
        <v>45366</v>
      </c>
      <c r="C806" t="s">
        <v>20</v>
      </c>
      <c r="D806" t="s">
        <v>23</v>
      </c>
      <c r="E806">
        <v>3486</v>
      </c>
      <c r="F806">
        <v>3099</v>
      </c>
      <c r="G806">
        <v>30</v>
      </c>
      <c r="H806">
        <v>13</v>
      </c>
      <c r="I806">
        <v>14006</v>
      </c>
      <c r="J806">
        <v>1.72</v>
      </c>
      <c r="K806">
        <v>24090.32</v>
      </c>
      <c r="L806">
        <v>3131.74</v>
      </c>
      <c r="M806">
        <v>20958.580000000002</v>
      </c>
      <c r="N806">
        <v>17672.3</v>
      </c>
      <c r="O806">
        <v>3286.28</v>
      </c>
      <c r="P806">
        <v>26</v>
      </c>
      <c r="Q806">
        <v>3</v>
      </c>
    </row>
    <row r="807" spans="1:17" x14ac:dyDescent="0.25">
      <c r="A807">
        <v>806</v>
      </c>
      <c r="B807" s="3">
        <v>45367</v>
      </c>
      <c r="C807" t="s">
        <v>22</v>
      </c>
      <c r="D807" t="s">
        <v>26</v>
      </c>
      <c r="E807">
        <v>5859</v>
      </c>
      <c r="F807">
        <v>2656</v>
      </c>
      <c r="G807">
        <v>30</v>
      </c>
      <c r="H807">
        <v>7</v>
      </c>
      <c r="I807">
        <v>8300</v>
      </c>
      <c r="J807">
        <v>1.95</v>
      </c>
      <c r="K807">
        <v>16185</v>
      </c>
      <c r="L807">
        <v>1132.95</v>
      </c>
      <c r="M807">
        <v>15052.05</v>
      </c>
      <c r="N807">
        <v>10347.19</v>
      </c>
      <c r="O807">
        <v>4704.8599999999997</v>
      </c>
      <c r="P807">
        <v>27</v>
      </c>
      <c r="Q807">
        <v>3</v>
      </c>
    </row>
    <row r="808" spans="1:17" x14ac:dyDescent="0.25">
      <c r="A808">
        <v>807</v>
      </c>
      <c r="B808" s="3">
        <v>45368</v>
      </c>
      <c r="C808" t="s">
        <v>18</v>
      </c>
      <c r="D808" t="s">
        <v>25</v>
      </c>
      <c r="E808">
        <v>4627</v>
      </c>
      <c r="F808">
        <v>3023</v>
      </c>
      <c r="G808">
        <v>28</v>
      </c>
      <c r="H808">
        <v>14</v>
      </c>
      <c r="I808">
        <v>8402</v>
      </c>
      <c r="J808">
        <v>1.91</v>
      </c>
      <c r="K808">
        <v>16047.82</v>
      </c>
      <c r="L808">
        <v>2246.69</v>
      </c>
      <c r="M808">
        <v>13801.13</v>
      </c>
      <c r="N808">
        <v>9507.18</v>
      </c>
      <c r="O808">
        <v>4293.95</v>
      </c>
      <c r="P808">
        <v>28</v>
      </c>
      <c r="Q808">
        <v>3</v>
      </c>
    </row>
    <row r="809" spans="1:17" x14ac:dyDescent="0.25">
      <c r="A809">
        <v>808</v>
      </c>
      <c r="B809" s="3">
        <v>45369</v>
      </c>
      <c r="C809" t="s">
        <v>22</v>
      </c>
      <c r="D809" t="s">
        <v>23</v>
      </c>
      <c r="E809">
        <v>5364</v>
      </c>
      <c r="F809">
        <v>3369</v>
      </c>
      <c r="G809">
        <v>16</v>
      </c>
      <c r="H809">
        <v>14</v>
      </c>
      <c r="I809">
        <v>10639</v>
      </c>
      <c r="J809">
        <v>1.84</v>
      </c>
      <c r="K809">
        <v>19575.759999999998</v>
      </c>
      <c r="L809">
        <v>2740.61</v>
      </c>
      <c r="M809">
        <v>16835.150000000001</v>
      </c>
      <c r="N809">
        <v>12941.84</v>
      </c>
      <c r="O809">
        <v>3893.31</v>
      </c>
      <c r="P809">
        <v>29</v>
      </c>
      <c r="Q809">
        <v>3</v>
      </c>
    </row>
    <row r="810" spans="1:17" x14ac:dyDescent="0.25">
      <c r="A810">
        <v>809</v>
      </c>
      <c r="B810" s="3">
        <v>45370</v>
      </c>
      <c r="C810" t="s">
        <v>17</v>
      </c>
      <c r="D810" t="s">
        <v>24</v>
      </c>
      <c r="E810">
        <v>5253</v>
      </c>
      <c r="F810">
        <v>3488</v>
      </c>
      <c r="G810">
        <v>26</v>
      </c>
      <c r="H810">
        <v>8</v>
      </c>
      <c r="I810">
        <v>10404</v>
      </c>
      <c r="J810">
        <v>1.36</v>
      </c>
      <c r="K810">
        <v>14149.44</v>
      </c>
      <c r="L810">
        <v>1131.96</v>
      </c>
      <c r="M810">
        <v>13017.48</v>
      </c>
      <c r="N810">
        <v>10477.120000000001</v>
      </c>
      <c r="O810">
        <v>2540.36</v>
      </c>
      <c r="P810">
        <v>30</v>
      </c>
      <c r="Q810">
        <v>3</v>
      </c>
    </row>
    <row r="811" spans="1:17" x14ac:dyDescent="0.25">
      <c r="A811">
        <v>810</v>
      </c>
      <c r="B811" s="3">
        <v>45371</v>
      </c>
      <c r="C811" t="s">
        <v>18</v>
      </c>
      <c r="D811" t="s">
        <v>25</v>
      </c>
      <c r="E811">
        <v>5887</v>
      </c>
      <c r="F811">
        <v>3943</v>
      </c>
      <c r="G811">
        <v>26</v>
      </c>
      <c r="H811">
        <v>7</v>
      </c>
      <c r="I811">
        <v>8912</v>
      </c>
      <c r="J811">
        <v>1.37</v>
      </c>
      <c r="K811">
        <v>12209.44</v>
      </c>
      <c r="L811">
        <v>854.66</v>
      </c>
      <c r="M811">
        <v>11354.78</v>
      </c>
      <c r="N811">
        <v>6768.79</v>
      </c>
      <c r="O811">
        <v>4585.99</v>
      </c>
      <c r="P811">
        <v>1</v>
      </c>
      <c r="Q811">
        <v>3</v>
      </c>
    </row>
    <row r="812" spans="1:17" x14ac:dyDescent="0.25">
      <c r="A812">
        <v>811</v>
      </c>
      <c r="B812" s="3">
        <v>45372</v>
      </c>
      <c r="C812" t="s">
        <v>18</v>
      </c>
      <c r="D812" t="s">
        <v>23</v>
      </c>
      <c r="E812">
        <v>4487</v>
      </c>
      <c r="F812">
        <v>3833</v>
      </c>
      <c r="G812">
        <v>22</v>
      </c>
      <c r="H812">
        <v>13</v>
      </c>
      <c r="I812">
        <v>14380</v>
      </c>
      <c r="J812">
        <v>1.38</v>
      </c>
      <c r="K812">
        <v>19844.400000000001</v>
      </c>
      <c r="L812">
        <v>2579.77</v>
      </c>
      <c r="M812">
        <v>17264.63</v>
      </c>
      <c r="N812">
        <v>10587.55</v>
      </c>
      <c r="O812">
        <v>6677.08</v>
      </c>
      <c r="P812">
        <v>2</v>
      </c>
      <c r="Q812">
        <v>3</v>
      </c>
    </row>
    <row r="813" spans="1:17" x14ac:dyDescent="0.25">
      <c r="A813">
        <v>812</v>
      </c>
      <c r="B813" s="3">
        <v>45373</v>
      </c>
      <c r="C813" t="s">
        <v>17</v>
      </c>
      <c r="D813" t="s">
        <v>23</v>
      </c>
      <c r="E813">
        <v>3409</v>
      </c>
      <c r="F813">
        <v>2692</v>
      </c>
      <c r="G813">
        <v>31</v>
      </c>
      <c r="H813">
        <v>13</v>
      </c>
      <c r="I813">
        <v>14721</v>
      </c>
      <c r="J813">
        <v>1.7</v>
      </c>
      <c r="K813">
        <v>25025.7</v>
      </c>
      <c r="L813">
        <v>3253.34</v>
      </c>
      <c r="M813">
        <v>21772.36</v>
      </c>
      <c r="N813">
        <v>16748.080000000002</v>
      </c>
      <c r="O813">
        <v>5024.28</v>
      </c>
      <c r="P813">
        <v>3</v>
      </c>
      <c r="Q813">
        <v>3</v>
      </c>
    </row>
    <row r="814" spans="1:17" x14ac:dyDescent="0.25">
      <c r="A814">
        <v>813</v>
      </c>
      <c r="B814" s="3">
        <v>45374</v>
      </c>
      <c r="C814" t="s">
        <v>19</v>
      </c>
      <c r="D814" t="s">
        <v>25</v>
      </c>
      <c r="E814">
        <v>3595</v>
      </c>
      <c r="F814">
        <v>3472</v>
      </c>
      <c r="G814">
        <v>24</v>
      </c>
      <c r="H814">
        <v>13</v>
      </c>
      <c r="I814">
        <v>14945</v>
      </c>
      <c r="J814">
        <v>1.93</v>
      </c>
      <c r="K814">
        <v>28843.85</v>
      </c>
      <c r="L814">
        <v>3749.7</v>
      </c>
      <c r="M814">
        <v>25094.15</v>
      </c>
      <c r="N814">
        <v>21098.639999999999</v>
      </c>
      <c r="O814">
        <v>3995.51</v>
      </c>
      <c r="P814">
        <v>4</v>
      </c>
      <c r="Q814">
        <v>3</v>
      </c>
    </row>
    <row r="815" spans="1:17" x14ac:dyDescent="0.25">
      <c r="A815">
        <v>814</v>
      </c>
      <c r="B815" s="3">
        <v>45375</v>
      </c>
      <c r="C815" t="s">
        <v>22</v>
      </c>
      <c r="D815" t="s">
        <v>23</v>
      </c>
      <c r="E815">
        <v>5857</v>
      </c>
      <c r="F815">
        <v>3461</v>
      </c>
      <c r="G815">
        <v>15</v>
      </c>
      <c r="H815">
        <v>10</v>
      </c>
      <c r="I815">
        <v>9115</v>
      </c>
      <c r="J815">
        <v>1.65</v>
      </c>
      <c r="K815">
        <v>15039.75</v>
      </c>
      <c r="L815">
        <v>1503.98</v>
      </c>
      <c r="M815">
        <v>13535.77</v>
      </c>
      <c r="N815">
        <v>7843.33</v>
      </c>
      <c r="O815">
        <v>5692.44</v>
      </c>
      <c r="P815">
        <v>5</v>
      </c>
      <c r="Q815">
        <v>3</v>
      </c>
    </row>
    <row r="816" spans="1:17" x14ac:dyDescent="0.25">
      <c r="A816">
        <v>815</v>
      </c>
      <c r="B816" s="3">
        <v>45376</v>
      </c>
      <c r="C816" t="s">
        <v>22</v>
      </c>
      <c r="D816" t="s">
        <v>23</v>
      </c>
      <c r="E816">
        <v>3425</v>
      </c>
      <c r="F816">
        <v>3801</v>
      </c>
      <c r="G816">
        <v>21</v>
      </c>
      <c r="H816">
        <v>5</v>
      </c>
      <c r="I816">
        <v>11945</v>
      </c>
      <c r="J816">
        <v>1.32</v>
      </c>
      <c r="K816">
        <v>15767.4</v>
      </c>
      <c r="L816">
        <v>788.37</v>
      </c>
      <c r="M816">
        <v>14979.03</v>
      </c>
      <c r="N816">
        <v>12488.76</v>
      </c>
      <c r="O816">
        <v>2490.27</v>
      </c>
      <c r="P816">
        <v>6</v>
      </c>
      <c r="Q816">
        <v>3</v>
      </c>
    </row>
    <row r="817" spans="1:17" x14ac:dyDescent="0.25">
      <c r="A817">
        <v>816</v>
      </c>
      <c r="B817" s="3">
        <v>45377</v>
      </c>
      <c r="C817" t="s">
        <v>19</v>
      </c>
      <c r="D817" t="s">
        <v>23</v>
      </c>
      <c r="E817">
        <v>4574</v>
      </c>
      <c r="F817">
        <v>3807</v>
      </c>
      <c r="G817">
        <v>29</v>
      </c>
      <c r="H817">
        <v>7</v>
      </c>
      <c r="I817">
        <v>9241</v>
      </c>
      <c r="J817">
        <v>1.92</v>
      </c>
      <c r="K817">
        <v>17742.72</v>
      </c>
      <c r="L817">
        <v>1241.99</v>
      </c>
      <c r="M817">
        <v>16500.73</v>
      </c>
      <c r="N817">
        <v>13656.17</v>
      </c>
      <c r="O817">
        <v>2844.56</v>
      </c>
      <c r="P817">
        <v>7</v>
      </c>
      <c r="Q817">
        <v>3</v>
      </c>
    </row>
    <row r="818" spans="1:17" x14ac:dyDescent="0.25">
      <c r="A818">
        <v>817</v>
      </c>
      <c r="B818" s="3">
        <v>45378</v>
      </c>
      <c r="C818" t="s">
        <v>19</v>
      </c>
      <c r="D818" t="s">
        <v>23</v>
      </c>
      <c r="E818">
        <v>4456</v>
      </c>
      <c r="F818">
        <v>3398</v>
      </c>
      <c r="G818">
        <v>30</v>
      </c>
      <c r="H818">
        <v>10</v>
      </c>
      <c r="I818">
        <v>14237</v>
      </c>
      <c r="J818">
        <v>1.85</v>
      </c>
      <c r="K818">
        <v>26338.45</v>
      </c>
      <c r="L818">
        <v>2633.85</v>
      </c>
      <c r="M818">
        <v>23704.6</v>
      </c>
      <c r="N818">
        <v>16136.5</v>
      </c>
      <c r="O818">
        <v>7568.1</v>
      </c>
      <c r="P818">
        <v>8</v>
      </c>
      <c r="Q818">
        <v>3</v>
      </c>
    </row>
    <row r="819" spans="1:17" x14ac:dyDescent="0.25">
      <c r="A819">
        <v>818</v>
      </c>
      <c r="B819" s="3">
        <v>45379</v>
      </c>
      <c r="C819" t="s">
        <v>19</v>
      </c>
      <c r="D819" t="s">
        <v>24</v>
      </c>
      <c r="E819">
        <v>4006</v>
      </c>
      <c r="F819">
        <v>2982</v>
      </c>
      <c r="G819">
        <v>35</v>
      </c>
      <c r="H819">
        <v>8</v>
      </c>
      <c r="I819">
        <v>10842</v>
      </c>
      <c r="J819">
        <v>1.79</v>
      </c>
      <c r="K819">
        <v>19407.18</v>
      </c>
      <c r="L819">
        <v>1552.57</v>
      </c>
      <c r="M819">
        <v>17854.61</v>
      </c>
      <c r="N819">
        <v>13743.54</v>
      </c>
      <c r="O819">
        <v>4111.07</v>
      </c>
      <c r="P819">
        <v>9</v>
      </c>
      <c r="Q819">
        <v>3</v>
      </c>
    </row>
    <row r="820" spans="1:17" x14ac:dyDescent="0.25">
      <c r="A820">
        <v>819</v>
      </c>
      <c r="B820" s="3">
        <v>45380</v>
      </c>
      <c r="C820" t="s">
        <v>22</v>
      </c>
      <c r="D820" t="s">
        <v>26</v>
      </c>
      <c r="E820">
        <v>4870</v>
      </c>
      <c r="F820">
        <v>3520</v>
      </c>
      <c r="G820">
        <v>17</v>
      </c>
      <c r="H820">
        <v>7</v>
      </c>
      <c r="I820">
        <v>8504</v>
      </c>
      <c r="J820">
        <v>1.83</v>
      </c>
      <c r="K820">
        <v>15562.32</v>
      </c>
      <c r="L820">
        <v>1089.3599999999999</v>
      </c>
      <c r="M820">
        <v>14472.96</v>
      </c>
      <c r="N820">
        <v>8312.93</v>
      </c>
      <c r="O820">
        <v>6160.03</v>
      </c>
      <c r="P820">
        <v>10</v>
      </c>
      <c r="Q820">
        <v>3</v>
      </c>
    </row>
    <row r="821" spans="1:17" x14ac:dyDescent="0.25">
      <c r="A821">
        <v>820</v>
      </c>
      <c r="B821" s="3">
        <v>45381</v>
      </c>
      <c r="C821" t="s">
        <v>19</v>
      </c>
      <c r="D821" t="s">
        <v>24</v>
      </c>
      <c r="E821">
        <v>5281</v>
      </c>
      <c r="F821">
        <v>3711</v>
      </c>
      <c r="G821">
        <v>26</v>
      </c>
      <c r="H821">
        <v>15</v>
      </c>
      <c r="I821">
        <v>8979</v>
      </c>
      <c r="J821">
        <v>1.89</v>
      </c>
      <c r="K821">
        <v>16970.310000000001</v>
      </c>
      <c r="L821">
        <v>2545.5500000000002</v>
      </c>
      <c r="M821">
        <v>14424.76</v>
      </c>
      <c r="N821">
        <v>13334.98</v>
      </c>
      <c r="O821">
        <v>1089.78</v>
      </c>
      <c r="P821">
        <v>11</v>
      </c>
      <c r="Q821">
        <v>3</v>
      </c>
    </row>
    <row r="822" spans="1:17" x14ac:dyDescent="0.25">
      <c r="A822">
        <v>821</v>
      </c>
      <c r="B822" s="3">
        <v>45382</v>
      </c>
      <c r="C822" t="s">
        <v>18</v>
      </c>
      <c r="D822" t="s">
        <v>23</v>
      </c>
      <c r="E822">
        <v>5897</v>
      </c>
      <c r="F822">
        <v>2657</v>
      </c>
      <c r="G822">
        <v>25</v>
      </c>
      <c r="H822">
        <v>10</v>
      </c>
      <c r="I822">
        <v>12273</v>
      </c>
      <c r="J822">
        <v>1.76</v>
      </c>
      <c r="K822">
        <v>21600.48</v>
      </c>
      <c r="L822">
        <v>2160.0500000000002</v>
      </c>
      <c r="M822">
        <v>19440.43</v>
      </c>
      <c r="N822">
        <v>13036.9</v>
      </c>
      <c r="O822">
        <v>6403.53</v>
      </c>
      <c r="P822">
        <v>12</v>
      </c>
      <c r="Q822">
        <v>3</v>
      </c>
    </row>
    <row r="823" spans="1:17" x14ac:dyDescent="0.25">
      <c r="A823">
        <v>822</v>
      </c>
      <c r="B823" s="3">
        <v>45383</v>
      </c>
      <c r="C823" t="s">
        <v>22</v>
      </c>
      <c r="D823" t="s">
        <v>24</v>
      </c>
      <c r="E823">
        <v>5707</v>
      </c>
      <c r="F823">
        <v>3357</v>
      </c>
      <c r="G823">
        <v>25</v>
      </c>
      <c r="H823">
        <v>15</v>
      </c>
      <c r="I823">
        <v>14431</v>
      </c>
      <c r="J823">
        <v>1.45</v>
      </c>
      <c r="K823">
        <v>20924.95</v>
      </c>
      <c r="L823">
        <v>3138.74</v>
      </c>
      <c r="M823">
        <v>17786.21</v>
      </c>
      <c r="N823">
        <v>10805.5</v>
      </c>
      <c r="O823">
        <v>6980.71</v>
      </c>
      <c r="P823">
        <v>13</v>
      </c>
      <c r="Q823">
        <v>3</v>
      </c>
    </row>
    <row r="824" spans="1:17" x14ac:dyDescent="0.25">
      <c r="A824">
        <v>823</v>
      </c>
      <c r="B824" s="3">
        <v>45384</v>
      </c>
      <c r="C824" t="s">
        <v>22</v>
      </c>
      <c r="D824" t="s">
        <v>26</v>
      </c>
      <c r="E824">
        <v>5086</v>
      </c>
      <c r="F824">
        <v>3838</v>
      </c>
      <c r="G824">
        <v>15</v>
      </c>
      <c r="H824">
        <v>13</v>
      </c>
      <c r="I824">
        <v>8883</v>
      </c>
      <c r="J824">
        <v>1.78</v>
      </c>
      <c r="K824">
        <v>15811.74</v>
      </c>
      <c r="L824">
        <v>2055.5300000000002</v>
      </c>
      <c r="M824">
        <v>13756.21</v>
      </c>
      <c r="N824">
        <v>11610.24</v>
      </c>
      <c r="O824">
        <v>2145.9699999999998</v>
      </c>
      <c r="P824">
        <v>14</v>
      </c>
      <c r="Q824">
        <v>3</v>
      </c>
    </row>
    <row r="825" spans="1:17" x14ac:dyDescent="0.25">
      <c r="A825">
        <v>824</v>
      </c>
      <c r="B825" s="3">
        <v>45385</v>
      </c>
      <c r="C825" t="s">
        <v>17</v>
      </c>
      <c r="D825" t="s">
        <v>24</v>
      </c>
      <c r="E825">
        <v>5224</v>
      </c>
      <c r="F825">
        <v>2879</v>
      </c>
      <c r="G825">
        <v>17</v>
      </c>
      <c r="H825">
        <v>7</v>
      </c>
      <c r="I825">
        <v>13278</v>
      </c>
      <c r="J825">
        <v>1.65</v>
      </c>
      <c r="K825">
        <v>21908.7</v>
      </c>
      <c r="L825">
        <v>1533.61</v>
      </c>
      <c r="M825">
        <v>20375.09</v>
      </c>
      <c r="N825">
        <v>14425.76</v>
      </c>
      <c r="O825">
        <v>5949.33</v>
      </c>
      <c r="P825">
        <v>15</v>
      </c>
      <c r="Q825">
        <v>3</v>
      </c>
    </row>
    <row r="826" spans="1:17" x14ac:dyDescent="0.25">
      <c r="A826">
        <v>825</v>
      </c>
      <c r="B826" s="3">
        <v>45386</v>
      </c>
      <c r="C826" t="s">
        <v>21</v>
      </c>
      <c r="D826" t="s">
        <v>23</v>
      </c>
      <c r="E826">
        <v>3976</v>
      </c>
      <c r="F826">
        <v>3519</v>
      </c>
      <c r="G826">
        <v>28</v>
      </c>
      <c r="H826">
        <v>13</v>
      </c>
      <c r="I826">
        <v>14812</v>
      </c>
      <c r="J826">
        <v>1.22</v>
      </c>
      <c r="K826">
        <v>18070.64</v>
      </c>
      <c r="L826">
        <v>2349.1799999999998</v>
      </c>
      <c r="M826">
        <v>15721.46</v>
      </c>
      <c r="N826">
        <v>10107.61</v>
      </c>
      <c r="O826">
        <v>5613.85</v>
      </c>
      <c r="P826">
        <v>16</v>
      </c>
      <c r="Q826">
        <v>3</v>
      </c>
    </row>
    <row r="827" spans="1:17" x14ac:dyDescent="0.25">
      <c r="A827">
        <v>826</v>
      </c>
      <c r="B827" s="3">
        <v>45387</v>
      </c>
      <c r="C827" t="s">
        <v>19</v>
      </c>
      <c r="D827" t="s">
        <v>23</v>
      </c>
      <c r="E827">
        <v>5675</v>
      </c>
      <c r="F827">
        <v>3318</v>
      </c>
      <c r="G827">
        <v>22</v>
      </c>
      <c r="H827">
        <v>7</v>
      </c>
      <c r="I827">
        <v>13579</v>
      </c>
      <c r="J827">
        <v>1.32</v>
      </c>
      <c r="K827">
        <v>17924.28</v>
      </c>
      <c r="L827">
        <v>1254.7</v>
      </c>
      <c r="M827">
        <v>16669.580000000002</v>
      </c>
      <c r="N827">
        <v>10159.34</v>
      </c>
      <c r="O827">
        <v>6510.24</v>
      </c>
      <c r="P827">
        <v>17</v>
      </c>
      <c r="Q827">
        <v>3</v>
      </c>
    </row>
    <row r="828" spans="1:17" x14ac:dyDescent="0.25">
      <c r="A828">
        <v>827</v>
      </c>
      <c r="B828" s="3">
        <v>45388</v>
      </c>
      <c r="C828" t="s">
        <v>18</v>
      </c>
      <c r="D828" t="s">
        <v>24</v>
      </c>
      <c r="E828">
        <v>4594</v>
      </c>
      <c r="F828">
        <v>3677</v>
      </c>
      <c r="G828">
        <v>25</v>
      </c>
      <c r="H828">
        <v>7</v>
      </c>
      <c r="I828">
        <v>14368</v>
      </c>
      <c r="J828">
        <v>1.89</v>
      </c>
      <c r="K828">
        <v>27155.52</v>
      </c>
      <c r="L828">
        <v>1900.89</v>
      </c>
      <c r="M828">
        <v>25254.63</v>
      </c>
      <c r="N828">
        <v>17154.82</v>
      </c>
      <c r="O828">
        <v>8099.81</v>
      </c>
      <c r="P828">
        <v>18</v>
      </c>
      <c r="Q828">
        <v>3</v>
      </c>
    </row>
    <row r="829" spans="1:17" x14ac:dyDescent="0.25">
      <c r="A829">
        <v>828</v>
      </c>
      <c r="B829" s="3">
        <v>45389</v>
      </c>
      <c r="C829" t="s">
        <v>18</v>
      </c>
      <c r="D829" t="s">
        <v>26</v>
      </c>
      <c r="E829">
        <v>5193</v>
      </c>
      <c r="F829">
        <v>3701</v>
      </c>
      <c r="G829">
        <v>32</v>
      </c>
      <c r="H829">
        <v>14</v>
      </c>
      <c r="I829">
        <v>10328</v>
      </c>
      <c r="J829">
        <v>1.94</v>
      </c>
      <c r="K829">
        <v>20036.32</v>
      </c>
      <c r="L829">
        <v>2805.08</v>
      </c>
      <c r="M829">
        <v>17231.240000000002</v>
      </c>
      <c r="N829">
        <v>15014.87</v>
      </c>
      <c r="O829">
        <v>2216.37</v>
      </c>
      <c r="P829">
        <v>19</v>
      </c>
      <c r="Q829">
        <v>3</v>
      </c>
    </row>
    <row r="830" spans="1:17" x14ac:dyDescent="0.25">
      <c r="A830">
        <v>829</v>
      </c>
      <c r="B830" s="3">
        <v>45390</v>
      </c>
      <c r="C830" t="s">
        <v>22</v>
      </c>
      <c r="D830" t="s">
        <v>26</v>
      </c>
      <c r="E830">
        <v>3332</v>
      </c>
      <c r="F830">
        <v>3136</v>
      </c>
      <c r="G830">
        <v>31</v>
      </c>
      <c r="H830">
        <v>10</v>
      </c>
      <c r="I830">
        <v>13500</v>
      </c>
      <c r="J830">
        <v>1.81</v>
      </c>
      <c r="K830">
        <v>24435</v>
      </c>
      <c r="L830">
        <v>2443.5</v>
      </c>
      <c r="M830">
        <v>21991.5</v>
      </c>
      <c r="N830">
        <v>14097.92</v>
      </c>
      <c r="O830">
        <v>7893.58</v>
      </c>
      <c r="P830">
        <v>20</v>
      </c>
      <c r="Q830">
        <v>3</v>
      </c>
    </row>
    <row r="831" spans="1:17" x14ac:dyDescent="0.25">
      <c r="A831">
        <v>830</v>
      </c>
      <c r="B831" s="3">
        <v>45391</v>
      </c>
      <c r="C831" t="s">
        <v>19</v>
      </c>
      <c r="D831" t="s">
        <v>23</v>
      </c>
      <c r="E831">
        <v>4427</v>
      </c>
      <c r="F831">
        <v>3646</v>
      </c>
      <c r="G831">
        <v>30</v>
      </c>
      <c r="H831">
        <v>7</v>
      </c>
      <c r="I831">
        <v>10671</v>
      </c>
      <c r="J831">
        <v>1.6</v>
      </c>
      <c r="K831">
        <v>17073.599999999999</v>
      </c>
      <c r="L831">
        <v>1195.1500000000001</v>
      </c>
      <c r="M831">
        <v>15878.45</v>
      </c>
      <c r="N831">
        <v>13168.9</v>
      </c>
      <c r="O831">
        <v>2709.55</v>
      </c>
      <c r="P831">
        <v>21</v>
      </c>
      <c r="Q831">
        <v>3</v>
      </c>
    </row>
    <row r="832" spans="1:17" x14ac:dyDescent="0.25">
      <c r="A832">
        <v>831</v>
      </c>
      <c r="B832" s="3">
        <v>45392</v>
      </c>
      <c r="C832" t="s">
        <v>22</v>
      </c>
      <c r="D832" t="s">
        <v>26</v>
      </c>
      <c r="E832">
        <v>5429</v>
      </c>
      <c r="F832">
        <v>2657</v>
      </c>
      <c r="G832">
        <v>24</v>
      </c>
      <c r="H832">
        <v>14</v>
      </c>
      <c r="I832">
        <v>13254</v>
      </c>
      <c r="J832">
        <v>1.63</v>
      </c>
      <c r="K832">
        <v>21604.02</v>
      </c>
      <c r="L832">
        <v>3024.56</v>
      </c>
      <c r="M832">
        <v>18579.46</v>
      </c>
      <c r="N832">
        <v>17107.560000000001</v>
      </c>
      <c r="O832">
        <v>1471.9</v>
      </c>
      <c r="P832">
        <v>22</v>
      </c>
      <c r="Q832">
        <v>3</v>
      </c>
    </row>
    <row r="833" spans="1:17" x14ac:dyDescent="0.25">
      <c r="A833">
        <v>832</v>
      </c>
      <c r="B833" s="3">
        <v>45393</v>
      </c>
      <c r="C833" t="s">
        <v>20</v>
      </c>
      <c r="D833" t="s">
        <v>25</v>
      </c>
      <c r="E833">
        <v>3843</v>
      </c>
      <c r="F833">
        <v>3577</v>
      </c>
      <c r="G833">
        <v>35</v>
      </c>
      <c r="H833">
        <v>11</v>
      </c>
      <c r="I833">
        <v>12214</v>
      </c>
      <c r="J833">
        <v>1.83</v>
      </c>
      <c r="K833">
        <v>22351.62</v>
      </c>
      <c r="L833">
        <v>2458.6799999999998</v>
      </c>
      <c r="M833">
        <v>19892.939999999999</v>
      </c>
      <c r="N833">
        <v>17856.02</v>
      </c>
      <c r="O833">
        <v>2036.92</v>
      </c>
      <c r="P833">
        <v>23</v>
      </c>
      <c r="Q833">
        <v>3</v>
      </c>
    </row>
    <row r="834" spans="1:17" x14ac:dyDescent="0.25">
      <c r="A834">
        <v>833</v>
      </c>
      <c r="B834" s="3">
        <v>45394</v>
      </c>
      <c r="C834" t="s">
        <v>22</v>
      </c>
      <c r="D834" t="s">
        <v>23</v>
      </c>
      <c r="E834">
        <v>5537</v>
      </c>
      <c r="F834">
        <v>3779</v>
      </c>
      <c r="G834">
        <v>33</v>
      </c>
      <c r="H834">
        <v>10</v>
      </c>
      <c r="I834">
        <v>14435</v>
      </c>
      <c r="J834">
        <v>1.96</v>
      </c>
      <c r="K834">
        <v>28292.6</v>
      </c>
      <c r="L834">
        <v>2829.26</v>
      </c>
      <c r="M834">
        <v>25463.34</v>
      </c>
      <c r="N834">
        <v>21407.34</v>
      </c>
      <c r="O834">
        <v>4056</v>
      </c>
      <c r="P834">
        <v>24</v>
      </c>
      <c r="Q834">
        <v>3</v>
      </c>
    </row>
    <row r="835" spans="1:17" x14ac:dyDescent="0.25">
      <c r="A835">
        <v>834</v>
      </c>
      <c r="B835" s="3">
        <v>45395</v>
      </c>
      <c r="C835" t="s">
        <v>21</v>
      </c>
      <c r="D835" t="s">
        <v>23</v>
      </c>
      <c r="E835">
        <v>4549</v>
      </c>
      <c r="F835">
        <v>3928</v>
      </c>
      <c r="G835">
        <v>15</v>
      </c>
      <c r="H835">
        <v>5</v>
      </c>
      <c r="I835">
        <v>13784</v>
      </c>
      <c r="J835">
        <v>1.42</v>
      </c>
      <c r="K835">
        <v>19573.28</v>
      </c>
      <c r="L835">
        <v>978.66</v>
      </c>
      <c r="M835">
        <v>18594.62</v>
      </c>
      <c r="N835">
        <v>14330.34</v>
      </c>
      <c r="O835">
        <v>4264.28</v>
      </c>
      <c r="P835">
        <v>25</v>
      </c>
      <c r="Q835">
        <v>3</v>
      </c>
    </row>
    <row r="836" spans="1:17" x14ac:dyDescent="0.25">
      <c r="A836">
        <v>835</v>
      </c>
      <c r="B836" s="3">
        <v>45396</v>
      </c>
      <c r="C836" t="s">
        <v>22</v>
      </c>
      <c r="D836" t="s">
        <v>26</v>
      </c>
      <c r="E836">
        <v>4755</v>
      </c>
      <c r="F836">
        <v>3093</v>
      </c>
      <c r="G836">
        <v>31</v>
      </c>
      <c r="H836">
        <v>9</v>
      </c>
      <c r="I836">
        <v>9479</v>
      </c>
      <c r="J836">
        <v>1.97</v>
      </c>
      <c r="K836">
        <v>18673.63</v>
      </c>
      <c r="L836">
        <v>1680.63</v>
      </c>
      <c r="M836">
        <v>16993</v>
      </c>
      <c r="N836">
        <v>10405.26</v>
      </c>
      <c r="O836">
        <v>6587.74</v>
      </c>
      <c r="P836">
        <v>26</v>
      </c>
      <c r="Q836">
        <v>3</v>
      </c>
    </row>
    <row r="837" spans="1:17" x14ac:dyDescent="0.25">
      <c r="A837">
        <v>836</v>
      </c>
      <c r="B837" s="3">
        <v>45397</v>
      </c>
      <c r="C837" t="s">
        <v>20</v>
      </c>
      <c r="D837" t="s">
        <v>26</v>
      </c>
      <c r="E837">
        <v>3481</v>
      </c>
      <c r="F837">
        <v>3615</v>
      </c>
      <c r="G837">
        <v>26</v>
      </c>
      <c r="H837">
        <v>9</v>
      </c>
      <c r="I837">
        <v>11444</v>
      </c>
      <c r="J837">
        <v>1.29</v>
      </c>
      <c r="K837">
        <v>14762.76</v>
      </c>
      <c r="L837">
        <v>1328.65</v>
      </c>
      <c r="M837">
        <v>13434.11</v>
      </c>
      <c r="N837">
        <v>10709.05</v>
      </c>
      <c r="O837">
        <v>2725.06</v>
      </c>
      <c r="P837">
        <v>27</v>
      </c>
      <c r="Q837">
        <v>3</v>
      </c>
    </row>
    <row r="838" spans="1:17" x14ac:dyDescent="0.25">
      <c r="A838">
        <v>837</v>
      </c>
      <c r="B838" s="3">
        <v>45398</v>
      </c>
      <c r="C838" t="s">
        <v>19</v>
      </c>
      <c r="D838" t="s">
        <v>23</v>
      </c>
      <c r="E838">
        <v>4345</v>
      </c>
      <c r="F838">
        <v>2974</v>
      </c>
      <c r="G838">
        <v>31</v>
      </c>
      <c r="H838">
        <v>14</v>
      </c>
      <c r="I838">
        <v>12881</v>
      </c>
      <c r="J838">
        <v>1.25</v>
      </c>
      <c r="K838">
        <v>16101.25</v>
      </c>
      <c r="L838">
        <v>2254.1799999999998</v>
      </c>
      <c r="M838">
        <v>13847.07</v>
      </c>
      <c r="N838">
        <v>11147.33</v>
      </c>
      <c r="O838">
        <v>2699.74</v>
      </c>
      <c r="P838">
        <v>28</v>
      </c>
      <c r="Q838">
        <v>3</v>
      </c>
    </row>
    <row r="839" spans="1:17" x14ac:dyDescent="0.25">
      <c r="A839">
        <v>838</v>
      </c>
      <c r="B839" s="3">
        <v>45399</v>
      </c>
      <c r="C839" t="s">
        <v>22</v>
      </c>
      <c r="D839" t="s">
        <v>23</v>
      </c>
      <c r="E839">
        <v>4172</v>
      </c>
      <c r="F839">
        <v>3365</v>
      </c>
      <c r="G839">
        <v>25</v>
      </c>
      <c r="H839">
        <v>10</v>
      </c>
      <c r="I839">
        <v>14060</v>
      </c>
      <c r="J839">
        <v>1.61</v>
      </c>
      <c r="K839">
        <v>22636.6</v>
      </c>
      <c r="L839">
        <v>2263.66</v>
      </c>
      <c r="M839">
        <v>20372.939999999999</v>
      </c>
      <c r="N839">
        <v>12904.98</v>
      </c>
      <c r="O839">
        <v>7467.96</v>
      </c>
      <c r="P839">
        <v>29</v>
      </c>
      <c r="Q839">
        <v>3</v>
      </c>
    </row>
    <row r="840" spans="1:17" x14ac:dyDescent="0.25">
      <c r="A840">
        <v>839</v>
      </c>
      <c r="B840" s="3">
        <v>45400</v>
      </c>
      <c r="C840" t="s">
        <v>18</v>
      </c>
      <c r="D840" t="s">
        <v>23</v>
      </c>
      <c r="E840">
        <v>3543</v>
      </c>
      <c r="F840">
        <v>3060</v>
      </c>
      <c r="G840">
        <v>32</v>
      </c>
      <c r="H840">
        <v>11</v>
      </c>
      <c r="I840">
        <v>14453</v>
      </c>
      <c r="J840">
        <v>1.26</v>
      </c>
      <c r="K840">
        <v>18210.78</v>
      </c>
      <c r="L840">
        <v>2003.19</v>
      </c>
      <c r="M840">
        <v>16207.59</v>
      </c>
      <c r="N840">
        <v>12025.8</v>
      </c>
      <c r="O840">
        <v>4181.79</v>
      </c>
      <c r="P840">
        <v>30</v>
      </c>
      <c r="Q840">
        <v>3</v>
      </c>
    </row>
    <row r="841" spans="1:17" x14ac:dyDescent="0.25">
      <c r="A841">
        <v>840</v>
      </c>
      <c r="B841" s="3">
        <v>45401</v>
      </c>
      <c r="C841" t="s">
        <v>17</v>
      </c>
      <c r="D841" t="s">
        <v>23</v>
      </c>
      <c r="E841">
        <v>5769</v>
      </c>
      <c r="F841">
        <v>3654</v>
      </c>
      <c r="G841">
        <v>32</v>
      </c>
      <c r="H841">
        <v>6</v>
      </c>
      <c r="I841">
        <v>10180</v>
      </c>
      <c r="J841">
        <v>1.44</v>
      </c>
      <c r="K841">
        <v>14659.2</v>
      </c>
      <c r="L841">
        <v>879.55</v>
      </c>
      <c r="M841">
        <v>13779.65</v>
      </c>
      <c r="N841">
        <v>8030.47</v>
      </c>
      <c r="O841">
        <v>5749.18</v>
      </c>
      <c r="P841">
        <v>1</v>
      </c>
      <c r="Q841">
        <v>3</v>
      </c>
    </row>
    <row r="842" spans="1:17" x14ac:dyDescent="0.25">
      <c r="A842">
        <v>841</v>
      </c>
      <c r="B842" s="3">
        <v>45402</v>
      </c>
      <c r="C842" t="s">
        <v>20</v>
      </c>
      <c r="D842" t="s">
        <v>23</v>
      </c>
      <c r="E842">
        <v>4793</v>
      </c>
      <c r="F842">
        <v>3022</v>
      </c>
      <c r="G842">
        <v>20</v>
      </c>
      <c r="H842">
        <v>8</v>
      </c>
      <c r="I842">
        <v>13897</v>
      </c>
      <c r="J842">
        <v>1.24</v>
      </c>
      <c r="K842">
        <v>17232.28</v>
      </c>
      <c r="L842">
        <v>1378.58</v>
      </c>
      <c r="M842">
        <v>15853.7</v>
      </c>
      <c r="N842">
        <v>10664.97</v>
      </c>
      <c r="O842">
        <v>5188.7299999999996</v>
      </c>
      <c r="P842">
        <v>2</v>
      </c>
      <c r="Q842">
        <v>3</v>
      </c>
    </row>
    <row r="843" spans="1:17" x14ac:dyDescent="0.25">
      <c r="A843">
        <v>842</v>
      </c>
      <c r="B843" s="3">
        <v>45403</v>
      </c>
      <c r="C843" t="s">
        <v>17</v>
      </c>
      <c r="D843" t="s">
        <v>26</v>
      </c>
      <c r="E843">
        <v>3163</v>
      </c>
      <c r="F843">
        <v>2625</v>
      </c>
      <c r="G843">
        <v>16</v>
      </c>
      <c r="H843">
        <v>9</v>
      </c>
      <c r="I843">
        <v>10207</v>
      </c>
      <c r="J843">
        <v>1.48</v>
      </c>
      <c r="K843">
        <v>15106.36</v>
      </c>
      <c r="L843">
        <v>1359.57</v>
      </c>
      <c r="M843">
        <v>13746.79</v>
      </c>
      <c r="N843">
        <v>8917.66</v>
      </c>
      <c r="O843">
        <v>4829.13</v>
      </c>
      <c r="P843">
        <v>3</v>
      </c>
      <c r="Q843">
        <v>3</v>
      </c>
    </row>
    <row r="844" spans="1:17" x14ac:dyDescent="0.25">
      <c r="A844">
        <v>843</v>
      </c>
      <c r="B844" s="3">
        <v>45404</v>
      </c>
      <c r="C844" t="s">
        <v>17</v>
      </c>
      <c r="D844" t="s">
        <v>25</v>
      </c>
      <c r="E844">
        <v>3934</v>
      </c>
      <c r="F844">
        <v>3235</v>
      </c>
      <c r="G844">
        <v>26</v>
      </c>
      <c r="H844">
        <v>10</v>
      </c>
      <c r="I844">
        <v>12100</v>
      </c>
      <c r="J844">
        <v>1.49</v>
      </c>
      <c r="K844">
        <v>18029</v>
      </c>
      <c r="L844">
        <v>1802.9</v>
      </c>
      <c r="M844">
        <v>16226.1</v>
      </c>
      <c r="N844">
        <v>12714.8</v>
      </c>
      <c r="O844">
        <v>3511.3</v>
      </c>
      <c r="P844">
        <v>4</v>
      </c>
      <c r="Q844">
        <v>3</v>
      </c>
    </row>
    <row r="845" spans="1:17" x14ac:dyDescent="0.25">
      <c r="A845">
        <v>844</v>
      </c>
      <c r="B845" s="3">
        <v>45405</v>
      </c>
      <c r="C845" t="s">
        <v>17</v>
      </c>
      <c r="D845" t="s">
        <v>23</v>
      </c>
      <c r="E845">
        <v>3587</v>
      </c>
      <c r="F845">
        <v>2792</v>
      </c>
      <c r="G845">
        <v>21</v>
      </c>
      <c r="H845">
        <v>7</v>
      </c>
      <c r="I845">
        <v>9633</v>
      </c>
      <c r="J845">
        <v>1.29</v>
      </c>
      <c r="K845">
        <v>12426.57</v>
      </c>
      <c r="L845">
        <v>869.86</v>
      </c>
      <c r="M845">
        <v>11556.71</v>
      </c>
      <c r="N845">
        <v>8741.94</v>
      </c>
      <c r="O845">
        <v>2814.77</v>
      </c>
      <c r="P845">
        <v>5</v>
      </c>
      <c r="Q845">
        <v>3</v>
      </c>
    </row>
    <row r="846" spans="1:17" x14ac:dyDescent="0.25">
      <c r="A846">
        <v>845</v>
      </c>
      <c r="B846" s="3">
        <v>45406</v>
      </c>
      <c r="C846" t="s">
        <v>21</v>
      </c>
      <c r="D846" t="s">
        <v>26</v>
      </c>
      <c r="E846">
        <v>3317</v>
      </c>
      <c r="F846">
        <v>3454</v>
      </c>
      <c r="G846">
        <v>34</v>
      </c>
      <c r="H846">
        <v>13</v>
      </c>
      <c r="I846">
        <v>13889</v>
      </c>
      <c r="J846">
        <v>1.35</v>
      </c>
      <c r="K846">
        <v>18750.150000000001</v>
      </c>
      <c r="L846">
        <v>2437.52</v>
      </c>
      <c r="M846">
        <v>16312.63</v>
      </c>
      <c r="N846">
        <v>13026.05</v>
      </c>
      <c r="O846">
        <v>3286.58</v>
      </c>
      <c r="P846">
        <v>6</v>
      </c>
      <c r="Q846">
        <v>3</v>
      </c>
    </row>
    <row r="847" spans="1:17" x14ac:dyDescent="0.25">
      <c r="A847">
        <v>846</v>
      </c>
      <c r="B847" s="3">
        <v>45407</v>
      </c>
      <c r="C847" t="s">
        <v>22</v>
      </c>
      <c r="D847" t="s">
        <v>23</v>
      </c>
      <c r="E847">
        <v>5712</v>
      </c>
      <c r="F847">
        <v>3447</v>
      </c>
      <c r="G847">
        <v>15</v>
      </c>
      <c r="H847">
        <v>14</v>
      </c>
      <c r="I847">
        <v>10616</v>
      </c>
      <c r="J847">
        <v>1.46</v>
      </c>
      <c r="K847">
        <v>15499.36</v>
      </c>
      <c r="L847">
        <v>2169.91</v>
      </c>
      <c r="M847">
        <v>13329.45</v>
      </c>
      <c r="N847">
        <v>10030</v>
      </c>
      <c r="O847">
        <v>3299.45</v>
      </c>
      <c r="P847">
        <v>7</v>
      </c>
      <c r="Q847">
        <v>3</v>
      </c>
    </row>
    <row r="848" spans="1:17" x14ac:dyDescent="0.25">
      <c r="A848">
        <v>847</v>
      </c>
      <c r="B848" s="3">
        <v>45408</v>
      </c>
      <c r="C848" t="s">
        <v>18</v>
      </c>
      <c r="D848" t="s">
        <v>23</v>
      </c>
      <c r="E848">
        <v>4670</v>
      </c>
      <c r="F848">
        <v>3683</v>
      </c>
      <c r="G848">
        <v>26</v>
      </c>
      <c r="H848">
        <v>14</v>
      </c>
      <c r="I848">
        <v>14260</v>
      </c>
      <c r="J848">
        <v>1.95</v>
      </c>
      <c r="K848">
        <v>27807</v>
      </c>
      <c r="L848">
        <v>3892.98</v>
      </c>
      <c r="M848">
        <v>23914.02</v>
      </c>
      <c r="N848">
        <v>20516.91</v>
      </c>
      <c r="O848">
        <v>3397.11</v>
      </c>
      <c r="P848">
        <v>8</v>
      </c>
      <c r="Q848">
        <v>3</v>
      </c>
    </row>
    <row r="849" spans="1:17" x14ac:dyDescent="0.25">
      <c r="A849">
        <v>848</v>
      </c>
      <c r="B849" s="3">
        <v>45409</v>
      </c>
      <c r="C849" t="s">
        <v>22</v>
      </c>
      <c r="D849" t="s">
        <v>23</v>
      </c>
      <c r="E849">
        <v>5564</v>
      </c>
      <c r="F849">
        <v>3589</v>
      </c>
      <c r="G849">
        <v>17</v>
      </c>
      <c r="H849">
        <v>15</v>
      </c>
      <c r="I849">
        <v>14887</v>
      </c>
      <c r="J849">
        <v>1.31</v>
      </c>
      <c r="K849">
        <v>19501.97</v>
      </c>
      <c r="L849">
        <v>2925.3</v>
      </c>
      <c r="M849">
        <v>16576.669999999998</v>
      </c>
      <c r="N849">
        <v>12169.47</v>
      </c>
      <c r="O849">
        <v>4407.2</v>
      </c>
      <c r="P849">
        <v>9</v>
      </c>
      <c r="Q849">
        <v>3</v>
      </c>
    </row>
    <row r="850" spans="1:17" x14ac:dyDescent="0.25">
      <c r="A850">
        <v>849</v>
      </c>
      <c r="B850" s="3">
        <v>45410</v>
      </c>
      <c r="C850" t="s">
        <v>21</v>
      </c>
      <c r="D850" t="s">
        <v>23</v>
      </c>
      <c r="E850">
        <v>5570</v>
      </c>
      <c r="F850">
        <v>3847</v>
      </c>
      <c r="G850">
        <v>22</v>
      </c>
      <c r="H850">
        <v>6</v>
      </c>
      <c r="I850">
        <v>10002</v>
      </c>
      <c r="J850">
        <v>1.55</v>
      </c>
      <c r="K850">
        <v>15503.1</v>
      </c>
      <c r="L850">
        <v>930.19</v>
      </c>
      <c r="M850">
        <v>14572.91</v>
      </c>
      <c r="N850">
        <v>11253.53</v>
      </c>
      <c r="O850">
        <v>3319.38</v>
      </c>
      <c r="P850">
        <v>10</v>
      </c>
      <c r="Q850">
        <v>3</v>
      </c>
    </row>
    <row r="851" spans="1:17" x14ac:dyDescent="0.25">
      <c r="A851">
        <v>850</v>
      </c>
      <c r="B851" s="3">
        <v>45411</v>
      </c>
      <c r="C851" t="s">
        <v>19</v>
      </c>
      <c r="D851" t="s">
        <v>23</v>
      </c>
      <c r="E851">
        <v>3288</v>
      </c>
      <c r="F851">
        <v>3736</v>
      </c>
      <c r="G851">
        <v>32</v>
      </c>
      <c r="H851">
        <v>14</v>
      </c>
      <c r="I851">
        <v>10197</v>
      </c>
      <c r="J851">
        <v>1.92</v>
      </c>
      <c r="K851">
        <v>19578.240000000002</v>
      </c>
      <c r="L851">
        <v>2740.95</v>
      </c>
      <c r="M851">
        <v>16837.29</v>
      </c>
      <c r="N851">
        <v>12263.04</v>
      </c>
      <c r="O851">
        <v>4574.25</v>
      </c>
      <c r="P851">
        <v>11</v>
      </c>
      <c r="Q851">
        <v>3</v>
      </c>
    </row>
    <row r="852" spans="1:17" x14ac:dyDescent="0.25">
      <c r="A852">
        <v>851</v>
      </c>
      <c r="B852" s="3">
        <v>45412</v>
      </c>
      <c r="C852" t="s">
        <v>19</v>
      </c>
      <c r="D852" t="s">
        <v>23</v>
      </c>
      <c r="E852">
        <v>4785</v>
      </c>
      <c r="F852">
        <v>2747</v>
      </c>
      <c r="G852">
        <v>34</v>
      </c>
      <c r="H852">
        <v>12</v>
      </c>
      <c r="I852">
        <v>11686</v>
      </c>
      <c r="J852">
        <v>1.42</v>
      </c>
      <c r="K852">
        <v>16594.12</v>
      </c>
      <c r="L852">
        <v>1991.29</v>
      </c>
      <c r="M852">
        <v>14602.83</v>
      </c>
      <c r="N852">
        <v>8755.9500000000007</v>
      </c>
      <c r="O852">
        <v>5846.88</v>
      </c>
      <c r="P852">
        <v>12</v>
      </c>
      <c r="Q852">
        <v>3</v>
      </c>
    </row>
    <row r="853" spans="1:17" x14ac:dyDescent="0.25">
      <c r="A853">
        <v>852</v>
      </c>
      <c r="B853" s="3">
        <v>45413</v>
      </c>
      <c r="C853" t="s">
        <v>19</v>
      </c>
      <c r="D853" t="s">
        <v>23</v>
      </c>
      <c r="E853">
        <v>5874</v>
      </c>
      <c r="F853">
        <v>3069</v>
      </c>
      <c r="G853">
        <v>30</v>
      </c>
      <c r="H853">
        <v>7</v>
      </c>
      <c r="I853">
        <v>13897</v>
      </c>
      <c r="J853">
        <v>1.76</v>
      </c>
      <c r="K853">
        <v>24458.720000000001</v>
      </c>
      <c r="L853">
        <v>1712.11</v>
      </c>
      <c r="M853">
        <v>22746.61</v>
      </c>
      <c r="N853">
        <v>12254.15</v>
      </c>
      <c r="O853">
        <v>10492.46</v>
      </c>
      <c r="P853">
        <v>13</v>
      </c>
      <c r="Q853">
        <v>3</v>
      </c>
    </row>
    <row r="854" spans="1:17" x14ac:dyDescent="0.25">
      <c r="A854">
        <v>853</v>
      </c>
      <c r="B854" s="3">
        <v>45414</v>
      </c>
      <c r="C854" t="s">
        <v>22</v>
      </c>
      <c r="D854" t="s">
        <v>23</v>
      </c>
      <c r="E854">
        <v>3952</v>
      </c>
      <c r="F854">
        <v>3145</v>
      </c>
      <c r="G854">
        <v>22</v>
      </c>
      <c r="H854">
        <v>10</v>
      </c>
      <c r="I854">
        <v>14953</v>
      </c>
      <c r="J854">
        <v>1.22</v>
      </c>
      <c r="K854">
        <v>18242.66</v>
      </c>
      <c r="L854">
        <v>1824.27</v>
      </c>
      <c r="M854">
        <v>16418.39</v>
      </c>
      <c r="N854">
        <v>12530.73</v>
      </c>
      <c r="O854">
        <v>3887.66</v>
      </c>
      <c r="P854">
        <v>14</v>
      </c>
      <c r="Q854">
        <v>3</v>
      </c>
    </row>
    <row r="855" spans="1:17" x14ac:dyDescent="0.25">
      <c r="A855">
        <v>854</v>
      </c>
      <c r="B855" s="3">
        <v>45415</v>
      </c>
      <c r="C855" t="s">
        <v>22</v>
      </c>
      <c r="D855" t="s">
        <v>23</v>
      </c>
      <c r="E855">
        <v>4000</v>
      </c>
      <c r="F855">
        <v>3144</v>
      </c>
      <c r="G855">
        <v>19</v>
      </c>
      <c r="H855">
        <v>7</v>
      </c>
      <c r="I855">
        <v>9548</v>
      </c>
      <c r="J855">
        <v>1.6</v>
      </c>
      <c r="K855">
        <v>15276.8</v>
      </c>
      <c r="L855">
        <v>1069.3800000000001</v>
      </c>
      <c r="M855">
        <v>14207.42</v>
      </c>
      <c r="N855">
        <v>9245.9</v>
      </c>
      <c r="O855">
        <v>4961.5200000000004</v>
      </c>
      <c r="P855">
        <v>15</v>
      </c>
      <c r="Q855">
        <v>3</v>
      </c>
    </row>
    <row r="856" spans="1:17" x14ac:dyDescent="0.25">
      <c r="A856">
        <v>855</v>
      </c>
      <c r="B856" s="3">
        <v>45416</v>
      </c>
      <c r="C856" t="s">
        <v>20</v>
      </c>
      <c r="D856" t="s">
        <v>23</v>
      </c>
      <c r="E856">
        <v>4984</v>
      </c>
      <c r="F856">
        <v>3274</v>
      </c>
      <c r="G856">
        <v>31</v>
      </c>
      <c r="H856">
        <v>13</v>
      </c>
      <c r="I856">
        <v>12468</v>
      </c>
      <c r="J856">
        <v>1.43</v>
      </c>
      <c r="K856">
        <v>17829.240000000002</v>
      </c>
      <c r="L856">
        <v>2317.8000000000002</v>
      </c>
      <c r="M856">
        <v>15511.44</v>
      </c>
      <c r="N856">
        <v>11932.99</v>
      </c>
      <c r="O856">
        <v>3578.45</v>
      </c>
      <c r="P856">
        <v>16</v>
      </c>
      <c r="Q856">
        <v>3</v>
      </c>
    </row>
    <row r="857" spans="1:17" x14ac:dyDescent="0.25">
      <c r="A857">
        <v>856</v>
      </c>
      <c r="B857" s="3">
        <v>45417</v>
      </c>
      <c r="C857" t="s">
        <v>22</v>
      </c>
      <c r="D857" t="s">
        <v>24</v>
      </c>
      <c r="E857">
        <v>4535</v>
      </c>
      <c r="F857">
        <v>3254</v>
      </c>
      <c r="G857">
        <v>20</v>
      </c>
      <c r="H857">
        <v>14</v>
      </c>
      <c r="I857">
        <v>12095</v>
      </c>
      <c r="J857">
        <v>1.82</v>
      </c>
      <c r="K857">
        <v>22012.9</v>
      </c>
      <c r="L857">
        <v>3081.81</v>
      </c>
      <c r="M857">
        <v>18931.09</v>
      </c>
      <c r="N857">
        <v>11622.37</v>
      </c>
      <c r="O857">
        <v>7308.72</v>
      </c>
      <c r="P857">
        <v>17</v>
      </c>
      <c r="Q857">
        <v>3</v>
      </c>
    </row>
    <row r="858" spans="1:17" x14ac:dyDescent="0.25">
      <c r="A858">
        <v>857</v>
      </c>
      <c r="B858" s="3">
        <v>45418</v>
      </c>
      <c r="C858" t="s">
        <v>20</v>
      </c>
      <c r="D858" t="s">
        <v>25</v>
      </c>
      <c r="E858">
        <v>4860</v>
      </c>
      <c r="F858">
        <v>3110</v>
      </c>
      <c r="G858">
        <v>20</v>
      </c>
      <c r="H858">
        <v>13</v>
      </c>
      <c r="I858">
        <v>14745</v>
      </c>
      <c r="J858">
        <v>1.94</v>
      </c>
      <c r="K858">
        <v>28605.3</v>
      </c>
      <c r="L858">
        <v>3718.69</v>
      </c>
      <c r="M858">
        <v>24886.61</v>
      </c>
      <c r="N858">
        <v>19478.07</v>
      </c>
      <c r="O858">
        <v>5408.54</v>
      </c>
      <c r="P858">
        <v>18</v>
      </c>
      <c r="Q858">
        <v>3</v>
      </c>
    </row>
    <row r="859" spans="1:17" x14ac:dyDescent="0.25">
      <c r="A859">
        <v>858</v>
      </c>
      <c r="B859" s="3">
        <v>45419</v>
      </c>
      <c r="C859" t="s">
        <v>21</v>
      </c>
      <c r="D859" t="s">
        <v>24</v>
      </c>
      <c r="E859">
        <v>4365</v>
      </c>
      <c r="F859">
        <v>3825</v>
      </c>
      <c r="G859">
        <v>21</v>
      </c>
      <c r="H859">
        <v>12</v>
      </c>
      <c r="I859">
        <v>10702</v>
      </c>
      <c r="J859">
        <v>1.91</v>
      </c>
      <c r="K859">
        <v>20440.82</v>
      </c>
      <c r="L859">
        <v>2452.9</v>
      </c>
      <c r="M859">
        <v>17987.919999999998</v>
      </c>
      <c r="N859">
        <v>11216.59</v>
      </c>
      <c r="O859">
        <v>6771.33</v>
      </c>
      <c r="P859">
        <v>19</v>
      </c>
      <c r="Q859">
        <v>3</v>
      </c>
    </row>
    <row r="860" spans="1:17" x14ac:dyDescent="0.25">
      <c r="A860">
        <v>859</v>
      </c>
      <c r="B860" s="3">
        <v>45420</v>
      </c>
      <c r="C860" t="s">
        <v>20</v>
      </c>
      <c r="D860" t="s">
        <v>24</v>
      </c>
      <c r="E860">
        <v>4039</v>
      </c>
      <c r="F860">
        <v>2623</v>
      </c>
      <c r="G860">
        <v>15</v>
      </c>
      <c r="H860">
        <v>7</v>
      </c>
      <c r="I860">
        <v>12496</v>
      </c>
      <c r="J860">
        <v>1.57</v>
      </c>
      <c r="K860">
        <v>19618.72</v>
      </c>
      <c r="L860">
        <v>1373.31</v>
      </c>
      <c r="M860">
        <v>18245.41</v>
      </c>
      <c r="N860">
        <v>13339.42</v>
      </c>
      <c r="O860">
        <v>4905.99</v>
      </c>
      <c r="P860">
        <v>20</v>
      </c>
      <c r="Q860">
        <v>3</v>
      </c>
    </row>
    <row r="861" spans="1:17" x14ac:dyDescent="0.25">
      <c r="A861">
        <v>860</v>
      </c>
      <c r="B861" s="3">
        <v>45421</v>
      </c>
      <c r="C861" t="s">
        <v>21</v>
      </c>
      <c r="D861" t="s">
        <v>26</v>
      </c>
      <c r="E861">
        <v>5002</v>
      </c>
      <c r="F861">
        <v>3594</v>
      </c>
      <c r="G861">
        <v>34</v>
      </c>
      <c r="H861">
        <v>8</v>
      </c>
      <c r="I861">
        <v>9887</v>
      </c>
      <c r="J861">
        <v>1.57</v>
      </c>
      <c r="K861">
        <v>15522.59</v>
      </c>
      <c r="L861">
        <v>1241.81</v>
      </c>
      <c r="M861">
        <v>14280.78</v>
      </c>
      <c r="N861">
        <v>8371.19</v>
      </c>
      <c r="O861">
        <v>5909.59</v>
      </c>
      <c r="P861">
        <v>21</v>
      </c>
      <c r="Q861">
        <v>3</v>
      </c>
    </row>
    <row r="862" spans="1:17" x14ac:dyDescent="0.25">
      <c r="A862">
        <v>861</v>
      </c>
      <c r="B862" s="3">
        <v>45422</v>
      </c>
      <c r="C862" t="s">
        <v>21</v>
      </c>
      <c r="D862" t="s">
        <v>23</v>
      </c>
      <c r="E862">
        <v>3383</v>
      </c>
      <c r="F862">
        <v>3710</v>
      </c>
      <c r="G862">
        <v>29</v>
      </c>
      <c r="H862">
        <v>13</v>
      </c>
      <c r="I862">
        <v>9813</v>
      </c>
      <c r="J862">
        <v>1.99</v>
      </c>
      <c r="K862">
        <v>19527.87</v>
      </c>
      <c r="L862">
        <v>2538.62</v>
      </c>
      <c r="M862">
        <v>16989.25</v>
      </c>
      <c r="N862">
        <v>11137.73</v>
      </c>
      <c r="O862">
        <v>5851.52</v>
      </c>
      <c r="P862">
        <v>22</v>
      </c>
      <c r="Q862">
        <v>3</v>
      </c>
    </row>
    <row r="863" spans="1:17" x14ac:dyDescent="0.25">
      <c r="A863">
        <v>862</v>
      </c>
      <c r="B863" s="3">
        <v>45423</v>
      </c>
      <c r="C863" t="s">
        <v>19</v>
      </c>
      <c r="D863" t="s">
        <v>23</v>
      </c>
      <c r="E863">
        <v>5489</v>
      </c>
      <c r="F863">
        <v>3725</v>
      </c>
      <c r="G863">
        <v>17</v>
      </c>
      <c r="H863">
        <v>12</v>
      </c>
      <c r="I863">
        <v>10928</v>
      </c>
      <c r="J863">
        <v>1.29</v>
      </c>
      <c r="K863">
        <v>14097.12</v>
      </c>
      <c r="L863">
        <v>1691.65</v>
      </c>
      <c r="M863">
        <v>12405.47</v>
      </c>
      <c r="N863">
        <v>8313.08</v>
      </c>
      <c r="O863">
        <v>4092.39</v>
      </c>
      <c r="P863">
        <v>23</v>
      </c>
      <c r="Q863">
        <v>3</v>
      </c>
    </row>
    <row r="864" spans="1:17" x14ac:dyDescent="0.25">
      <c r="A864">
        <v>863</v>
      </c>
      <c r="B864" s="3">
        <v>45424</v>
      </c>
      <c r="C864" t="s">
        <v>19</v>
      </c>
      <c r="D864" t="s">
        <v>24</v>
      </c>
      <c r="E864">
        <v>5027</v>
      </c>
      <c r="F864">
        <v>2577</v>
      </c>
      <c r="G864">
        <v>19</v>
      </c>
      <c r="H864">
        <v>6</v>
      </c>
      <c r="I864">
        <v>9234</v>
      </c>
      <c r="J864">
        <v>1.35</v>
      </c>
      <c r="K864">
        <v>12465.9</v>
      </c>
      <c r="L864">
        <v>747.95</v>
      </c>
      <c r="M864">
        <v>11717.95</v>
      </c>
      <c r="N864">
        <v>6386.32</v>
      </c>
      <c r="O864">
        <v>5331.63</v>
      </c>
      <c r="P864">
        <v>24</v>
      </c>
      <c r="Q864">
        <v>3</v>
      </c>
    </row>
    <row r="865" spans="1:17" x14ac:dyDescent="0.25">
      <c r="A865">
        <v>864</v>
      </c>
      <c r="B865" s="3">
        <v>45425</v>
      </c>
      <c r="C865" t="s">
        <v>21</v>
      </c>
      <c r="D865" t="s">
        <v>26</v>
      </c>
      <c r="E865">
        <v>4626</v>
      </c>
      <c r="F865">
        <v>3934</v>
      </c>
      <c r="G865">
        <v>32</v>
      </c>
      <c r="H865">
        <v>9</v>
      </c>
      <c r="I865">
        <v>8268</v>
      </c>
      <c r="J865">
        <v>1.89</v>
      </c>
      <c r="K865">
        <v>15626.52</v>
      </c>
      <c r="L865">
        <v>1406.39</v>
      </c>
      <c r="M865">
        <v>14220.13</v>
      </c>
      <c r="N865">
        <v>9666.32</v>
      </c>
      <c r="O865">
        <v>4553.8100000000004</v>
      </c>
      <c r="P865">
        <v>25</v>
      </c>
      <c r="Q865">
        <v>3</v>
      </c>
    </row>
    <row r="866" spans="1:17" x14ac:dyDescent="0.25">
      <c r="A866">
        <v>865</v>
      </c>
      <c r="B866" s="3">
        <v>45426</v>
      </c>
      <c r="C866" t="s">
        <v>21</v>
      </c>
      <c r="D866" t="s">
        <v>24</v>
      </c>
      <c r="E866">
        <v>4654</v>
      </c>
      <c r="F866">
        <v>2919</v>
      </c>
      <c r="G866">
        <v>22</v>
      </c>
      <c r="H866">
        <v>7</v>
      </c>
      <c r="I866">
        <v>9084</v>
      </c>
      <c r="J866">
        <v>1.6</v>
      </c>
      <c r="K866">
        <v>14534.4</v>
      </c>
      <c r="L866">
        <v>1017.41</v>
      </c>
      <c r="M866">
        <v>13516.99</v>
      </c>
      <c r="N866">
        <v>9603.82</v>
      </c>
      <c r="O866">
        <v>3913.17</v>
      </c>
      <c r="P866">
        <v>26</v>
      </c>
      <c r="Q866">
        <v>3</v>
      </c>
    </row>
    <row r="867" spans="1:17" x14ac:dyDescent="0.25">
      <c r="A867">
        <v>866</v>
      </c>
      <c r="B867" s="3">
        <v>45427</v>
      </c>
      <c r="C867" t="s">
        <v>20</v>
      </c>
      <c r="D867" t="s">
        <v>25</v>
      </c>
      <c r="E867">
        <v>4255</v>
      </c>
      <c r="F867">
        <v>3660</v>
      </c>
      <c r="G867">
        <v>28</v>
      </c>
      <c r="H867">
        <v>10</v>
      </c>
      <c r="I867">
        <v>12229</v>
      </c>
      <c r="J867">
        <v>1.97</v>
      </c>
      <c r="K867">
        <v>24091.13</v>
      </c>
      <c r="L867">
        <v>2409.11</v>
      </c>
      <c r="M867">
        <v>21682.02</v>
      </c>
      <c r="N867">
        <v>14142.3</v>
      </c>
      <c r="O867">
        <v>7539.72</v>
      </c>
      <c r="P867">
        <v>27</v>
      </c>
      <c r="Q867">
        <v>3</v>
      </c>
    </row>
    <row r="868" spans="1:17" x14ac:dyDescent="0.25">
      <c r="A868">
        <v>867</v>
      </c>
      <c r="B868" s="3">
        <v>45428</v>
      </c>
      <c r="C868" t="s">
        <v>20</v>
      </c>
      <c r="D868" t="s">
        <v>23</v>
      </c>
      <c r="E868">
        <v>3038</v>
      </c>
      <c r="F868">
        <v>3684</v>
      </c>
      <c r="G868">
        <v>15</v>
      </c>
      <c r="H868">
        <v>5</v>
      </c>
      <c r="I868">
        <v>12169</v>
      </c>
      <c r="J868">
        <v>1.48</v>
      </c>
      <c r="K868">
        <v>18010.12</v>
      </c>
      <c r="L868">
        <v>900.51</v>
      </c>
      <c r="M868">
        <v>17109.61</v>
      </c>
      <c r="N868">
        <v>9697.18</v>
      </c>
      <c r="O868">
        <v>7412.43</v>
      </c>
      <c r="P868">
        <v>28</v>
      </c>
      <c r="Q868">
        <v>3</v>
      </c>
    </row>
    <row r="869" spans="1:17" x14ac:dyDescent="0.25">
      <c r="A869">
        <v>868</v>
      </c>
      <c r="B869" s="3">
        <v>45429</v>
      </c>
      <c r="C869" t="s">
        <v>20</v>
      </c>
      <c r="D869" t="s">
        <v>24</v>
      </c>
      <c r="E869">
        <v>4761</v>
      </c>
      <c r="F869">
        <v>2835</v>
      </c>
      <c r="G869">
        <v>29</v>
      </c>
      <c r="H869">
        <v>11</v>
      </c>
      <c r="I869">
        <v>8481</v>
      </c>
      <c r="J869">
        <v>1.43</v>
      </c>
      <c r="K869">
        <v>12127.83</v>
      </c>
      <c r="L869">
        <v>1334.06</v>
      </c>
      <c r="M869">
        <v>10793.77</v>
      </c>
      <c r="N869">
        <v>6545.56</v>
      </c>
      <c r="O869">
        <v>4248.21</v>
      </c>
      <c r="P869">
        <v>29</v>
      </c>
      <c r="Q869">
        <v>3</v>
      </c>
    </row>
    <row r="870" spans="1:17" x14ac:dyDescent="0.25">
      <c r="A870">
        <v>869</v>
      </c>
      <c r="B870" s="3">
        <v>45430</v>
      </c>
      <c r="C870" t="s">
        <v>22</v>
      </c>
      <c r="D870" t="s">
        <v>23</v>
      </c>
      <c r="E870">
        <v>4958</v>
      </c>
      <c r="F870">
        <v>3219</v>
      </c>
      <c r="G870">
        <v>25</v>
      </c>
      <c r="H870">
        <v>5</v>
      </c>
      <c r="I870">
        <v>10878</v>
      </c>
      <c r="J870">
        <v>1.31</v>
      </c>
      <c r="K870">
        <v>14250.18</v>
      </c>
      <c r="L870">
        <v>712.51</v>
      </c>
      <c r="M870">
        <v>13537.67</v>
      </c>
      <c r="N870">
        <v>9183.6299999999992</v>
      </c>
      <c r="O870">
        <v>4354.04</v>
      </c>
      <c r="P870">
        <v>30</v>
      </c>
      <c r="Q870">
        <v>3</v>
      </c>
    </row>
    <row r="871" spans="1:17" x14ac:dyDescent="0.25">
      <c r="A871">
        <v>870</v>
      </c>
      <c r="B871" s="3">
        <v>45431</v>
      </c>
      <c r="C871" t="s">
        <v>17</v>
      </c>
      <c r="D871" t="s">
        <v>26</v>
      </c>
      <c r="E871">
        <v>3964</v>
      </c>
      <c r="F871">
        <v>2896</v>
      </c>
      <c r="G871">
        <v>26</v>
      </c>
      <c r="H871">
        <v>11</v>
      </c>
      <c r="I871">
        <v>10402</v>
      </c>
      <c r="J871">
        <v>1.96</v>
      </c>
      <c r="K871">
        <v>20387.919999999998</v>
      </c>
      <c r="L871">
        <v>2242.67</v>
      </c>
      <c r="M871">
        <v>18145.25</v>
      </c>
      <c r="N871">
        <v>12466.07</v>
      </c>
      <c r="O871">
        <v>5679.18</v>
      </c>
      <c r="P871">
        <v>1</v>
      </c>
      <c r="Q871">
        <v>3</v>
      </c>
    </row>
    <row r="872" spans="1:17" x14ac:dyDescent="0.25">
      <c r="A872">
        <v>871</v>
      </c>
      <c r="B872" s="3">
        <v>45432</v>
      </c>
      <c r="C872" t="s">
        <v>21</v>
      </c>
      <c r="D872" t="s">
        <v>23</v>
      </c>
      <c r="E872">
        <v>4760</v>
      </c>
      <c r="F872">
        <v>3049</v>
      </c>
      <c r="G872">
        <v>19</v>
      </c>
      <c r="H872">
        <v>13</v>
      </c>
      <c r="I872">
        <v>10124</v>
      </c>
      <c r="J872">
        <v>1.33</v>
      </c>
      <c r="K872">
        <v>13464.92</v>
      </c>
      <c r="L872">
        <v>1750.44</v>
      </c>
      <c r="M872">
        <v>11714.48</v>
      </c>
      <c r="N872">
        <v>10607.08</v>
      </c>
      <c r="O872">
        <v>1107.4000000000001</v>
      </c>
      <c r="P872">
        <v>2</v>
      </c>
      <c r="Q872">
        <v>3</v>
      </c>
    </row>
    <row r="873" spans="1:17" x14ac:dyDescent="0.25">
      <c r="A873">
        <v>872</v>
      </c>
      <c r="B873" s="3">
        <v>45433</v>
      </c>
      <c r="C873" t="s">
        <v>18</v>
      </c>
      <c r="D873" t="s">
        <v>23</v>
      </c>
      <c r="E873">
        <v>4515</v>
      </c>
      <c r="F873">
        <v>2540</v>
      </c>
      <c r="G873">
        <v>26</v>
      </c>
      <c r="H873">
        <v>12</v>
      </c>
      <c r="I873">
        <v>8503</v>
      </c>
      <c r="J873">
        <v>1.43</v>
      </c>
      <c r="K873">
        <v>12159.29</v>
      </c>
      <c r="L873">
        <v>1459.11</v>
      </c>
      <c r="M873">
        <v>10700.18</v>
      </c>
      <c r="N873">
        <v>6241.55</v>
      </c>
      <c r="O873">
        <v>4458.63</v>
      </c>
      <c r="P873">
        <v>3</v>
      </c>
      <c r="Q873">
        <v>3</v>
      </c>
    </row>
    <row r="874" spans="1:17" x14ac:dyDescent="0.25">
      <c r="A874">
        <v>873</v>
      </c>
      <c r="B874" s="3">
        <v>45434</v>
      </c>
      <c r="C874" t="s">
        <v>22</v>
      </c>
      <c r="D874" t="s">
        <v>23</v>
      </c>
      <c r="E874">
        <v>3310</v>
      </c>
      <c r="F874">
        <v>3612</v>
      </c>
      <c r="G874">
        <v>24</v>
      </c>
      <c r="H874">
        <v>14</v>
      </c>
      <c r="I874">
        <v>13893</v>
      </c>
      <c r="J874">
        <v>1.78</v>
      </c>
      <c r="K874">
        <v>24729.54</v>
      </c>
      <c r="L874">
        <v>3462.14</v>
      </c>
      <c r="M874">
        <v>21267.4</v>
      </c>
      <c r="N874">
        <v>17887.490000000002</v>
      </c>
      <c r="O874">
        <v>3379.91</v>
      </c>
      <c r="P874">
        <v>4</v>
      </c>
      <c r="Q874">
        <v>3</v>
      </c>
    </row>
    <row r="875" spans="1:17" x14ac:dyDescent="0.25">
      <c r="A875">
        <v>874</v>
      </c>
      <c r="B875" s="3">
        <v>45435</v>
      </c>
      <c r="C875" t="s">
        <v>18</v>
      </c>
      <c r="D875" t="s">
        <v>24</v>
      </c>
      <c r="E875">
        <v>4560</v>
      </c>
      <c r="F875">
        <v>3813</v>
      </c>
      <c r="G875">
        <v>17</v>
      </c>
      <c r="H875">
        <v>9</v>
      </c>
      <c r="I875">
        <v>10930</v>
      </c>
      <c r="J875">
        <v>1.28</v>
      </c>
      <c r="K875">
        <v>13990.4</v>
      </c>
      <c r="L875">
        <v>1259.1400000000001</v>
      </c>
      <c r="M875">
        <v>12731.26</v>
      </c>
      <c r="N875">
        <v>8800.7999999999993</v>
      </c>
      <c r="O875">
        <v>3930.46</v>
      </c>
      <c r="P875">
        <v>5</v>
      </c>
      <c r="Q875">
        <v>3</v>
      </c>
    </row>
    <row r="876" spans="1:17" x14ac:dyDescent="0.25">
      <c r="A876">
        <v>875</v>
      </c>
      <c r="B876" s="3">
        <v>45436</v>
      </c>
      <c r="C876" t="s">
        <v>17</v>
      </c>
      <c r="D876" t="s">
        <v>23</v>
      </c>
      <c r="E876">
        <v>3271</v>
      </c>
      <c r="F876">
        <v>3097</v>
      </c>
      <c r="G876">
        <v>24</v>
      </c>
      <c r="H876">
        <v>10</v>
      </c>
      <c r="I876">
        <v>11537</v>
      </c>
      <c r="J876">
        <v>1.88</v>
      </c>
      <c r="K876">
        <v>21689.56</v>
      </c>
      <c r="L876">
        <v>2168.96</v>
      </c>
      <c r="M876">
        <v>19520.599999999999</v>
      </c>
      <c r="N876">
        <v>14179.88</v>
      </c>
      <c r="O876">
        <v>5340.72</v>
      </c>
      <c r="P876">
        <v>6</v>
      </c>
      <c r="Q876">
        <v>3</v>
      </c>
    </row>
    <row r="877" spans="1:17" x14ac:dyDescent="0.25">
      <c r="A877">
        <v>876</v>
      </c>
      <c r="B877" s="3">
        <v>45437</v>
      </c>
      <c r="C877" t="s">
        <v>22</v>
      </c>
      <c r="D877" t="s">
        <v>25</v>
      </c>
      <c r="E877">
        <v>4068</v>
      </c>
      <c r="F877">
        <v>3178</v>
      </c>
      <c r="G877">
        <v>23</v>
      </c>
      <c r="H877">
        <v>9</v>
      </c>
      <c r="I877">
        <v>12972</v>
      </c>
      <c r="J877">
        <v>1.88</v>
      </c>
      <c r="K877">
        <v>24387.360000000001</v>
      </c>
      <c r="L877">
        <v>2194.86</v>
      </c>
      <c r="M877">
        <v>22192.5</v>
      </c>
      <c r="N877">
        <v>19482.95</v>
      </c>
      <c r="O877">
        <v>2709.55</v>
      </c>
      <c r="P877">
        <v>7</v>
      </c>
      <c r="Q877">
        <v>3</v>
      </c>
    </row>
    <row r="878" spans="1:17" x14ac:dyDescent="0.25">
      <c r="A878">
        <v>877</v>
      </c>
      <c r="B878" s="3">
        <v>45438</v>
      </c>
      <c r="C878" t="s">
        <v>18</v>
      </c>
      <c r="D878" t="s">
        <v>23</v>
      </c>
      <c r="E878">
        <v>5861</v>
      </c>
      <c r="F878">
        <v>3170</v>
      </c>
      <c r="G878">
        <v>20</v>
      </c>
      <c r="H878">
        <v>15</v>
      </c>
      <c r="I878">
        <v>9595</v>
      </c>
      <c r="J878">
        <v>1.36</v>
      </c>
      <c r="K878">
        <v>13049.2</v>
      </c>
      <c r="L878">
        <v>1957.38</v>
      </c>
      <c r="M878">
        <v>11091.82</v>
      </c>
      <c r="N878">
        <v>9633.92</v>
      </c>
      <c r="O878">
        <v>1457.9</v>
      </c>
      <c r="P878">
        <v>8</v>
      </c>
      <c r="Q878">
        <v>3</v>
      </c>
    </row>
    <row r="879" spans="1:17" x14ac:dyDescent="0.25">
      <c r="A879">
        <v>878</v>
      </c>
      <c r="B879" s="3">
        <v>45439</v>
      </c>
      <c r="C879" t="s">
        <v>19</v>
      </c>
      <c r="D879" t="s">
        <v>23</v>
      </c>
      <c r="E879">
        <v>3356</v>
      </c>
      <c r="F879">
        <v>2782</v>
      </c>
      <c r="G879">
        <v>32</v>
      </c>
      <c r="H879">
        <v>9</v>
      </c>
      <c r="I879">
        <v>13806</v>
      </c>
      <c r="J879">
        <v>1.4</v>
      </c>
      <c r="K879">
        <v>19328.400000000001</v>
      </c>
      <c r="L879">
        <v>1739.56</v>
      </c>
      <c r="M879">
        <v>17588.84</v>
      </c>
      <c r="N879">
        <v>14251.31</v>
      </c>
      <c r="O879">
        <v>3337.53</v>
      </c>
      <c r="P879">
        <v>9</v>
      </c>
      <c r="Q879">
        <v>3</v>
      </c>
    </row>
    <row r="880" spans="1:17" x14ac:dyDescent="0.25">
      <c r="A880">
        <v>879</v>
      </c>
      <c r="B880" s="3">
        <v>45440</v>
      </c>
      <c r="C880" t="s">
        <v>21</v>
      </c>
      <c r="D880" t="s">
        <v>23</v>
      </c>
      <c r="E880">
        <v>3259</v>
      </c>
      <c r="F880">
        <v>3459</v>
      </c>
      <c r="G880">
        <v>32</v>
      </c>
      <c r="H880">
        <v>15</v>
      </c>
      <c r="I880">
        <v>11295</v>
      </c>
      <c r="J880">
        <v>1.73</v>
      </c>
      <c r="K880">
        <v>19540.349999999999</v>
      </c>
      <c r="L880">
        <v>2931.05</v>
      </c>
      <c r="M880">
        <v>16609.3</v>
      </c>
      <c r="N880">
        <v>11017.06</v>
      </c>
      <c r="O880">
        <v>5592.24</v>
      </c>
      <c r="P880">
        <v>10</v>
      </c>
      <c r="Q880">
        <v>3</v>
      </c>
    </row>
    <row r="881" spans="1:17" x14ac:dyDescent="0.25">
      <c r="A881">
        <v>880</v>
      </c>
      <c r="B881" s="3">
        <v>45441</v>
      </c>
      <c r="C881" t="s">
        <v>20</v>
      </c>
      <c r="D881" t="s">
        <v>23</v>
      </c>
      <c r="E881">
        <v>5806</v>
      </c>
      <c r="F881">
        <v>3996</v>
      </c>
      <c r="G881">
        <v>18</v>
      </c>
      <c r="H881">
        <v>12</v>
      </c>
      <c r="I881">
        <v>10903</v>
      </c>
      <c r="J881">
        <v>1.78</v>
      </c>
      <c r="K881">
        <v>19407.34</v>
      </c>
      <c r="L881">
        <v>2328.88</v>
      </c>
      <c r="M881">
        <v>17078.46</v>
      </c>
      <c r="N881">
        <v>13045.84</v>
      </c>
      <c r="O881">
        <v>4032.62</v>
      </c>
      <c r="P881">
        <v>11</v>
      </c>
      <c r="Q881">
        <v>3</v>
      </c>
    </row>
    <row r="882" spans="1:17" x14ac:dyDescent="0.25">
      <c r="A882">
        <v>881</v>
      </c>
      <c r="B882" s="3">
        <v>45442</v>
      </c>
      <c r="C882" t="s">
        <v>22</v>
      </c>
      <c r="D882" t="s">
        <v>26</v>
      </c>
      <c r="E882">
        <v>3913</v>
      </c>
      <c r="F882">
        <v>3238</v>
      </c>
      <c r="G882">
        <v>28</v>
      </c>
      <c r="H882">
        <v>14</v>
      </c>
      <c r="I882">
        <v>11221</v>
      </c>
      <c r="J882">
        <v>1.51</v>
      </c>
      <c r="K882">
        <v>16943.71</v>
      </c>
      <c r="L882">
        <v>2372.12</v>
      </c>
      <c r="M882">
        <v>14571.59</v>
      </c>
      <c r="N882">
        <v>10576.88</v>
      </c>
      <c r="O882">
        <v>3994.71</v>
      </c>
      <c r="P882">
        <v>12</v>
      </c>
      <c r="Q882">
        <v>3</v>
      </c>
    </row>
    <row r="883" spans="1:17" x14ac:dyDescent="0.25">
      <c r="A883">
        <v>882</v>
      </c>
      <c r="B883" s="3">
        <v>45443</v>
      </c>
      <c r="C883" t="s">
        <v>18</v>
      </c>
      <c r="D883" t="s">
        <v>24</v>
      </c>
      <c r="E883">
        <v>4840</v>
      </c>
      <c r="F883">
        <v>2670</v>
      </c>
      <c r="G883">
        <v>16</v>
      </c>
      <c r="H883">
        <v>6</v>
      </c>
      <c r="I883">
        <v>9574</v>
      </c>
      <c r="J883">
        <v>1.71</v>
      </c>
      <c r="K883">
        <v>16371.54</v>
      </c>
      <c r="L883">
        <v>982.29</v>
      </c>
      <c r="M883">
        <v>15389.25</v>
      </c>
      <c r="N883">
        <v>11295.97</v>
      </c>
      <c r="O883">
        <v>4093.28</v>
      </c>
      <c r="P883">
        <v>13</v>
      </c>
      <c r="Q883">
        <v>3</v>
      </c>
    </row>
    <row r="884" spans="1:17" x14ac:dyDescent="0.25">
      <c r="A884">
        <v>883</v>
      </c>
      <c r="B884" s="3">
        <v>45444</v>
      </c>
      <c r="C884" t="s">
        <v>18</v>
      </c>
      <c r="D884" t="s">
        <v>25</v>
      </c>
      <c r="E884">
        <v>3831</v>
      </c>
      <c r="F884">
        <v>3413</v>
      </c>
      <c r="G884">
        <v>15</v>
      </c>
      <c r="H884">
        <v>10</v>
      </c>
      <c r="I884">
        <v>12698</v>
      </c>
      <c r="J884">
        <v>1.93</v>
      </c>
      <c r="K884">
        <v>24507.14</v>
      </c>
      <c r="L884">
        <v>2450.71</v>
      </c>
      <c r="M884">
        <v>22056.43</v>
      </c>
      <c r="N884">
        <v>12720.69</v>
      </c>
      <c r="O884">
        <v>9335.74</v>
      </c>
      <c r="P884">
        <v>14</v>
      </c>
      <c r="Q884">
        <v>3</v>
      </c>
    </row>
    <row r="885" spans="1:17" x14ac:dyDescent="0.25">
      <c r="A885">
        <v>884</v>
      </c>
      <c r="B885" s="3">
        <v>45445</v>
      </c>
      <c r="C885" t="s">
        <v>17</v>
      </c>
      <c r="D885" t="s">
        <v>23</v>
      </c>
      <c r="E885">
        <v>5919</v>
      </c>
      <c r="F885">
        <v>3323</v>
      </c>
      <c r="G885">
        <v>21</v>
      </c>
      <c r="H885">
        <v>9</v>
      </c>
      <c r="I885">
        <v>12300</v>
      </c>
      <c r="J885">
        <v>1.53</v>
      </c>
      <c r="K885">
        <v>18819</v>
      </c>
      <c r="L885">
        <v>1693.71</v>
      </c>
      <c r="M885">
        <v>17125.29</v>
      </c>
      <c r="N885">
        <v>13441.41</v>
      </c>
      <c r="O885">
        <v>3683.88</v>
      </c>
      <c r="P885">
        <v>15</v>
      </c>
      <c r="Q885">
        <v>3</v>
      </c>
    </row>
    <row r="886" spans="1:17" x14ac:dyDescent="0.25">
      <c r="A886">
        <v>885</v>
      </c>
      <c r="B886" s="3">
        <v>45446</v>
      </c>
      <c r="C886" t="s">
        <v>20</v>
      </c>
      <c r="D886" t="s">
        <v>25</v>
      </c>
      <c r="E886">
        <v>4812</v>
      </c>
      <c r="F886">
        <v>3746</v>
      </c>
      <c r="G886">
        <v>23</v>
      </c>
      <c r="H886">
        <v>12</v>
      </c>
      <c r="I886">
        <v>11182</v>
      </c>
      <c r="J886">
        <v>1.68</v>
      </c>
      <c r="K886">
        <v>18785.759999999998</v>
      </c>
      <c r="L886">
        <v>2254.29</v>
      </c>
      <c r="M886">
        <v>16531.47</v>
      </c>
      <c r="N886">
        <v>11615.28</v>
      </c>
      <c r="O886">
        <v>4916.1899999999996</v>
      </c>
      <c r="P886">
        <v>16</v>
      </c>
      <c r="Q886">
        <v>3</v>
      </c>
    </row>
    <row r="887" spans="1:17" x14ac:dyDescent="0.25">
      <c r="A887">
        <v>886</v>
      </c>
      <c r="B887" s="3">
        <v>45447</v>
      </c>
      <c r="C887" t="s">
        <v>18</v>
      </c>
      <c r="D887" t="s">
        <v>23</v>
      </c>
      <c r="E887">
        <v>3511</v>
      </c>
      <c r="F887">
        <v>2875</v>
      </c>
      <c r="G887">
        <v>24</v>
      </c>
      <c r="H887">
        <v>9</v>
      </c>
      <c r="I887">
        <v>11733</v>
      </c>
      <c r="J887">
        <v>1.65</v>
      </c>
      <c r="K887">
        <v>19359.45</v>
      </c>
      <c r="L887">
        <v>1742.35</v>
      </c>
      <c r="M887">
        <v>17617.099999999999</v>
      </c>
      <c r="N887">
        <v>12855.39</v>
      </c>
      <c r="O887">
        <v>4761.71</v>
      </c>
      <c r="P887">
        <v>17</v>
      </c>
      <c r="Q887">
        <v>3</v>
      </c>
    </row>
    <row r="888" spans="1:17" x14ac:dyDescent="0.25">
      <c r="A888">
        <v>887</v>
      </c>
      <c r="B888" s="3">
        <v>45448</v>
      </c>
      <c r="C888" t="s">
        <v>17</v>
      </c>
      <c r="D888" t="s">
        <v>23</v>
      </c>
      <c r="E888">
        <v>4328</v>
      </c>
      <c r="F888">
        <v>2593</v>
      </c>
      <c r="G888">
        <v>21</v>
      </c>
      <c r="H888">
        <v>10</v>
      </c>
      <c r="I888">
        <v>8845</v>
      </c>
      <c r="J888">
        <v>1.66</v>
      </c>
      <c r="K888">
        <v>14682.7</v>
      </c>
      <c r="L888">
        <v>1468.27</v>
      </c>
      <c r="M888">
        <v>13214.43</v>
      </c>
      <c r="N888">
        <v>8113.13</v>
      </c>
      <c r="O888">
        <v>5101.3</v>
      </c>
      <c r="P888">
        <v>18</v>
      </c>
      <c r="Q888">
        <v>3</v>
      </c>
    </row>
    <row r="889" spans="1:17" x14ac:dyDescent="0.25">
      <c r="A889">
        <v>888</v>
      </c>
      <c r="B889" s="3">
        <v>45449</v>
      </c>
      <c r="C889" t="s">
        <v>20</v>
      </c>
      <c r="D889" t="s">
        <v>23</v>
      </c>
      <c r="E889">
        <v>5662</v>
      </c>
      <c r="F889">
        <v>3268</v>
      </c>
      <c r="G889">
        <v>31</v>
      </c>
      <c r="H889">
        <v>12</v>
      </c>
      <c r="I889">
        <v>12956</v>
      </c>
      <c r="J889">
        <v>1.44</v>
      </c>
      <c r="K889">
        <v>18656.64</v>
      </c>
      <c r="L889">
        <v>2238.8000000000002</v>
      </c>
      <c r="M889">
        <v>16417.84</v>
      </c>
      <c r="N889">
        <v>14680.64</v>
      </c>
      <c r="O889">
        <v>1737.2</v>
      </c>
      <c r="P889">
        <v>19</v>
      </c>
      <c r="Q889">
        <v>3</v>
      </c>
    </row>
    <row r="890" spans="1:17" x14ac:dyDescent="0.25">
      <c r="A890">
        <v>889</v>
      </c>
      <c r="B890" s="3">
        <v>45450</v>
      </c>
      <c r="C890" t="s">
        <v>21</v>
      </c>
      <c r="D890" t="s">
        <v>24</v>
      </c>
      <c r="E890">
        <v>5805</v>
      </c>
      <c r="F890">
        <v>3879</v>
      </c>
      <c r="G890">
        <v>28</v>
      </c>
      <c r="H890">
        <v>10</v>
      </c>
      <c r="I890">
        <v>9214</v>
      </c>
      <c r="J890">
        <v>1.68</v>
      </c>
      <c r="K890">
        <v>15479.52</v>
      </c>
      <c r="L890">
        <v>1547.95</v>
      </c>
      <c r="M890">
        <v>13931.57</v>
      </c>
      <c r="N890">
        <v>12139.82</v>
      </c>
      <c r="O890">
        <v>1791.75</v>
      </c>
      <c r="P890">
        <v>20</v>
      </c>
      <c r="Q890">
        <v>3</v>
      </c>
    </row>
    <row r="891" spans="1:17" x14ac:dyDescent="0.25">
      <c r="A891">
        <v>890</v>
      </c>
      <c r="B891" s="3">
        <v>45451</v>
      </c>
      <c r="C891" t="s">
        <v>19</v>
      </c>
      <c r="D891" t="s">
        <v>23</v>
      </c>
      <c r="E891">
        <v>5368</v>
      </c>
      <c r="F891">
        <v>3166</v>
      </c>
      <c r="G891">
        <v>17</v>
      </c>
      <c r="H891">
        <v>7</v>
      </c>
      <c r="I891">
        <v>13320</v>
      </c>
      <c r="J891">
        <v>1.84</v>
      </c>
      <c r="K891">
        <v>24508.799999999999</v>
      </c>
      <c r="L891">
        <v>1715.62</v>
      </c>
      <c r="M891">
        <v>22793.18</v>
      </c>
      <c r="N891">
        <v>15750.67</v>
      </c>
      <c r="O891">
        <v>7042.51</v>
      </c>
      <c r="P891">
        <v>21</v>
      </c>
      <c r="Q891">
        <v>3</v>
      </c>
    </row>
    <row r="892" spans="1:17" x14ac:dyDescent="0.25">
      <c r="A892">
        <v>891</v>
      </c>
      <c r="B892" s="3">
        <v>45452</v>
      </c>
      <c r="C892" t="s">
        <v>18</v>
      </c>
      <c r="D892" t="s">
        <v>23</v>
      </c>
      <c r="E892">
        <v>5895</v>
      </c>
      <c r="F892">
        <v>3245</v>
      </c>
      <c r="G892">
        <v>15</v>
      </c>
      <c r="H892">
        <v>8</v>
      </c>
      <c r="I892">
        <v>13314</v>
      </c>
      <c r="J892">
        <v>1.37</v>
      </c>
      <c r="K892">
        <v>18240.18</v>
      </c>
      <c r="L892">
        <v>1459.21</v>
      </c>
      <c r="M892">
        <v>16780.97</v>
      </c>
      <c r="N892">
        <v>13273.59</v>
      </c>
      <c r="O892">
        <v>3507.38</v>
      </c>
      <c r="P892">
        <v>22</v>
      </c>
      <c r="Q892">
        <v>3</v>
      </c>
    </row>
    <row r="893" spans="1:17" x14ac:dyDescent="0.25">
      <c r="A893">
        <v>892</v>
      </c>
      <c r="B893" s="3">
        <v>45453</v>
      </c>
      <c r="C893" t="s">
        <v>19</v>
      </c>
      <c r="D893" t="s">
        <v>24</v>
      </c>
      <c r="E893">
        <v>5045</v>
      </c>
      <c r="F893">
        <v>3941</v>
      </c>
      <c r="G893">
        <v>21</v>
      </c>
      <c r="H893">
        <v>12</v>
      </c>
      <c r="I893">
        <v>13790</v>
      </c>
      <c r="J893">
        <v>1.86</v>
      </c>
      <c r="K893">
        <v>25649.4</v>
      </c>
      <c r="L893">
        <v>3077.93</v>
      </c>
      <c r="M893">
        <v>22571.47</v>
      </c>
      <c r="N893">
        <v>15246.43</v>
      </c>
      <c r="O893">
        <v>7325.04</v>
      </c>
      <c r="P893">
        <v>23</v>
      </c>
      <c r="Q893">
        <v>3</v>
      </c>
    </row>
    <row r="894" spans="1:17" x14ac:dyDescent="0.25">
      <c r="A894">
        <v>893</v>
      </c>
      <c r="B894" s="3">
        <v>45454</v>
      </c>
      <c r="C894" t="s">
        <v>19</v>
      </c>
      <c r="D894" t="s">
        <v>23</v>
      </c>
      <c r="E894">
        <v>3685</v>
      </c>
      <c r="F894">
        <v>3833</v>
      </c>
      <c r="G894">
        <v>19</v>
      </c>
      <c r="H894">
        <v>15</v>
      </c>
      <c r="I894">
        <v>13285</v>
      </c>
      <c r="J894">
        <v>1.9</v>
      </c>
      <c r="K894">
        <v>25241.5</v>
      </c>
      <c r="L894">
        <v>3786.22</v>
      </c>
      <c r="M894">
        <v>21455.279999999999</v>
      </c>
      <c r="N894">
        <v>15812.59</v>
      </c>
      <c r="O894">
        <v>5642.69</v>
      </c>
      <c r="P894">
        <v>24</v>
      </c>
      <c r="Q894">
        <v>3</v>
      </c>
    </row>
    <row r="895" spans="1:17" x14ac:dyDescent="0.25">
      <c r="A895">
        <v>894</v>
      </c>
      <c r="B895" s="3">
        <v>45455</v>
      </c>
      <c r="C895" t="s">
        <v>19</v>
      </c>
      <c r="D895" t="s">
        <v>26</v>
      </c>
      <c r="E895">
        <v>3162</v>
      </c>
      <c r="F895">
        <v>3663</v>
      </c>
      <c r="G895">
        <v>24</v>
      </c>
      <c r="H895">
        <v>7</v>
      </c>
      <c r="I895">
        <v>9722</v>
      </c>
      <c r="J895">
        <v>1.84</v>
      </c>
      <c r="K895">
        <v>17888.48</v>
      </c>
      <c r="L895">
        <v>1252.19</v>
      </c>
      <c r="M895">
        <v>16636.29</v>
      </c>
      <c r="N895">
        <v>11287.94</v>
      </c>
      <c r="O895">
        <v>5348.35</v>
      </c>
      <c r="P895">
        <v>25</v>
      </c>
      <c r="Q895">
        <v>3</v>
      </c>
    </row>
    <row r="896" spans="1:17" x14ac:dyDescent="0.25">
      <c r="A896">
        <v>895</v>
      </c>
      <c r="B896" s="3">
        <v>45456</v>
      </c>
      <c r="C896" t="s">
        <v>21</v>
      </c>
      <c r="D896" t="s">
        <v>26</v>
      </c>
      <c r="E896">
        <v>4589</v>
      </c>
      <c r="F896">
        <v>3490</v>
      </c>
      <c r="G896">
        <v>27</v>
      </c>
      <c r="H896">
        <v>5</v>
      </c>
      <c r="I896">
        <v>10581</v>
      </c>
      <c r="J896">
        <v>1.62</v>
      </c>
      <c r="K896">
        <v>17141.22</v>
      </c>
      <c r="L896">
        <v>857.06</v>
      </c>
      <c r="M896">
        <v>16284.16</v>
      </c>
      <c r="N896">
        <v>10367.709999999999</v>
      </c>
      <c r="O896">
        <v>5916.45</v>
      </c>
      <c r="P896">
        <v>26</v>
      </c>
      <c r="Q896">
        <v>3</v>
      </c>
    </row>
    <row r="897" spans="1:17" x14ac:dyDescent="0.25">
      <c r="A897">
        <v>896</v>
      </c>
      <c r="B897" s="3">
        <v>45457</v>
      </c>
      <c r="C897" t="s">
        <v>17</v>
      </c>
      <c r="D897" t="s">
        <v>23</v>
      </c>
      <c r="E897">
        <v>4065</v>
      </c>
      <c r="F897">
        <v>2673</v>
      </c>
      <c r="G897">
        <v>27</v>
      </c>
      <c r="H897">
        <v>12</v>
      </c>
      <c r="I897">
        <v>13011</v>
      </c>
      <c r="J897">
        <v>1.41</v>
      </c>
      <c r="K897">
        <v>18345.509999999998</v>
      </c>
      <c r="L897">
        <v>2201.46</v>
      </c>
      <c r="M897">
        <v>16144.05</v>
      </c>
      <c r="N897">
        <v>11588.37</v>
      </c>
      <c r="O897">
        <v>4555.68</v>
      </c>
      <c r="P897">
        <v>27</v>
      </c>
      <c r="Q897">
        <v>3</v>
      </c>
    </row>
    <row r="898" spans="1:17" x14ac:dyDescent="0.25">
      <c r="A898">
        <v>897</v>
      </c>
      <c r="B898" s="3">
        <v>45458</v>
      </c>
      <c r="C898" t="s">
        <v>19</v>
      </c>
      <c r="D898" t="s">
        <v>23</v>
      </c>
      <c r="E898">
        <v>5184</v>
      </c>
      <c r="F898">
        <v>3825</v>
      </c>
      <c r="G898">
        <v>31</v>
      </c>
      <c r="H898">
        <v>13</v>
      </c>
      <c r="I898">
        <v>14955</v>
      </c>
      <c r="J898">
        <v>1.79</v>
      </c>
      <c r="K898">
        <v>26769.45</v>
      </c>
      <c r="L898">
        <v>3480.03</v>
      </c>
      <c r="M898">
        <v>23289.42</v>
      </c>
      <c r="N898">
        <v>15492.72</v>
      </c>
      <c r="O898">
        <v>7796.7</v>
      </c>
      <c r="P898">
        <v>28</v>
      </c>
      <c r="Q898">
        <v>3</v>
      </c>
    </row>
    <row r="899" spans="1:17" x14ac:dyDescent="0.25">
      <c r="A899">
        <v>898</v>
      </c>
      <c r="B899" s="3">
        <v>45459</v>
      </c>
      <c r="C899" t="s">
        <v>21</v>
      </c>
      <c r="D899" t="s">
        <v>23</v>
      </c>
      <c r="E899">
        <v>4291</v>
      </c>
      <c r="F899">
        <v>2948</v>
      </c>
      <c r="G899">
        <v>28</v>
      </c>
      <c r="H899">
        <v>8</v>
      </c>
      <c r="I899">
        <v>11574</v>
      </c>
      <c r="J899">
        <v>1.88</v>
      </c>
      <c r="K899">
        <v>21759.119999999999</v>
      </c>
      <c r="L899">
        <v>1740.73</v>
      </c>
      <c r="M899">
        <v>20018.39</v>
      </c>
      <c r="N899">
        <v>15173.64</v>
      </c>
      <c r="O899">
        <v>4844.75</v>
      </c>
      <c r="P899">
        <v>29</v>
      </c>
      <c r="Q899">
        <v>3</v>
      </c>
    </row>
    <row r="900" spans="1:17" x14ac:dyDescent="0.25">
      <c r="A900">
        <v>899</v>
      </c>
      <c r="B900" s="3">
        <v>45460</v>
      </c>
      <c r="C900" t="s">
        <v>19</v>
      </c>
      <c r="D900" t="s">
        <v>25</v>
      </c>
      <c r="E900">
        <v>5675</v>
      </c>
      <c r="F900">
        <v>2791</v>
      </c>
      <c r="G900">
        <v>15</v>
      </c>
      <c r="H900">
        <v>14</v>
      </c>
      <c r="I900">
        <v>8572</v>
      </c>
      <c r="J900">
        <v>1.78</v>
      </c>
      <c r="K900">
        <v>15258.16</v>
      </c>
      <c r="L900">
        <v>2136.14</v>
      </c>
      <c r="M900">
        <v>13122.02</v>
      </c>
      <c r="N900">
        <v>11193.26</v>
      </c>
      <c r="O900">
        <v>1928.76</v>
      </c>
      <c r="P900">
        <v>30</v>
      </c>
      <c r="Q900">
        <v>3</v>
      </c>
    </row>
    <row r="901" spans="1:17" x14ac:dyDescent="0.25">
      <c r="A901">
        <v>900</v>
      </c>
      <c r="B901" s="3">
        <v>45461</v>
      </c>
      <c r="C901" t="s">
        <v>18</v>
      </c>
      <c r="D901" t="s">
        <v>24</v>
      </c>
      <c r="E901">
        <v>4351</v>
      </c>
      <c r="F901">
        <v>3483</v>
      </c>
      <c r="G901">
        <v>31</v>
      </c>
      <c r="H901">
        <v>15</v>
      </c>
      <c r="I901">
        <v>9255</v>
      </c>
      <c r="J901">
        <v>1.4</v>
      </c>
      <c r="K901">
        <v>12957</v>
      </c>
      <c r="L901">
        <v>1943.55</v>
      </c>
      <c r="M901">
        <v>11013.45</v>
      </c>
      <c r="N901">
        <v>9091.9599999999991</v>
      </c>
      <c r="O901">
        <v>1921.49</v>
      </c>
      <c r="P901">
        <v>1</v>
      </c>
      <c r="Q901">
        <v>3</v>
      </c>
    </row>
    <row r="902" spans="1:17" x14ac:dyDescent="0.25">
      <c r="A902">
        <v>901</v>
      </c>
      <c r="B902" s="3">
        <v>45462</v>
      </c>
      <c r="C902" t="s">
        <v>18</v>
      </c>
      <c r="D902" t="s">
        <v>25</v>
      </c>
      <c r="E902">
        <v>4241</v>
      </c>
      <c r="F902">
        <v>3388</v>
      </c>
      <c r="G902">
        <v>17</v>
      </c>
      <c r="H902">
        <v>11</v>
      </c>
      <c r="I902">
        <v>9760</v>
      </c>
      <c r="J902">
        <v>1.86</v>
      </c>
      <c r="K902">
        <v>18153.599999999999</v>
      </c>
      <c r="L902">
        <v>1996.9</v>
      </c>
      <c r="M902">
        <v>16156.7</v>
      </c>
      <c r="N902">
        <v>12841.12</v>
      </c>
      <c r="O902">
        <v>3315.58</v>
      </c>
      <c r="P902">
        <v>2</v>
      </c>
      <c r="Q902">
        <v>3</v>
      </c>
    </row>
    <row r="903" spans="1:17" x14ac:dyDescent="0.25">
      <c r="A903">
        <v>902</v>
      </c>
      <c r="B903" s="3">
        <v>45463</v>
      </c>
      <c r="C903" t="s">
        <v>17</v>
      </c>
      <c r="D903" t="s">
        <v>26</v>
      </c>
      <c r="E903">
        <v>3540</v>
      </c>
      <c r="F903">
        <v>3519</v>
      </c>
      <c r="G903">
        <v>17</v>
      </c>
      <c r="H903">
        <v>11</v>
      </c>
      <c r="I903">
        <v>14361</v>
      </c>
      <c r="J903">
        <v>1.66</v>
      </c>
      <c r="K903">
        <v>23839.26</v>
      </c>
      <c r="L903">
        <v>2622.32</v>
      </c>
      <c r="M903">
        <v>21216.94</v>
      </c>
      <c r="N903">
        <v>14810.69</v>
      </c>
      <c r="O903">
        <v>6406.25</v>
      </c>
      <c r="P903">
        <v>3</v>
      </c>
      <c r="Q903">
        <v>3</v>
      </c>
    </row>
    <row r="904" spans="1:17" x14ac:dyDescent="0.25">
      <c r="A904">
        <v>903</v>
      </c>
      <c r="B904" s="3">
        <v>45464</v>
      </c>
      <c r="C904" t="s">
        <v>22</v>
      </c>
      <c r="D904" t="s">
        <v>23</v>
      </c>
      <c r="E904">
        <v>4190</v>
      </c>
      <c r="F904">
        <v>3332</v>
      </c>
      <c r="G904">
        <v>20</v>
      </c>
      <c r="H904">
        <v>15</v>
      </c>
      <c r="I904">
        <v>9056</v>
      </c>
      <c r="J904">
        <v>1.21</v>
      </c>
      <c r="K904">
        <v>10957.76</v>
      </c>
      <c r="L904">
        <v>1643.66</v>
      </c>
      <c r="M904">
        <v>9314.1</v>
      </c>
      <c r="N904">
        <v>7979.79</v>
      </c>
      <c r="O904">
        <v>1334.31</v>
      </c>
      <c r="P904">
        <v>4</v>
      </c>
      <c r="Q904">
        <v>3</v>
      </c>
    </row>
    <row r="905" spans="1:17" x14ac:dyDescent="0.25">
      <c r="A905">
        <v>904</v>
      </c>
      <c r="B905" s="3">
        <v>45465</v>
      </c>
      <c r="C905" t="s">
        <v>20</v>
      </c>
      <c r="D905" t="s">
        <v>25</v>
      </c>
      <c r="E905">
        <v>5627</v>
      </c>
      <c r="F905">
        <v>3232</v>
      </c>
      <c r="G905">
        <v>34</v>
      </c>
      <c r="H905">
        <v>6</v>
      </c>
      <c r="I905">
        <v>12113</v>
      </c>
      <c r="J905">
        <v>1.44</v>
      </c>
      <c r="K905">
        <v>17442.72</v>
      </c>
      <c r="L905">
        <v>1046.56</v>
      </c>
      <c r="M905">
        <v>16396.16</v>
      </c>
      <c r="N905">
        <v>12247.63</v>
      </c>
      <c r="O905">
        <v>4148.53</v>
      </c>
      <c r="P905">
        <v>5</v>
      </c>
      <c r="Q905">
        <v>3</v>
      </c>
    </row>
    <row r="906" spans="1:17" x14ac:dyDescent="0.25">
      <c r="A906">
        <v>905</v>
      </c>
      <c r="B906" s="3">
        <v>45466</v>
      </c>
      <c r="C906" t="s">
        <v>17</v>
      </c>
      <c r="D906" t="s">
        <v>25</v>
      </c>
      <c r="E906">
        <v>5276</v>
      </c>
      <c r="F906">
        <v>3134</v>
      </c>
      <c r="G906">
        <v>16</v>
      </c>
      <c r="H906">
        <v>5</v>
      </c>
      <c r="I906">
        <v>12756</v>
      </c>
      <c r="J906">
        <v>1.54</v>
      </c>
      <c r="K906">
        <v>19644.240000000002</v>
      </c>
      <c r="L906">
        <v>982.21</v>
      </c>
      <c r="M906">
        <v>18662.03</v>
      </c>
      <c r="N906">
        <v>15284.1</v>
      </c>
      <c r="O906">
        <v>3377.93</v>
      </c>
      <c r="P906">
        <v>6</v>
      </c>
      <c r="Q906">
        <v>3</v>
      </c>
    </row>
    <row r="907" spans="1:17" x14ac:dyDescent="0.25">
      <c r="A907">
        <v>906</v>
      </c>
      <c r="B907" s="3">
        <v>45467</v>
      </c>
      <c r="C907" t="s">
        <v>22</v>
      </c>
      <c r="D907" t="s">
        <v>26</v>
      </c>
      <c r="E907">
        <v>4426</v>
      </c>
      <c r="F907">
        <v>2731</v>
      </c>
      <c r="G907">
        <v>24</v>
      </c>
      <c r="H907">
        <v>12</v>
      </c>
      <c r="I907">
        <v>11909</v>
      </c>
      <c r="J907">
        <v>1.94</v>
      </c>
      <c r="K907">
        <v>23103.46</v>
      </c>
      <c r="L907">
        <v>2772.42</v>
      </c>
      <c r="M907">
        <v>20331.04</v>
      </c>
      <c r="N907">
        <v>17304.07</v>
      </c>
      <c r="O907">
        <v>3026.97</v>
      </c>
      <c r="P907">
        <v>7</v>
      </c>
      <c r="Q907">
        <v>3</v>
      </c>
    </row>
    <row r="908" spans="1:17" x14ac:dyDescent="0.25">
      <c r="A908">
        <v>907</v>
      </c>
      <c r="B908" s="3">
        <v>45468</v>
      </c>
      <c r="C908" t="s">
        <v>20</v>
      </c>
      <c r="D908" t="s">
        <v>23</v>
      </c>
      <c r="E908">
        <v>5992</v>
      </c>
      <c r="F908">
        <v>2625</v>
      </c>
      <c r="G908">
        <v>31</v>
      </c>
      <c r="H908">
        <v>9</v>
      </c>
      <c r="I908">
        <v>10640</v>
      </c>
      <c r="J908">
        <v>1.69</v>
      </c>
      <c r="K908">
        <v>17981.599999999999</v>
      </c>
      <c r="L908">
        <v>1618.34</v>
      </c>
      <c r="M908">
        <v>16363.26</v>
      </c>
      <c r="N908">
        <v>10175.66</v>
      </c>
      <c r="O908">
        <v>6187.6</v>
      </c>
      <c r="P908">
        <v>8</v>
      </c>
      <c r="Q908">
        <v>3</v>
      </c>
    </row>
    <row r="909" spans="1:17" x14ac:dyDescent="0.25">
      <c r="A909">
        <v>908</v>
      </c>
      <c r="B909" s="3">
        <v>45469</v>
      </c>
      <c r="C909" t="s">
        <v>17</v>
      </c>
      <c r="D909" t="s">
        <v>25</v>
      </c>
      <c r="E909">
        <v>3781</v>
      </c>
      <c r="F909">
        <v>2581</v>
      </c>
      <c r="G909">
        <v>29</v>
      </c>
      <c r="H909">
        <v>12</v>
      </c>
      <c r="I909">
        <v>12459</v>
      </c>
      <c r="J909">
        <v>1.9</v>
      </c>
      <c r="K909">
        <v>23672.1</v>
      </c>
      <c r="L909">
        <v>2840.65</v>
      </c>
      <c r="M909">
        <v>20831.45</v>
      </c>
      <c r="N909">
        <v>17201.39</v>
      </c>
      <c r="O909">
        <v>3630.06</v>
      </c>
      <c r="P909">
        <v>9</v>
      </c>
      <c r="Q909">
        <v>3</v>
      </c>
    </row>
    <row r="910" spans="1:17" x14ac:dyDescent="0.25">
      <c r="A910">
        <v>909</v>
      </c>
      <c r="B910" s="3">
        <v>45470</v>
      </c>
      <c r="C910" t="s">
        <v>20</v>
      </c>
      <c r="D910" t="s">
        <v>23</v>
      </c>
      <c r="E910">
        <v>4793</v>
      </c>
      <c r="F910">
        <v>3041</v>
      </c>
      <c r="G910">
        <v>21</v>
      </c>
      <c r="H910">
        <v>12</v>
      </c>
      <c r="I910">
        <v>12483</v>
      </c>
      <c r="J910">
        <v>1.32</v>
      </c>
      <c r="K910">
        <v>16477.560000000001</v>
      </c>
      <c r="L910">
        <v>1977.31</v>
      </c>
      <c r="M910">
        <v>14500.25</v>
      </c>
      <c r="N910">
        <v>12212.01</v>
      </c>
      <c r="O910">
        <v>2288.2399999999998</v>
      </c>
      <c r="P910">
        <v>10</v>
      </c>
      <c r="Q910">
        <v>3</v>
      </c>
    </row>
    <row r="911" spans="1:17" x14ac:dyDescent="0.25">
      <c r="A911">
        <v>910</v>
      </c>
      <c r="B911" s="3">
        <v>45471</v>
      </c>
      <c r="C911" t="s">
        <v>21</v>
      </c>
      <c r="D911" t="s">
        <v>24</v>
      </c>
      <c r="E911">
        <v>5279</v>
      </c>
      <c r="F911">
        <v>2771</v>
      </c>
      <c r="G911">
        <v>31</v>
      </c>
      <c r="H911">
        <v>12</v>
      </c>
      <c r="I911">
        <v>12570</v>
      </c>
      <c r="J911">
        <v>1.91</v>
      </c>
      <c r="K911">
        <v>24008.7</v>
      </c>
      <c r="L911">
        <v>2881.04</v>
      </c>
      <c r="M911">
        <v>21127.66</v>
      </c>
      <c r="N911">
        <v>17719.240000000002</v>
      </c>
      <c r="O911">
        <v>3408.42</v>
      </c>
      <c r="P911">
        <v>11</v>
      </c>
      <c r="Q911">
        <v>3</v>
      </c>
    </row>
    <row r="912" spans="1:17" x14ac:dyDescent="0.25">
      <c r="A912">
        <v>911</v>
      </c>
      <c r="B912" s="3">
        <v>45472</v>
      </c>
      <c r="C912" t="s">
        <v>21</v>
      </c>
      <c r="D912" t="s">
        <v>25</v>
      </c>
      <c r="E912">
        <v>5580</v>
      </c>
      <c r="F912">
        <v>3782</v>
      </c>
      <c r="G912">
        <v>15</v>
      </c>
      <c r="H912">
        <v>5</v>
      </c>
      <c r="I912">
        <v>9695</v>
      </c>
      <c r="J912">
        <v>1.88</v>
      </c>
      <c r="K912">
        <v>18226.599999999999</v>
      </c>
      <c r="L912">
        <v>911.33</v>
      </c>
      <c r="M912">
        <v>17315.27</v>
      </c>
      <c r="N912">
        <v>14251.9</v>
      </c>
      <c r="O912">
        <v>3063.37</v>
      </c>
      <c r="P912">
        <v>12</v>
      </c>
      <c r="Q912">
        <v>3</v>
      </c>
    </row>
    <row r="913" spans="1:17" x14ac:dyDescent="0.25">
      <c r="A913">
        <v>912</v>
      </c>
      <c r="B913" s="3">
        <v>45473</v>
      </c>
      <c r="C913" t="s">
        <v>18</v>
      </c>
      <c r="D913" t="s">
        <v>25</v>
      </c>
      <c r="E913">
        <v>4286</v>
      </c>
      <c r="F913">
        <v>3456</v>
      </c>
      <c r="G913">
        <v>20</v>
      </c>
      <c r="H913">
        <v>11</v>
      </c>
      <c r="I913">
        <v>14630</v>
      </c>
      <c r="J913">
        <v>1.8</v>
      </c>
      <c r="K913">
        <v>26334</v>
      </c>
      <c r="L913">
        <v>2896.74</v>
      </c>
      <c r="M913">
        <v>23437.26</v>
      </c>
      <c r="N913">
        <v>17902.41</v>
      </c>
      <c r="O913">
        <v>5534.85</v>
      </c>
      <c r="P913">
        <v>13</v>
      </c>
      <c r="Q913">
        <v>3</v>
      </c>
    </row>
    <row r="914" spans="1:17" x14ac:dyDescent="0.25">
      <c r="A914">
        <v>913</v>
      </c>
      <c r="B914" s="3">
        <v>45474</v>
      </c>
      <c r="C914" t="s">
        <v>18</v>
      </c>
      <c r="D914" t="s">
        <v>25</v>
      </c>
      <c r="E914">
        <v>5879</v>
      </c>
      <c r="F914">
        <v>2601</v>
      </c>
      <c r="G914">
        <v>33</v>
      </c>
      <c r="H914">
        <v>14</v>
      </c>
      <c r="I914">
        <v>9455</v>
      </c>
      <c r="J914">
        <v>1.69</v>
      </c>
      <c r="K914">
        <v>15978.95</v>
      </c>
      <c r="L914">
        <v>2237.0500000000002</v>
      </c>
      <c r="M914">
        <v>13741.9</v>
      </c>
      <c r="N914">
        <v>12176.88</v>
      </c>
      <c r="O914">
        <v>1565.02</v>
      </c>
      <c r="P914">
        <v>14</v>
      </c>
      <c r="Q914">
        <v>3</v>
      </c>
    </row>
    <row r="915" spans="1:17" x14ac:dyDescent="0.25">
      <c r="A915">
        <v>914</v>
      </c>
      <c r="B915" s="3">
        <v>45475</v>
      </c>
      <c r="C915" t="s">
        <v>19</v>
      </c>
      <c r="D915" t="s">
        <v>24</v>
      </c>
      <c r="E915">
        <v>5296</v>
      </c>
      <c r="F915">
        <v>3132</v>
      </c>
      <c r="G915">
        <v>22</v>
      </c>
      <c r="H915">
        <v>10</v>
      </c>
      <c r="I915">
        <v>12671</v>
      </c>
      <c r="J915">
        <v>1.42</v>
      </c>
      <c r="K915">
        <v>17992.82</v>
      </c>
      <c r="L915">
        <v>1799.28</v>
      </c>
      <c r="M915">
        <v>16193.54</v>
      </c>
      <c r="N915">
        <v>12541.07</v>
      </c>
      <c r="O915">
        <v>3652.47</v>
      </c>
      <c r="P915">
        <v>15</v>
      </c>
      <c r="Q915">
        <v>3</v>
      </c>
    </row>
    <row r="916" spans="1:17" x14ac:dyDescent="0.25">
      <c r="A916">
        <v>915</v>
      </c>
      <c r="B916" s="3">
        <v>45476</v>
      </c>
      <c r="C916" t="s">
        <v>18</v>
      </c>
      <c r="D916" t="s">
        <v>23</v>
      </c>
      <c r="E916">
        <v>3386</v>
      </c>
      <c r="F916">
        <v>3186</v>
      </c>
      <c r="G916">
        <v>31</v>
      </c>
      <c r="H916">
        <v>5</v>
      </c>
      <c r="I916">
        <v>9709</v>
      </c>
      <c r="J916">
        <v>1.39</v>
      </c>
      <c r="K916">
        <v>13495.51</v>
      </c>
      <c r="L916">
        <v>674.78</v>
      </c>
      <c r="M916">
        <v>12820.73</v>
      </c>
      <c r="N916">
        <v>6828.62</v>
      </c>
      <c r="O916">
        <v>5992.11</v>
      </c>
      <c r="P916">
        <v>16</v>
      </c>
      <c r="Q916">
        <v>3</v>
      </c>
    </row>
    <row r="917" spans="1:17" x14ac:dyDescent="0.25">
      <c r="A917">
        <v>916</v>
      </c>
      <c r="B917" s="3">
        <v>45477</v>
      </c>
      <c r="C917" t="s">
        <v>21</v>
      </c>
      <c r="D917" t="s">
        <v>23</v>
      </c>
      <c r="E917">
        <v>4982</v>
      </c>
      <c r="F917">
        <v>3469</v>
      </c>
      <c r="G917">
        <v>26</v>
      </c>
      <c r="H917">
        <v>5</v>
      </c>
      <c r="I917">
        <v>9889</v>
      </c>
      <c r="J917">
        <v>1.28</v>
      </c>
      <c r="K917">
        <v>12657.92</v>
      </c>
      <c r="L917">
        <v>632.9</v>
      </c>
      <c r="M917">
        <v>12025.02</v>
      </c>
      <c r="N917">
        <v>9504.35</v>
      </c>
      <c r="O917">
        <v>2520.67</v>
      </c>
      <c r="P917">
        <v>17</v>
      </c>
      <c r="Q917">
        <v>3</v>
      </c>
    </row>
    <row r="918" spans="1:17" x14ac:dyDescent="0.25">
      <c r="A918">
        <v>917</v>
      </c>
      <c r="B918" s="3">
        <v>45478</v>
      </c>
      <c r="C918" t="s">
        <v>18</v>
      </c>
      <c r="D918" t="s">
        <v>23</v>
      </c>
      <c r="E918">
        <v>5179</v>
      </c>
      <c r="F918">
        <v>3684</v>
      </c>
      <c r="G918">
        <v>23</v>
      </c>
      <c r="H918">
        <v>6</v>
      </c>
      <c r="I918">
        <v>11957</v>
      </c>
      <c r="J918">
        <v>1.35</v>
      </c>
      <c r="K918">
        <v>16141.95</v>
      </c>
      <c r="L918">
        <v>968.52</v>
      </c>
      <c r="M918">
        <v>15173.43</v>
      </c>
      <c r="N918">
        <v>10934.54</v>
      </c>
      <c r="O918">
        <v>4238.8900000000003</v>
      </c>
      <c r="P918">
        <v>18</v>
      </c>
      <c r="Q918">
        <v>3</v>
      </c>
    </row>
    <row r="919" spans="1:17" x14ac:dyDescent="0.25">
      <c r="A919">
        <v>918</v>
      </c>
      <c r="B919" s="3">
        <v>45479</v>
      </c>
      <c r="C919" t="s">
        <v>22</v>
      </c>
      <c r="D919" t="s">
        <v>25</v>
      </c>
      <c r="E919">
        <v>3722</v>
      </c>
      <c r="F919">
        <v>2501</v>
      </c>
      <c r="G919">
        <v>20</v>
      </c>
      <c r="H919">
        <v>11</v>
      </c>
      <c r="I919">
        <v>13793</v>
      </c>
      <c r="J919">
        <v>1.93</v>
      </c>
      <c r="K919">
        <v>26620.49</v>
      </c>
      <c r="L919">
        <v>2928.25</v>
      </c>
      <c r="M919">
        <v>23692.240000000002</v>
      </c>
      <c r="N919">
        <v>18173.57</v>
      </c>
      <c r="O919">
        <v>5518.67</v>
      </c>
      <c r="P919">
        <v>19</v>
      </c>
      <c r="Q919">
        <v>3</v>
      </c>
    </row>
    <row r="920" spans="1:17" x14ac:dyDescent="0.25">
      <c r="A920">
        <v>919</v>
      </c>
      <c r="B920" s="3">
        <v>45480</v>
      </c>
      <c r="C920" t="s">
        <v>20</v>
      </c>
      <c r="D920" t="s">
        <v>23</v>
      </c>
      <c r="E920">
        <v>3132</v>
      </c>
      <c r="F920">
        <v>3711</v>
      </c>
      <c r="G920">
        <v>21</v>
      </c>
      <c r="H920">
        <v>8</v>
      </c>
      <c r="I920">
        <v>11036</v>
      </c>
      <c r="J920">
        <v>1.34</v>
      </c>
      <c r="K920">
        <v>14788.24</v>
      </c>
      <c r="L920">
        <v>1183.06</v>
      </c>
      <c r="M920">
        <v>13605.18</v>
      </c>
      <c r="N920">
        <v>10175.870000000001</v>
      </c>
      <c r="O920">
        <v>3429.31</v>
      </c>
      <c r="P920">
        <v>20</v>
      </c>
      <c r="Q920">
        <v>3</v>
      </c>
    </row>
    <row r="921" spans="1:17" x14ac:dyDescent="0.25">
      <c r="A921">
        <v>920</v>
      </c>
      <c r="B921" s="3">
        <v>45481</v>
      </c>
      <c r="C921" t="s">
        <v>20</v>
      </c>
      <c r="D921" t="s">
        <v>25</v>
      </c>
      <c r="E921">
        <v>5863</v>
      </c>
      <c r="F921">
        <v>2576</v>
      </c>
      <c r="G921">
        <v>30</v>
      </c>
      <c r="H921">
        <v>9</v>
      </c>
      <c r="I921">
        <v>8942</v>
      </c>
      <c r="J921">
        <v>1.65</v>
      </c>
      <c r="K921">
        <v>14754.3</v>
      </c>
      <c r="L921">
        <v>1327.89</v>
      </c>
      <c r="M921">
        <v>13426.41</v>
      </c>
      <c r="N921">
        <v>7390.96</v>
      </c>
      <c r="O921">
        <v>6035.45</v>
      </c>
      <c r="P921">
        <v>21</v>
      </c>
      <c r="Q921">
        <v>3</v>
      </c>
    </row>
    <row r="922" spans="1:17" x14ac:dyDescent="0.25">
      <c r="A922">
        <v>921</v>
      </c>
      <c r="B922" s="3">
        <v>45482</v>
      </c>
      <c r="C922" t="s">
        <v>19</v>
      </c>
      <c r="D922" t="s">
        <v>25</v>
      </c>
      <c r="E922">
        <v>5918</v>
      </c>
      <c r="F922">
        <v>3371</v>
      </c>
      <c r="G922">
        <v>27</v>
      </c>
      <c r="H922">
        <v>12</v>
      </c>
      <c r="I922">
        <v>8966</v>
      </c>
      <c r="J922">
        <v>1.29</v>
      </c>
      <c r="K922">
        <v>11566.14</v>
      </c>
      <c r="L922">
        <v>1387.94</v>
      </c>
      <c r="M922">
        <v>10178.200000000001</v>
      </c>
      <c r="N922">
        <v>6458.1</v>
      </c>
      <c r="O922">
        <v>3720.1</v>
      </c>
      <c r="P922">
        <v>22</v>
      </c>
      <c r="Q922">
        <v>3</v>
      </c>
    </row>
    <row r="923" spans="1:17" x14ac:dyDescent="0.25">
      <c r="A923">
        <v>922</v>
      </c>
      <c r="B923" s="3">
        <v>45483</v>
      </c>
      <c r="C923" t="s">
        <v>22</v>
      </c>
      <c r="D923" t="s">
        <v>24</v>
      </c>
      <c r="E923">
        <v>3985</v>
      </c>
      <c r="F923">
        <v>2718</v>
      </c>
      <c r="G923">
        <v>33</v>
      </c>
      <c r="H923">
        <v>10</v>
      </c>
      <c r="I923">
        <v>10745</v>
      </c>
      <c r="J923">
        <v>1.33</v>
      </c>
      <c r="K923">
        <v>14290.85</v>
      </c>
      <c r="L923">
        <v>1429.09</v>
      </c>
      <c r="M923">
        <v>12861.76</v>
      </c>
      <c r="N923">
        <v>7237.63</v>
      </c>
      <c r="O923">
        <v>5624.13</v>
      </c>
      <c r="P923">
        <v>23</v>
      </c>
      <c r="Q923">
        <v>3</v>
      </c>
    </row>
    <row r="924" spans="1:17" x14ac:dyDescent="0.25">
      <c r="A924">
        <v>923</v>
      </c>
      <c r="B924" s="3">
        <v>45484</v>
      </c>
      <c r="C924" t="s">
        <v>21</v>
      </c>
      <c r="D924" t="s">
        <v>23</v>
      </c>
      <c r="E924">
        <v>3507</v>
      </c>
      <c r="F924">
        <v>2611</v>
      </c>
      <c r="G924">
        <v>19</v>
      </c>
      <c r="H924">
        <v>13</v>
      </c>
      <c r="I924">
        <v>8244</v>
      </c>
      <c r="J924">
        <v>1.78</v>
      </c>
      <c r="K924">
        <v>14674.32</v>
      </c>
      <c r="L924">
        <v>1907.66</v>
      </c>
      <c r="M924">
        <v>12766.66</v>
      </c>
      <c r="N924">
        <v>8633.32</v>
      </c>
      <c r="O924">
        <v>4133.34</v>
      </c>
      <c r="P924">
        <v>24</v>
      </c>
      <c r="Q924">
        <v>3</v>
      </c>
    </row>
    <row r="925" spans="1:17" x14ac:dyDescent="0.25">
      <c r="A925">
        <v>924</v>
      </c>
      <c r="B925" s="3">
        <v>45485</v>
      </c>
      <c r="C925" t="s">
        <v>22</v>
      </c>
      <c r="D925" t="s">
        <v>24</v>
      </c>
      <c r="E925">
        <v>3586</v>
      </c>
      <c r="F925">
        <v>3244</v>
      </c>
      <c r="G925">
        <v>18</v>
      </c>
      <c r="H925">
        <v>6</v>
      </c>
      <c r="I925">
        <v>14534</v>
      </c>
      <c r="J925">
        <v>1.87</v>
      </c>
      <c r="K925">
        <v>27178.58</v>
      </c>
      <c r="L925">
        <v>1630.71</v>
      </c>
      <c r="M925">
        <v>25547.87</v>
      </c>
      <c r="N925">
        <v>14884.88</v>
      </c>
      <c r="O925">
        <v>10662.99</v>
      </c>
      <c r="P925">
        <v>25</v>
      </c>
      <c r="Q925">
        <v>3</v>
      </c>
    </row>
    <row r="926" spans="1:17" x14ac:dyDescent="0.25">
      <c r="A926">
        <v>925</v>
      </c>
      <c r="B926" s="3">
        <v>45486</v>
      </c>
      <c r="C926" t="s">
        <v>19</v>
      </c>
      <c r="D926" t="s">
        <v>24</v>
      </c>
      <c r="E926">
        <v>4661</v>
      </c>
      <c r="F926">
        <v>3586</v>
      </c>
      <c r="G926">
        <v>18</v>
      </c>
      <c r="H926">
        <v>5</v>
      </c>
      <c r="I926">
        <v>9376</v>
      </c>
      <c r="J926">
        <v>1.92</v>
      </c>
      <c r="K926">
        <v>18001.919999999998</v>
      </c>
      <c r="L926">
        <v>900.1</v>
      </c>
      <c r="M926">
        <v>17101.82</v>
      </c>
      <c r="N926">
        <v>10158.34</v>
      </c>
      <c r="O926">
        <v>6943.48</v>
      </c>
      <c r="P926">
        <v>26</v>
      </c>
      <c r="Q926">
        <v>3</v>
      </c>
    </row>
    <row r="927" spans="1:17" x14ac:dyDescent="0.25">
      <c r="A927">
        <v>926</v>
      </c>
      <c r="B927" s="3">
        <v>45487</v>
      </c>
      <c r="C927" t="s">
        <v>21</v>
      </c>
      <c r="D927" t="s">
        <v>23</v>
      </c>
      <c r="E927">
        <v>3056</v>
      </c>
      <c r="F927">
        <v>2692</v>
      </c>
      <c r="G927">
        <v>22</v>
      </c>
      <c r="H927">
        <v>5</v>
      </c>
      <c r="I927">
        <v>9078</v>
      </c>
      <c r="J927">
        <v>1.28</v>
      </c>
      <c r="K927">
        <v>11619.84</v>
      </c>
      <c r="L927">
        <v>580.99</v>
      </c>
      <c r="M927">
        <v>11038.85</v>
      </c>
      <c r="N927">
        <v>8937.69</v>
      </c>
      <c r="O927">
        <v>2101.16</v>
      </c>
      <c r="P927">
        <v>27</v>
      </c>
      <c r="Q927">
        <v>3</v>
      </c>
    </row>
    <row r="928" spans="1:17" x14ac:dyDescent="0.25">
      <c r="A928">
        <v>927</v>
      </c>
      <c r="B928" s="3">
        <v>45488</v>
      </c>
      <c r="C928" t="s">
        <v>20</v>
      </c>
      <c r="D928" t="s">
        <v>26</v>
      </c>
      <c r="E928">
        <v>5203</v>
      </c>
      <c r="F928">
        <v>3603</v>
      </c>
      <c r="G928">
        <v>34</v>
      </c>
      <c r="H928">
        <v>12</v>
      </c>
      <c r="I928">
        <v>12181</v>
      </c>
      <c r="J928">
        <v>1.46</v>
      </c>
      <c r="K928">
        <v>17784.259999999998</v>
      </c>
      <c r="L928">
        <v>2134.11</v>
      </c>
      <c r="M928">
        <v>15650.15</v>
      </c>
      <c r="N928">
        <v>10855.01</v>
      </c>
      <c r="O928">
        <v>4795.1400000000003</v>
      </c>
      <c r="P928">
        <v>28</v>
      </c>
      <c r="Q928">
        <v>3</v>
      </c>
    </row>
    <row r="929" spans="1:17" x14ac:dyDescent="0.25">
      <c r="A929">
        <v>928</v>
      </c>
      <c r="B929" s="3">
        <v>45489</v>
      </c>
      <c r="C929" t="s">
        <v>22</v>
      </c>
      <c r="D929" t="s">
        <v>26</v>
      </c>
      <c r="E929">
        <v>4704</v>
      </c>
      <c r="F929">
        <v>3234</v>
      </c>
      <c r="G929">
        <v>21</v>
      </c>
      <c r="H929">
        <v>8</v>
      </c>
      <c r="I929">
        <v>8859</v>
      </c>
      <c r="J929">
        <v>1.6</v>
      </c>
      <c r="K929">
        <v>14174.4</v>
      </c>
      <c r="L929">
        <v>1133.95</v>
      </c>
      <c r="M929">
        <v>13040.45</v>
      </c>
      <c r="N929">
        <v>9907.07</v>
      </c>
      <c r="O929">
        <v>3133.38</v>
      </c>
      <c r="P929">
        <v>29</v>
      </c>
      <c r="Q929">
        <v>3</v>
      </c>
    </row>
    <row r="930" spans="1:17" x14ac:dyDescent="0.25">
      <c r="A930">
        <v>929</v>
      </c>
      <c r="B930" s="3">
        <v>45490</v>
      </c>
      <c r="C930" t="s">
        <v>17</v>
      </c>
      <c r="D930" t="s">
        <v>25</v>
      </c>
      <c r="E930">
        <v>4320</v>
      </c>
      <c r="F930">
        <v>3775</v>
      </c>
      <c r="G930">
        <v>26</v>
      </c>
      <c r="H930">
        <v>5</v>
      </c>
      <c r="I930">
        <v>13381</v>
      </c>
      <c r="J930">
        <v>1.55</v>
      </c>
      <c r="K930">
        <v>20740.55</v>
      </c>
      <c r="L930">
        <v>1037.03</v>
      </c>
      <c r="M930">
        <v>19703.52</v>
      </c>
      <c r="N930">
        <v>16083.81</v>
      </c>
      <c r="O930">
        <v>3619.71</v>
      </c>
      <c r="P930">
        <v>30</v>
      </c>
      <c r="Q930">
        <v>3</v>
      </c>
    </row>
    <row r="931" spans="1:17" x14ac:dyDescent="0.25">
      <c r="A931">
        <v>930</v>
      </c>
      <c r="B931" s="3">
        <v>45491</v>
      </c>
      <c r="C931" t="s">
        <v>22</v>
      </c>
      <c r="D931" t="s">
        <v>23</v>
      </c>
      <c r="E931">
        <v>3520</v>
      </c>
      <c r="F931">
        <v>3339</v>
      </c>
      <c r="G931">
        <v>21</v>
      </c>
      <c r="H931">
        <v>6</v>
      </c>
      <c r="I931">
        <v>8262</v>
      </c>
      <c r="J931">
        <v>1.69</v>
      </c>
      <c r="K931">
        <v>13962.78</v>
      </c>
      <c r="L931">
        <v>837.77</v>
      </c>
      <c r="M931">
        <v>13125.01</v>
      </c>
      <c r="N931">
        <v>9802.25</v>
      </c>
      <c r="O931">
        <v>3322.76</v>
      </c>
      <c r="P931">
        <v>1</v>
      </c>
      <c r="Q931">
        <v>3</v>
      </c>
    </row>
    <row r="932" spans="1:17" x14ac:dyDescent="0.25">
      <c r="A932">
        <v>931</v>
      </c>
      <c r="B932" s="3">
        <v>45492</v>
      </c>
      <c r="C932" t="s">
        <v>17</v>
      </c>
      <c r="D932" t="s">
        <v>26</v>
      </c>
      <c r="E932">
        <v>5718</v>
      </c>
      <c r="F932">
        <v>3322</v>
      </c>
      <c r="G932">
        <v>34</v>
      </c>
      <c r="H932">
        <v>7</v>
      </c>
      <c r="I932">
        <v>14908</v>
      </c>
      <c r="J932">
        <v>1.64</v>
      </c>
      <c r="K932">
        <v>24449.119999999999</v>
      </c>
      <c r="L932">
        <v>1711.44</v>
      </c>
      <c r="M932">
        <v>22737.68</v>
      </c>
      <c r="N932">
        <v>17115.689999999999</v>
      </c>
      <c r="O932">
        <v>5621.99</v>
      </c>
      <c r="P932">
        <v>2</v>
      </c>
      <c r="Q932">
        <v>3</v>
      </c>
    </row>
    <row r="933" spans="1:17" x14ac:dyDescent="0.25">
      <c r="A933">
        <v>932</v>
      </c>
      <c r="B933" s="3">
        <v>45493</v>
      </c>
      <c r="C933" t="s">
        <v>17</v>
      </c>
      <c r="D933" t="s">
        <v>25</v>
      </c>
      <c r="E933">
        <v>4632</v>
      </c>
      <c r="F933">
        <v>2569</v>
      </c>
      <c r="G933">
        <v>31</v>
      </c>
      <c r="H933">
        <v>5</v>
      </c>
      <c r="I933">
        <v>14023</v>
      </c>
      <c r="J933">
        <v>1.37</v>
      </c>
      <c r="K933">
        <v>19211.509999999998</v>
      </c>
      <c r="L933">
        <v>960.58</v>
      </c>
      <c r="M933">
        <v>18250.93</v>
      </c>
      <c r="N933">
        <v>13775.6</v>
      </c>
      <c r="O933">
        <v>4475.33</v>
      </c>
      <c r="P933">
        <v>3</v>
      </c>
      <c r="Q933">
        <v>3</v>
      </c>
    </row>
    <row r="934" spans="1:17" x14ac:dyDescent="0.25">
      <c r="A934">
        <v>933</v>
      </c>
      <c r="B934" s="3">
        <v>45494</v>
      </c>
      <c r="C934" t="s">
        <v>21</v>
      </c>
      <c r="D934" t="s">
        <v>24</v>
      </c>
      <c r="E934">
        <v>5869</v>
      </c>
      <c r="F934">
        <v>2996</v>
      </c>
      <c r="G934">
        <v>29</v>
      </c>
      <c r="H934">
        <v>8</v>
      </c>
      <c r="I934">
        <v>10864</v>
      </c>
      <c r="J934">
        <v>1.8</v>
      </c>
      <c r="K934">
        <v>19555.2</v>
      </c>
      <c r="L934">
        <v>1564.42</v>
      </c>
      <c r="M934">
        <v>17990.78</v>
      </c>
      <c r="N934">
        <v>13427.09</v>
      </c>
      <c r="O934">
        <v>4563.6899999999996</v>
      </c>
      <c r="P934">
        <v>4</v>
      </c>
      <c r="Q934">
        <v>3</v>
      </c>
    </row>
    <row r="935" spans="1:17" x14ac:dyDescent="0.25">
      <c r="A935">
        <v>934</v>
      </c>
      <c r="B935" s="3">
        <v>45495</v>
      </c>
      <c r="C935" t="s">
        <v>17</v>
      </c>
      <c r="D935" t="s">
        <v>23</v>
      </c>
      <c r="E935">
        <v>3444</v>
      </c>
      <c r="F935">
        <v>3399</v>
      </c>
      <c r="G935">
        <v>35</v>
      </c>
      <c r="H935">
        <v>10</v>
      </c>
      <c r="I935">
        <v>8586</v>
      </c>
      <c r="J935">
        <v>1.73</v>
      </c>
      <c r="K935">
        <v>14853.78</v>
      </c>
      <c r="L935">
        <v>1485.38</v>
      </c>
      <c r="M935">
        <v>13368.4</v>
      </c>
      <c r="N935">
        <v>10232.32</v>
      </c>
      <c r="O935">
        <v>3136.08</v>
      </c>
      <c r="P935">
        <v>5</v>
      </c>
      <c r="Q935">
        <v>3</v>
      </c>
    </row>
    <row r="936" spans="1:17" x14ac:dyDescent="0.25">
      <c r="A936">
        <v>935</v>
      </c>
      <c r="B936" s="3">
        <v>45496</v>
      </c>
      <c r="C936" t="s">
        <v>17</v>
      </c>
      <c r="D936" t="s">
        <v>23</v>
      </c>
      <c r="E936">
        <v>4069</v>
      </c>
      <c r="F936">
        <v>3611</v>
      </c>
      <c r="G936">
        <v>27</v>
      </c>
      <c r="H936">
        <v>6</v>
      </c>
      <c r="I936">
        <v>10961</v>
      </c>
      <c r="J936">
        <v>1.24</v>
      </c>
      <c r="K936">
        <v>13591.64</v>
      </c>
      <c r="L936">
        <v>815.5</v>
      </c>
      <c r="M936">
        <v>12776.14</v>
      </c>
      <c r="N936">
        <v>8709.7199999999993</v>
      </c>
      <c r="O936">
        <v>4066.42</v>
      </c>
      <c r="P936">
        <v>6</v>
      </c>
      <c r="Q936">
        <v>3</v>
      </c>
    </row>
    <row r="937" spans="1:17" x14ac:dyDescent="0.25">
      <c r="A937">
        <v>936</v>
      </c>
      <c r="B937" s="3">
        <v>45497</v>
      </c>
      <c r="C937" t="s">
        <v>18</v>
      </c>
      <c r="D937" t="s">
        <v>23</v>
      </c>
      <c r="E937">
        <v>4549</v>
      </c>
      <c r="F937">
        <v>4000</v>
      </c>
      <c r="G937">
        <v>21</v>
      </c>
      <c r="H937">
        <v>14</v>
      </c>
      <c r="I937">
        <v>9380</v>
      </c>
      <c r="J937">
        <v>1.58</v>
      </c>
      <c r="K937">
        <v>14820.4</v>
      </c>
      <c r="L937">
        <v>2074.86</v>
      </c>
      <c r="M937">
        <v>12745.54</v>
      </c>
      <c r="N937">
        <v>11552.99</v>
      </c>
      <c r="O937">
        <v>1192.55</v>
      </c>
      <c r="P937">
        <v>7</v>
      </c>
      <c r="Q937">
        <v>3</v>
      </c>
    </row>
    <row r="938" spans="1:17" x14ac:dyDescent="0.25">
      <c r="A938">
        <v>937</v>
      </c>
      <c r="B938" s="3">
        <v>45498</v>
      </c>
      <c r="C938" t="s">
        <v>19</v>
      </c>
      <c r="D938" t="s">
        <v>25</v>
      </c>
      <c r="E938">
        <v>4447</v>
      </c>
      <c r="F938">
        <v>3140</v>
      </c>
      <c r="G938">
        <v>34</v>
      </c>
      <c r="H938">
        <v>14</v>
      </c>
      <c r="I938">
        <v>10890</v>
      </c>
      <c r="J938">
        <v>1.25</v>
      </c>
      <c r="K938">
        <v>13612.5</v>
      </c>
      <c r="L938">
        <v>1905.75</v>
      </c>
      <c r="M938">
        <v>11706.75</v>
      </c>
      <c r="N938">
        <v>7003.4</v>
      </c>
      <c r="O938">
        <v>4703.3500000000004</v>
      </c>
      <c r="P938">
        <v>8</v>
      </c>
      <c r="Q938">
        <v>3</v>
      </c>
    </row>
    <row r="939" spans="1:17" x14ac:dyDescent="0.25">
      <c r="A939">
        <v>938</v>
      </c>
      <c r="B939" s="3">
        <v>45499</v>
      </c>
      <c r="C939" t="s">
        <v>22</v>
      </c>
      <c r="D939" t="s">
        <v>26</v>
      </c>
      <c r="E939">
        <v>5279</v>
      </c>
      <c r="F939">
        <v>3014</v>
      </c>
      <c r="G939">
        <v>25</v>
      </c>
      <c r="H939">
        <v>5</v>
      </c>
      <c r="I939">
        <v>12712</v>
      </c>
      <c r="J939">
        <v>1.36</v>
      </c>
      <c r="K939">
        <v>17288.32</v>
      </c>
      <c r="L939">
        <v>864.42</v>
      </c>
      <c r="M939">
        <v>16423.900000000001</v>
      </c>
      <c r="N939">
        <v>11578.44</v>
      </c>
      <c r="O939">
        <v>4845.46</v>
      </c>
      <c r="P939">
        <v>9</v>
      </c>
      <c r="Q939">
        <v>3</v>
      </c>
    </row>
    <row r="940" spans="1:17" x14ac:dyDescent="0.25">
      <c r="A940">
        <v>939</v>
      </c>
      <c r="B940" s="3">
        <v>45500</v>
      </c>
      <c r="C940" t="s">
        <v>22</v>
      </c>
      <c r="D940" t="s">
        <v>26</v>
      </c>
      <c r="E940">
        <v>3273</v>
      </c>
      <c r="F940">
        <v>3368</v>
      </c>
      <c r="G940">
        <v>19</v>
      </c>
      <c r="H940">
        <v>11</v>
      </c>
      <c r="I940">
        <v>12823</v>
      </c>
      <c r="J940">
        <v>1.24</v>
      </c>
      <c r="K940">
        <v>15900.52</v>
      </c>
      <c r="L940">
        <v>1749.06</v>
      </c>
      <c r="M940">
        <v>14151.46</v>
      </c>
      <c r="N940">
        <v>9082.5499999999993</v>
      </c>
      <c r="O940">
        <v>5068.91</v>
      </c>
      <c r="P940">
        <v>10</v>
      </c>
      <c r="Q940">
        <v>3</v>
      </c>
    </row>
    <row r="941" spans="1:17" x14ac:dyDescent="0.25">
      <c r="A941">
        <v>940</v>
      </c>
      <c r="B941" s="3">
        <v>45501</v>
      </c>
      <c r="C941" t="s">
        <v>19</v>
      </c>
      <c r="D941" t="s">
        <v>23</v>
      </c>
      <c r="E941">
        <v>4613</v>
      </c>
      <c r="F941">
        <v>3638</v>
      </c>
      <c r="G941">
        <v>25</v>
      </c>
      <c r="H941">
        <v>10</v>
      </c>
      <c r="I941">
        <v>13359</v>
      </c>
      <c r="J941">
        <v>1.46</v>
      </c>
      <c r="K941">
        <v>19504.14</v>
      </c>
      <c r="L941">
        <v>1950.41</v>
      </c>
      <c r="M941">
        <v>17553.73</v>
      </c>
      <c r="N941">
        <v>10749.64</v>
      </c>
      <c r="O941">
        <v>6804.09</v>
      </c>
      <c r="P941">
        <v>11</v>
      </c>
      <c r="Q941">
        <v>3</v>
      </c>
    </row>
    <row r="942" spans="1:17" x14ac:dyDescent="0.25">
      <c r="A942">
        <v>941</v>
      </c>
      <c r="B942" s="3">
        <v>45502</v>
      </c>
      <c r="C942" t="s">
        <v>17</v>
      </c>
      <c r="D942" t="s">
        <v>24</v>
      </c>
      <c r="E942">
        <v>4578</v>
      </c>
      <c r="F942">
        <v>3152</v>
      </c>
      <c r="G942">
        <v>30</v>
      </c>
      <c r="H942">
        <v>14</v>
      </c>
      <c r="I942">
        <v>13104</v>
      </c>
      <c r="J942">
        <v>1.96</v>
      </c>
      <c r="K942">
        <v>25683.84</v>
      </c>
      <c r="L942">
        <v>3595.74</v>
      </c>
      <c r="M942">
        <v>22088.1</v>
      </c>
      <c r="N942">
        <v>14323.23</v>
      </c>
      <c r="O942">
        <v>7764.87</v>
      </c>
      <c r="P942">
        <v>12</v>
      </c>
      <c r="Q942">
        <v>3</v>
      </c>
    </row>
    <row r="943" spans="1:17" x14ac:dyDescent="0.25">
      <c r="A943">
        <v>942</v>
      </c>
      <c r="B943" s="3">
        <v>45503</v>
      </c>
      <c r="C943" t="s">
        <v>19</v>
      </c>
      <c r="D943" t="s">
        <v>23</v>
      </c>
      <c r="E943">
        <v>4324</v>
      </c>
      <c r="F943">
        <v>2760</v>
      </c>
      <c r="G943">
        <v>24</v>
      </c>
      <c r="H943">
        <v>11</v>
      </c>
      <c r="I943">
        <v>10297</v>
      </c>
      <c r="J943">
        <v>1.96</v>
      </c>
      <c r="K943">
        <v>20182.12</v>
      </c>
      <c r="L943">
        <v>2220.0300000000002</v>
      </c>
      <c r="M943">
        <v>17962.09</v>
      </c>
      <c r="N943">
        <v>14955.4</v>
      </c>
      <c r="O943">
        <v>3006.69</v>
      </c>
      <c r="P943">
        <v>13</v>
      </c>
      <c r="Q943">
        <v>3</v>
      </c>
    </row>
    <row r="944" spans="1:17" x14ac:dyDescent="0.25">
      <c r="A944">
        <v>943</v>
      </c>
      <c r="B944" s="3">
        <v>45504</v>
      </c>
      <c r="C944" t="s">
        <v>22</v>
      </c>
      <c r="D944" t="s">
        <v>23</v>
      </c>
      <c r="E944">
        <v>5234</v>
      </c>
      <c r="F944">
        <v>2784</v>
      </c>
      <c r="G944">
        <v>18</v>
      </c>
      <c r="H944">
        <v>10</v>
      </c>
      <c r="I944">
        <v>10769</v>
      </c>
      <c r="J944">
        <v>1.47</v>
      </c>
      <c r="K944">
        <v>15830.43</v>
      </c>
      <c r="L944">
        <v>1583.04</v>
      </c>
      <c r="M944">
        <v>14247.39</v>
      </c>
      <c r="N944">
        <v>10184.629999999999</v>
      </c>
      <c r="O944">
        <v>4062.76</v>
      </c>
      <c r="P944">
        <v>14</v>
      </c>
      <c r="Q944">
        <v>3</v>
      </c>
    </row>
    <row r="945" spans="1:17" x14ac:dyDescent="0.25">
      <c r="A945">
        <v>944</v>
      </c>
      <c r="B945" s="3">
        <v>45505</v>
      </c>
      <c r="C945" t="s">
        <v>19</v>
      </c>
      <c r="D945" t="s">
        <v>24</v>
      </c>
      <c r="E945">
        <v>3936</v>
      </c>
      <c r="F945">
        <v>2930</v>
      </c>
      <c r="G945">
        <v>29</v>
      </c>
      <c r="H945">
        <v>12</v>
      </c>
      <c r="I945">
        <v>8736</v>
      </c>
      <c r="J945">
        <v>1.68</v>
      </c>
      <c r="K945">
        <v>14676.48</v>
      </c>
      <c r="L945">
        <v>1761.18</v>
      </c>
      <c r="M945">
        <v>12915.3</v>
      </c>
      <c r="N945">
        <v>10844.29</v>
      </c>
      <c r="O945">
        <v>2071.0100000000002</v>
      </c>
      <c r="P945">
        <v>15</v>
      </c>
      <c r="Q945">
        <v>3</v>
      </c>
    </row>
    <row r="946" spans="1:17" x14ac:dyDescent="0.25">
      <c r="A946">
        <v>945</v>
      </c>
      <c r="B946" s="3">
        <v>45506</v>
      </c>
      <c r="C946" t="s">
        <v>20</v>
      </c>
      <c r="D946" t="s">
        <v>26</v>
      </c>
      <c r="E946">
        <v>5522</v>
      </c>
      <c r="F946">
        <v>3159</v>
      </c>
      <c r="G946">
        <v>18</v>
      </c>
      <c r="H946">
        <v>12</v>
      </c>
      <c r="I946">
        <v>8771</v>
      </c>
      <c r="J946">
        <v>1.77</v>
      </c>
      <c r="K946">
        <v>15524.67</v>
      </c>
      <c r="L946">
        <v>1862.96</v>
      </c>
      <c r="M946">
        <v>13661.71</v>
      </c>
      <c r="N946">
        <v>10274.58</v>
      </c>
      <c r="O946">
        <v>3387.13</v>
      </c>
      <c r="P946">
        <v>16</v>
      </c>
      <c r="Q946">
        <v>3</v>
      </c>
    </row>
    <row r="947" spans="1:17" x14ac:dyDescent="0.25">
      <c r="A947">
        <v>946</v>
      </c>
      <c r="B947" s="3">
        <v>45507</v>
      </c>
      <c r="C947" t="s">
        <v>19</v>
      </c>
      <c r="D947" t="s">
        <v>23</v>
      </c>
      <c r="E947">
        <v>5526</v>
      </c>
      <c r="F947">
        <v>3292</v>
      </c>
      <c r="G947">
        <v>24</v>
      </c>
      <c r="H947">
        <v>6</v>
      </c>
      <c r="I947">
        <v>11339</v>
      </c>
      <c r="J947">
        <v>1.87</v>
      </c>
      <c r="K947">
        <v>21203.93</v>
      </c>
      <c r="L947">
        <v>1272.24</v>
      </c>
      <c r="M947">
        <v>19931.689999999999</v>
      </c>
      <c r="N947">
        <v>13688.61</v>
      </c>
      <c r="O947">
        <v>6243.08</v>
      </c>
      <c r="P947">
        <v>17</v>
      </c>
      <c r="Q947">
        <v>3</v>
      </c>
    </row>
    <row r="948" spans="1:17" x14ac:dyDescent="0.25">
      <c r="A948">
        <v>947</v>
      </c>
      <c r="B948" s="3">
        <v>45508</v>
      </c>
      <c r="C948" t="s">
        <v>22</v>
      </c>
      <c r="D948" t="s">
        <v>23</v>
      </c>
      <c r="E948">
        <v>3882</v>
      </c>
      <c r="F948">
        <v>3092</v>
      </c>
      <c r="G948">
        <v>20</v>
      </c>
      <c r="H948">
        <v>11</v>
      </c>
      <c r="I948">
        <v>14588</v>
      </c>
      <c r="J948">
        <v>1.95</v>
      </c>
      <c r="K948">
        <v>28446.6</v>
      </c>
      <c r="L948">
        <v>3129.13</v>
      </c>
      <c r="M948">
        <v>25317.47</v>
      </c>
      <c r="N948">
        <v>14891.28</v>
      </c>
      <c r="O948">
        <v>10426.19</v>
      </c>
      <c r="P948">
        <v>18</v>
      </c>
      <c r="Q948">
        <v>3</v>
      </c>
    </row>
    <row r="949" spans="1:17" x14ac:dyDescent="0.25">
      <c r="A949">
        <v>948</v>
      </c>
      <c r="B949" s="3">
        <v>45509</v>
      </c>
      <c r="C949" t="s">
        <v>20</v>
      </c>
      <c r="D949" t="s">
        <v>23</v>
      </c>
      <c r="E949">
        <v>4466</v>
      </c>
      <c r="F949">
        <v>3614</v>
      </c>
      <c r="G949">
        <v>21</v>
      </c>
      <c r="H949">
        <v>7</v>
      </c>
      <c r="I949">
        <v>8188</v>
      </c>
      <c r="J949">
        <v>1.33</v>
      </c>
      <c r="K949">
        <v>10890.04</v>
      </c>
      <c r="L949">
        <v>762.3</v>
      </c>
      <c r="M949">
        <v>10127.74</v>
      </c>
      <c r="N949">
        <v>7340.04</v>
      </c>
      <c r="O949">
        <v>2787.7</v>
      </c>
      <c r="P949">
        <v>19</v>
      </c>
      <c r="Q949">
        <v>3</v>
      </c>
    </row>
    <row r="950" spans="1:17" x14ac:dyDescent="0.25">
      <c r="A950">
        <v>949</v>
      </c>
      <c r="B950" s="3">
        <v>45510</v>
      </c>
      <c r="C950" t="s">
        <v>18</v>
      </c>
      <c r="D950" t="s">
        <v>23</v>
      </c>
      <c r="E950">
        <v>3140</v>
      </c>
      <c r="F950">
        <v>2891</v>
      </c>
      <c r="G950">
        <v>15</v>
      </c>
      <c r="H950">
        <v>5</v>
      </c>
      <c r="I950">
        <v>11136</v>
      </c>
      <c r="J950">
        <v>1.42</v>
      </c>
      <c r="K950">
        <v>15813.12</v>
      </c>
      <c r="L950">
        <v>790.66</v>
      </c>
      <c r="M950">
        <v>15022.46</v>
      </c>
      <c r="N950">
        <v>8560.39</v>
      </c>
      <c r="O950">
        <v>6462.07</v>
      </c>
      <c r="P950">
        <v>20</v>
      </c>
      <c r="Q950">
        <v>3</v>
      </c>
    </row>
    <row r="951" spans="1:17" x14ac:dyDescent="0.25">
      <c r="A951">
        <v>950</v>
      </c>
      <c r="B951" s="3">
        <v>45511</v>
      </c>
      <c r="C951" t="s">
        <v>20</v>
      </c>
      <c r="D951" t="s">
        <v>26</v>
      </c>
      <c r="E951">
        <v>5041</v>
      </c>
      <c r="F951">
        <v>3103</v>
      </c>
      <c r="G951">
        <v>17</v>
      </c>
      <c r="H951">
        <v>6</v>
      </c>
      <c r="I951">
        <v>8722</v>
      </c>
      <c r="J951">
        <v>1.77</v>
      </c>
      <c r="K951">
        <v>15437.94</v>
      </c>
      <c r="L951">
        <v>926.28</v>
      </c>
      <c r="M951">
        <v>14511.66</v>
      </c>
      <c r="N951">
        <v>8214.43</v>
      </c>
      <c r="O951">
        <v>6297.23</v>
      </c>
      <c r="P951">
        <v>21</v>
      </c>
      <c r="Q951">
        <v>3</v>
      </c>
    </row>
    <row r="952" spans="1:17" x14ac:dyDescent="0.25">
      <c r="A952">
        <v>951</v>
      </c>
      <c r="B952" s="3">
        <v>45512</v>
      </c>
      <c r="C952" t="s">
        <v>19</v>
      </c>
      <c r="D952" t="s">
        <v>23</v>
      </c>
      <c r="E952">
        <v>4927</v>
      </c>
      <c r="F952">
        <v>3938</v>
      </c>
      <c r="G952">
        <v>22</v>
      </c>
      <c r="H952">
        <v>5</v>
      </c>
      <c r="I952">
        <v>10102</v>
      </c>
      <c r="J952">
        <v>1.7</v>
      </c>
      <c r="K952">
        <v>17173.400000000001</v>
      </c>
      <c r="L952">
        <v>858.67</v>
      </c>
      <c r="M952">
        <v>16314.73</v>
      </c>
      <c r="N952">
        <v>11836.82</v>
      </c>
      <c r="O952">
        <v>4477.91</v>
      </c>
      <c r="P952">
        <v>22</v>
      </c>
      <c r="Q952">
        <v>3</v>
      </c>
    </row>
    <row r="953" spans="1:17" x14ac:dyDescent="0.25">
      <c r="A953">
        <v>952</v>
      </c>
      <c r="B953" s="3">
        <v>45513</v>
      </c>
      <c r="C953" t="s">
        <v>19</v>
      </c>
      <c r="D953" t="s">
        <v>25</v>
      </c>
      <c r="E953">
        <v>3135</v>
      </c>
      <c r="F953">
        <v>2608</v>
      </c>
      <c r="G953">
        <v>32</v>
      </c>
      <c r="H953">
        <v>8</v>
      </c>
      <c r="I953">
        <v>12953</v>
      </c>
      <c r="J953">
        <v>1.85</v>
      </c>
      <c r="K953">
        <v>23963.05</v>
      </c>
      <c r="L953">
        <v>1917.04</v>
      </c>
      <c r="M953">
        <v>22046.01</v>
      </c>
      <c r="N953">
        <v>16461.439999999999</v>
      </c>
      <c r="O953">
        <v>5584.57</v>
      </c>
      <c r="P953">
        <v>23</v>
      </c>
      <c r="Q953">
        <v>3</v>
      </c>
    </row>
    <row r="954" spans="1:17" x14ac:dyDescent="0.25">
      <c r="A954">
        <v>953</v>
      </c>
      <c r="B954" s="3">
        <v>45514</v>
      </c>
      <c r="C954" t="s">
        <v>20</v>
      </c>
      <c r="D954" t="s">
        <v>24</v>
      </c>
      <c r="E954">
        <v>5065</v>
      </c>
      <c r="F954">
        <v>2696</v>
      </c>
      <c r="G954">
        <v>34</v>
      </c>
      <c r="H954">
        <v>10</v>
      </c>
      <c r="I954">
        <v>8503</v>
      </c>
      <c r="J954">
        <v>1.31</v>
      </c>
      <c r="K954">
        <v>11138.93</v>
      </c>
      <c r="L954">
        <v>1113.8900000000001</v>
      </c>
      <c r="M954">
        <v>10025.040000000001</v>
      </c>
      <c r="N954">
        <v>6095.81</v>
      </c>
      <c r="O954">
        <v>3929.23</v>
      </c>
      <c r="P954">
        <v>24</v>
      </c>
      <c r="Q954">
        <v>3</v>
      </c>
    </row>
    <row r="955" spans="1:17" x14ac:dyDescent="0.25">
      <c r="A955">
        <v>954</v>
      </c>
      <c r="B955" s="3">
        <v>45515</v>
      </c>
      <c r="C955" t="s">
        <v>19</v>
      </c>
      <c r="D955" t="s">
        <v>25</v>
      </c>
      <c r="E955">
        <v>5296</v>
      </c>
      <c r="F955">
        <v>3933</v>
      </c>
      <c r="G955">
        <v>16</v>
      </c>
      <c r="H955">
        <v>12</v>
      </c>
      <c r="I955">
        <v>8643</v>
      </c>
      <c r="J955">
        <v>1.69</v>
      </c>
      <c r="K955">
        <v>14606.67</v>
      </c>
      <c r="L955">
        <v>1752.8</v>
      </c>
      <c r="M955">
        <v>12853.87</v>
      </c>
      <c r="N955">
        <v>9163.5499999999993</v>
      </c>
      <c r="O955">
        <v>3690.32</v>
      </c>
      <c r="P955">
        <v>25</v>
      </c>
      <c r="Q955">
        <v>3</v>
      </c>
    </row>
    <row r="956" spans="1:17" x14ac:dyDescent="0.25">
      <c r="A956">
        <v>955</v>
      </c>
      <c r="B956" s="3">
        <v>45516</v>
      </c>
      <c r="C956" t="s">
        <v>17</v>
      </c>
      <c r="D956" t="s">
        <v>26</v>
      </c>
      <c r="E956">
        <v>5895</v>
      </c>
      <c r="F956">
        <v>3758</v>
      </c>
      <c r="G956">
        <v>35</v>
      </c>
      <c r="H956">
        <v>5</v>
      </c>
      <c r="I956">
        <v>8800</v>
      </c>
      <c r="J956">
        <v>1.31</v>
      </c>
      <c r="K956">
        <v>11528</v>
      </c>
      <c r="L956">
        <v>576.4</v>
      </c>
      <c r="M956">
        <v>10951.6</v>
      </c>
      <c r="N956">
        <v>7307.67</v>
      </c>
      <c r="O956">
        <v>3643.93</v>
      </c>
      <c r="P956">
        <v>26</v>
      </c>
      <c r="Q956">
        <v>3</v>
      </c>
    </row>
    <row r="957" spans="1:17" x14ac:dyDescent="0.25">
      <c r="A957">
        <v>956</v>
      </c>
      <c r="B957" s="3">
        <v>45517</v>
      </c>
      <c r="C957" t="s">
        <v>17</v>
      </c>
      <c r="D957" t="s">
        <v>26</v>
      </c>
      <c r="E957">
        <v>5421</v>
      </c>
      <c r="F957">
        <v>3388</v>
      </c>
      <c r="G957">
        <v>16</v>
      </c>
      <c r="H957">
        <v>5</v>
      </c>
      <c r="I957">
        <v>11977</v>
      </c>
      <c r="J957">
        <v>1.71</v>
      </c>
      <c r="K957">
        <v>20480.669999999998</v>
      </c>
      <c r="L957">
        <v>1024.03</v>
      </c>
      <c r="M957">
        <v>19456.64</v>
      </c>
      <c r="N957">
        <v>14027.78</v>
      </c>
      <c r="O957">
        <v>5428.86</v>
      </c>
      <c r="P957">
        <v>27</v>
      </c>
      <c r="Q957">
        <v>3</v>
      </c>
    </row>
    <row r="958" spans="1:17" x14ac:dyDescent="0.25">
      <c r="A958">
        <v>957</v>
      </c>
      <c r="B958" s="3">
        <v>45518</v>
      </c>
      <c r="C958" t="s">
        <v>19</v>
      </c>
      <c r="D958" t="s">
        <v>25</v>
      </c>
      <c r="E958">
        <v>5203</v>
      </c>
      <c r="F958">
        <v>2973</v>
      </c>
      <c r="G958">
        <v>31</v>
      </c>
      <c r="H958">
        <v>12</v>
      </c>
      <c r="I958">
        <v>10993</v>
      </c>
      <c r="J958">
        <v>1.38</v>
      </c>
      <c r="K958">
        <v>15170.34</v>
      </c>
      <c r="L958">
        <v>1820.44</v>
      </c>
      <c r="M958">
        <v>13349.9</v>
      </c>
      <c r="N958">
        <v>11780.18</v>
      </c>
      <c r="O958">
        <v>1569.72</v>
      </c>
      <c r="P958">
        <v>28</v>
      </c>
      <c r="Q958">
        <v>3</v>
      </c>
    </row>
    <row r="959" spans="1:17" x14ac:dyDescent="0.25">
      <c r="A959">
        <v>958</v>
      </c>
      <c r="B959" s="3">
        <v>45519</v>
      </c>
      <c r="C959" t="s">
        <v>19</v>
      </c>
      <c r="D959" t="s">
        <v>26</v>
      </c>
      <c r="E959">
        <v>3256</v>
      </c>
      <c r="F959">
        <v>3687</v>
      </c>
      <c r="G959">
        <v>30</v>
      </c>
      <c r="H959">
        <v>13</v>
      </c>
      <c r="I959">
        <v>10558</v>
      </c>
      <c r="J959">
        <v>1.65</v>
      </c>
      <c r="K959">
        <v>17420.7</v>
      </c>
      <c r="L959">
        <v>2264.69</v>
      </c>
      <c r="M959">
        <v>15156.01</v>
      </c>
      <c r="N959">
        <v>13916.34</v>
      </c>
      <c r="O959">
        <v>1239.67</v>
      </c>
      <c r="P959">
        <v>29</v>
      </c>
      <c r="Q959">
        <v>3</v>
      </c>
    </row>
    <row r="960" spans="1:17" x14ac:dyDescent="0.25">
      <c r="A960">
        <v>959</v>
      </c>
      <c r="B960" s="3">
        <v>45520</v>
      </c>
      <c r="C960" t="s">
        <v>17</v>
      </c>
      <c r="D960" t="s">
        <v>23</v>
      </c>
      <c r="E960">
        <v>3825</v>
      </c>
      <c r="F960">
        <v>2930</v>
      </c>
      <c r="G960">
        <v>16</v>
      </c>
      <c r="H960">
        <v>5</v>
      </c>
      <c r="I960">
        <v>13481</v>
      </c>
      <c r="J960">
        <v>1.63</v>
      </c>
      <c r="K960">
        <v>21974.03</v>
      </c>
      <c r="L960">
        <v>1098.7</v>
      </c>
      <c r="M960">
        <v>20875.330000000002</v>
      </c>
      <c r="N960">
        <v>16593.63</v>
      </c>
      <c r="O960">
        <v>4281.7</v>
      </c>
      <c r="P960">
        <v>30</v>
      </c>
      <c r="Q960">
        <v>3</v>
      </c>
    </row>
    <row r="961" spans="1:17" x14ac:dyDescent="0.25">
      <c r="A961">
        <v>960</v>
      </c>
      <c r="B961" s="3">
        <v>45521</v>
      </c>
      <c r="C961" t="s">
        <v>21</v>
      </c>
      <c r="D961" t="s">
        <v>23</v>
      </c>
      <c r="E961">
        <v>3718</v>
      </c>
      <c r="F961">
        <v>3208</v>
      </c>
      <c r="G961">
        <v>25</v>
      </c>
      <c r="H961">
        <v>7</v>
      </c>
      <c r="I961">
        <v>10716</v>
      </c>
      <c r="J961">
        <v>1.73</v>
      </c>
      <c r="K961">
        <v>18538.68</v>
      </c>
      <c r="L961">
        <v>1297.71</v>
      </c>
      <c r="M961">
        <v>17240.97</v>
      </c>
      <c r="N961">
        <v>13695.68</v>
      </c>
      <c r="O961">
        <v>3545.29</v>
      </c>
      <c r="P961">
        <v>1</v>
      </c>
      <c r="Q961">
        <v>3</v>
      </c>
    </row>
    <row r="962" spans="1:17" x14ac:dyDescent="0.25">
      <c r="A962">
        <v>961</v>
      </c>
      <c r="B962" s="3">
        <v>45522</v>
      </c>
      <c r="C962" t="s">
        <v>20</v>
      </c>
      <c r="D962" t="s">
        <v>24</v>
      </c>
      <c r="E962">
        <v>5552</v>
      </c>
      <c r="F962">
        <v>3250</v>
      </c>
      <c r="G962">
        <v>30</v>
      </c>
      <c r="H962">
        <v>5</v>
      </c>
      <c r="I962">
        <v>10366</v>
      </c>
      <c r="J962">
        <v>1.91</v>
      </c>
      <c r="K962">
        <v>19799.060000000001</v>
      </c>
      <c r="L962">
        <v>989.95</v>
      </c>
      <c r="M962">
        <v>18809.11</v>
      </c>
      <c r="N962">
        <v>10233.459999999999</v>
      </c>
      <c r="O962">
        <v>8575.65</v>
      </c>
      <c r="P962">
        <v>2</v>
      </c>
      <c r="Q962">
        <v>3</v>
      </c>
    </row>
    <row r="963" spans="1:17" x14ac:dyDescent="0.25">
      <c r="A963">
        <v>962</v>
      </c>
      <c r="B963" s="3">
        <v>45523</v>
      </c>
      <c r="C963" t="s">
        <v>21</v>
      </c>
      <c r="D963" t="s">
        <v>24</v>
      </c>
      <c r="E963">
        <v>5264</v>
      </c>
      <c r="F963">
        <v>2757</v>
      </c>
      <c r="G963">
        <v>16</v>
      </c>
      <c r="H963">
        <v>10</v>
      </c>
      <c r="I963">
        <v>8202</v>
      </c>
      <c r="J963">
        <v>1.3</v>
      </c>
      <c r="K963">
        <v>10662.6</v>
      </c>
      <c r="L963">
        <v>1066.26</v>
      </c>
      <c r="M963">
        <v>9596.34</v>
      </c>
      <c r="N963">
        <v>6629.84</v>
      </c>
      <c r="O963">
        <v>2966.5</v>
      </c>
      <c r="P963">
        <v>3</v>
      </c>
      <c r="Q963">
        <v>3</v>
      </c>
    </row>
    <row r="964" spans="1:17" x14ac:dyDescent="0.25">
      <c r="A964">
        <v>963</v>
      </c>
      <c r="B964" s="3">
        <v>45524</v>
      </c>
      <c r="C964" t="s">
        <v>19</v>
      </c>
      <c r="D964" t="s">
        <v>25</v>
      </c>
      <c r="E964">
        <v>4156</v>
      </c>
      <c r="F964">
        <v>2915</v>
      </c>
      <c r="G964">
        <v>31</v>
      </c>
      <c r="H964">
        <v>6</v>
      </c>
      <c r="I964">
        <v>10331</v>
      </c>
      <c r="J964">
        <v>1.79</v>
      </c>
      <c r="K964">
        <v>18492.490000000002</v>
      </c>
      <c r="L964">
        <v>1109.55</v>
      </c>
      <c r="M964">
        <v>17382.939999999999</v>
      </c>
      <c r="N964">
        <v>13907.55</v>
      </c>
      <c r="O964">
        <v>3475.39</v>
      </c>
      <c r="P964">
        <v>4</v>
      </c>
      <c r="Q964">
        <v>3</v>
      </c>
    </row>
    <row r="965" spans="1:17" x14ac:dyDescent="0.25">
      <c r="A965">
        <v>964</v>
      </c>
      <c r="B965" s="3">
        <v>45525</v>
      </c>
      <c r="C965" t="s">
        <v>18</v>
      </c>
      <c r="D965" t="s">
        <v>24</v>
      </c>
      <c r="E965">
        <v>3635</v>
      </c>
      <c r="F965">
        <v>3874</v>
      </c>
      <c r="G965">
        <v>30</v>
      </c>
      <c r="H965">
        <v>12</v>
      </c>
      <c r="I965">
        <v>12986</v>
      </c>
      <c r="J965">
        <v>1.29</v>
      </c>
      <c r="K965">
        <v>16751.939999999999</v>
      </c>
      <c r="L965">
        <v>2010.23</v>
      </c>
      <c r="M965">
        <v>14741.71</v>
      </c>
      <c r="N965">
        <v>12306.55</v>
      </c>
      <c r="O965">
        <v>2435.16</v>
      </c>
      <c r="P965">
        <v>5</v>
      </c>
      <c r="Q965">
        <v>3</v>
      </c>
    </row>
    <row r="966" spans="1:17" x14ac:dyDescent="0.25">
      <c r="A966">
        <v>965</v>
      </c>
      <c r="B966" s="3">
        <v>45526</v>
      </c>
      <c r="C966" t="s">
        <v>17</v>
      </c>
      <c r="D966" t="s">
        <v>23</v>
      </c>
      <c r="E966">
        <v>4020</v>
      </c>
      <c r="F966">
        <v>2541</v>
      </c>
      <c r="G966">
        <v>25</v>
      </c>
      <c r="H966">
        <v>9</v>
      </c>
      <c r="I966">
        <v>10056</v>
      </c>
      <c r="J966">
        <v>1.6</v>
      </c>
      <c r="K966">
        <v>16089.6</v>
      </c>
      <c r="L966">
        <v>1448.06</v>
      </c>
      <c r="M966">
        <v>14641.54</v>
      </c>
      <c r="N966">
        <v>12068.59</v>
      </c>
      <c r="O966">
        <v>2572.9499999999998</v>
      </c>
      <c r="P966">
        <v>6</v>
      </c>
      <c r="Q966">
        <v>3</v>
      </c>
    </row>
    <row r="967" spans="1:17" x14ac:dyDescent="0.25">
      <c r="A967">
        <v>966</v>
      </c>
      <c r="B967" s="3">
        <v>45527</v>
      </c>
      <c r="C967" t="s">
        <v>17</v>
      </c>
      <c r="D967" t="s">
        <v>23</v>
      </c>
      <c r="E967">
        <v>3383</v>
      </c>
      <c r="F967">
        <v>3500</v>
      </c>
      <c r="G967">
        <v>25</v>
      </c>
      <c r="H967">
        <v>9</v>
      </c>
      <c r="I967">
        <v>10840</v>
      </c>
      <c r="J967">
        <v>1.22</v>
      </c>
      <c r="K967">
        <v>13224.8</v>
      </c>
      <c r="L967">
        <v>1190.23</v>
      </c>
      <c r="M967">
        <v>12034.57</v>
      </c>
      <c r="N967">
        <v>9920.5300000000007</v>
      </c>
      <c r="O967">
        <v>2114.04</v>
      </c>
      <c r="P967">
        <v>7</v>
      </c>
      <c r="Q967">
        <v>3</v>
      </c>
    </row>
    <row r="968" spans="1:17" x14ac:dyDescent="0.25">
      <c r="A968">
        <v>967</v>
      </c>
      <c r="B968" s="3">
        <v>45528</v>
      </c>
      <c r="C968" t="s">
        <v>21</v>
      </c>
      <c r="D968" t="s">
        <v>23</v>
      </c>
      <c r="E968">
        <v>4992</v>
      </c>
      <c r="F968">
        <v>2734</v>
      </c>
      <c r="G968">
        <v>35</v>
      </c>
      <c r="H968">
        <v>8</v>
      </c>
      <c r="I968">
        <v>13474</v>
      </c>
      <c r="J968">
        <v>1.87</v>
      </c>
      <c r="K968">
        <v>25196.38</v>
      </c>
      <c r="L968">
        <v>2015.71</v>
      </c>
      <c r="M968">
        <v>23180.67</v>
      </c>
      <c r="N968">
        <v>13016.24</v>
      </c>
      <c r="O968">
        <v>10164.43</v>
      </c>
      <c r="P968">
        <v>8</v>
      </c>
      <c r="Q968">
        <v>3</v>
      </c>
    </row>
    <row r="969" spans="1:17" x14ac:dyDescent="0.25">
      <c r="A969">
        <v>968</v>
      </c>
      <c r="B969" s="3">
        <v>45529</v>
      </c>
      <c r="C969" t="s">
        <v>18</v>
      </c>
      <c r="D969" t="s">
        <v>26</v>
      </c>
      <c r="E969">
        <v>3226</v>
      </c>
      <c r="F969">
        <v>3566</v>
      </c>
      <c r="G969">
        <v>32</v>
      </c>
      <c r="H969">
        <v>5</v>
      </c>
      <c r="I969">
        <v>9399</v>
      </c>
      <c r="J969">
        <v>1.66</v>
      </c>
      <c r="K969">
        <v>15602.34</v>
      </c>
      <c r="L969">
        <v>780.12</v>
      </c>
      <c r="M969">
        <v>14822.22</v>
      </c>
      <c r="N969">
        <v>11049.25</v>
      </c>
      <c r="O969">
        <v>3772.97</v>
      </c>
      <c r="P969">
        <v>9</v>
      </c>
      <c r="Q969">
        <v>3</v>
      </c>
    </row>
    <row r="970" spans="1:17" x14ac:dyDescent="0.25">
      <c r="A970">
        <v>969</v>
      </c>
      <c r="B970" s="3">
        <v>45530</v>
      </c>
      <c r="C970" t="s">
        <v>22</v>
      </c>
      <c r="D970" t="s">
        <v>23</v>
      </c>
      <c r="E970">
        <v>5337</v>
      </c>
      <c r="F970">
        <v>2555</v>
      </c>
      <c r="G970">
        <v>32</v>
      </c>
      <c r="H970">
        <v>7</v>
      </c>
      <c r="I970">
        <v>9084</v>
      </c>
      <c r="J970">
        <v>1.27</v>
      </c>
      <c r="K970">
        <v>11536.68</v>
      </c>
      <c r="L970">
        <v>807.57</v>
      </c>
      <c r="M970">
        <v>10729.11</v>
      </c>
      <c r="N970">
        <v>7418.7</v>
      </c>
      <c r="O970">
        <v>3310.41</v>
      </c>
      <c r="P970">
        <v>10</v>
      </c>
      <c r="Q970">
        <v>3</v>
      </c>
    </row>
    <row r="971" spans="1:17" x14ac:dyDescent="0.25">
      <c r="A971">
        <v>970</v>
      </c>
      <c r="B971" s="3">
        <v>45531</v>
      </c>
      <c r="C971" t="s">
        <v>20</v>
      </c>
      <c r="D971" t="s">
        <v>24</v>
      </c>
      <c r="E971">
        <v>4031</v>
      </c>
      <c r="F971">
        <v>3355</v>
      </c>
      <c r="G971">
        <v>26</v>
      </c>
      <c r="H971">
        <v>15</v>
      </c>
      <c r="I971">
        <v>10204</v>
      </c>
      <c r="J971">
        <v>1.4</v>
      </c>
      <c r="K971">
        <v>14285.6</v>
      </c>
      <c r="L971">
        <v>2142.84</v>
      </c>
      <c r="M971">
        <v>12142.76</v>
      </c>
      <c r="N971">
        <v>9388.8799999999992</v>
      </c>
      <c r="O971">
        <v>2753.88</v>
      </c>
      <c r="P971">
        <v>11</v>
      </c>
      <c r="Q971">
        <v>3</v>
      </c>
    </row>
    <row r="972" spans="1:17" x14ac:dyDescent="0.25">
      <c r="A972">
        <v>971</v>
      </c>
      <c r="B972" s="3">
        <v>45532</v>
      </c>
      <c r="C972" t="s">
        <v>22</v>
      </c>
      <c r="D972" t="s">
        <v>24</v>
      </c>
      <c r="E972">
        <v>5896</v>
      </c>
      <c r="F972">
        <v>3347</v>
      </c>
      <c r="G972">
        <v>18</v>
      </c>
      <c r="H972">
        <v>7</v>
      </c>
      <c r="I972">
        <v>14244</v>
      </c>
      <c r="J972">
        <v>1.71</v>
      </c>
      <c r="K972">
        <v>24357.24</v>
      </c>
      <c r="L972">
        <v>1705.01</v>
      </c>
      <c r="M972">
        <v>22652.23</v>
      </c>
      <c r="N972">
        <v>17831.71</v>
      </c>
      <c r="O972">
        <v>4820.5200000000004</v>
      </c>
      <c r="P972">
        <v>12</v>
      </c>
      <c r="Q972">
        <v>3</v>
      </c>
    </row>
    <row r="973" spans="1:17" x14ac:dyDescent="0.25">
      <c r="A973">
        <v>972</v>
      </c>
      <c r="B973" s="3">
        <v>45533</v>
      </c>
      <c r="C973" t="s">
        <v>21</v>
      </c>
      <c r="D973" t="s">
        <v>24</v>
      </c>
      <c r="E973">
        <v>4235</v>
      </c>
      <c r="F973">
        <v>3105</v>
      </c>
      <c r="G973">
        <v>21</v>
      </c>
      <c r="H973">
        <v>11</v>
      </c>
      <c r="I973">
        <v>8135</v>
      </c>
      <c r="J973">
        <v>1.51</v>
      </c>
      <c r="K973">
        <v>12283.85</v>
      </c>
      <c r="L973">
        <v>1351.22</v>
      </c>
      <c r="M973">
        <v>10932.63</v>
      </c>
      <c r="N973">
        <v>9075.23</v>
      </c>
      <c r="O973">
        <v>1857.4</v>
      </c>
      <c r="P973">
        <v>13</v>
      </c>
      <c r="Q973">
        <v>3</v>
      </c>
    </row>
    <row r="974" spans="1:17" x14ac:dyDescent="0.25">
      <c r="A974">
        <v>973</v>
      </c>
      <c r="B974" s="3">
        <v>45534</v>
      </c>
      <c r="C974" t="s">
        <v>18</v>
      </c>
      <c r="D974" t="s">
        <v>23</v>
      </c>
      <c r="E974">
        <v>4756</v>
      </c>
      <c r="F974">
        <v>2554</v>
      </c>
      <c r="G974">
        <v>30</v>
      </c>
      <c r="H974">
        <v>7</v>
      </c>
      <c r="I974">
        <v>11199</v>
      </c>
      <c r="J974">
        <v>1.44</v>
      </c>
      <c r="K974">
        <v>16126.56</v>
      </c>
      <c r="L974">
        <v>1128.8599999999999</v>
      </c>
      <c r="M974">
        <v>14997.7</v>
      </c>
      <c r="N974">
        <v>12884.35</v>
      </c>
      <c r="O974">
        <v>2113.35</v>
      </c>
      <c r="P974">
        <v>14</v>
      </c>
      <c r="Q974">
        <v>3</v>
      </c>
    </row>
    <row r="975" spans="1:17" x14ac:dyDescent="0.25">
      <c r="A975">
        <v>974</v>
      </c>
      <c r="B975" s="3">
        <v>45535</v>
      </c>
      <c r="C975" t="s">
        <v>20</v>
      </c>
      <c r="D975" t="s">
        <v>24</v>
      </c>
      <c r="E975">
        <v>3386</v>
      </c>
      <c r="F975">
        <v>3348</v>
      </c>
      <c r="G975">
        <v>31</v>
      </c>
      <c r="H975">
        <v>7</v>
      </c>
      <c r="I975">
        <v>10832</v>
      </c>
      <c r="J975">
        <v>1.27</v>
      </c>
      <c r="K975">
        <v>13756.64</v>
      </c>
      <c r="L975">
        <v>962.96</v>
      </c>
      <c r="M975">
        <v>12793.68</v>
      </c>
      <c r="N975">
        <v>10567.54</v>
      </c>
      <c r="O975">
        <v>2226.14</v>
      </c>
      <c r="P975">
        <v>15</v>
      </c>
      <c r="Q975">
        <v>3</v>
      </c>
    </row>
    <row r="976" spans="1:17" x14ac:dyDescent="0.25">
      <c r="A976">
        <v>975</v>
      </c>
      <c r="B976" s="3">
        <v>45536</v>
      </c>
      <c r="C976" t="s">
        <v>21</v>
      </c>
      <c r="D976" t="s">
        <v>23</v>
      </c>
      <c r="E976">
        <v>5358</v>
      </c>
      <c r="F976">
        <v>3286</v>
      </c>
      <c r="G976">
        <v>16</v>
      </c>
      <c r="H976">
        <v>5</v>
      </c>
      <c r="I976">
        <v>10717</v>
      </c>
      <c r="J976">
        <v>1.37</v>
      </c>
      <c r="K976">
        <v>14682.29</v>
      </c>
      <c r="L976">
        <v>734.11</v>
      </c>
      <c r="M976">
        <v>13948.18</v>
      </c>
      <c r="N976">
        <v>10835.77</v>
      </c>
      <c r="O976">
        <v>3112.41</v>
      </c>
      <c r="P976">
        <v>16</v>
      </c>
      <c r="Q976">
        <v>3</v>
      </c>
    </row>
    <row r="977" spans="1:17" x14ac:dyDescent="0.25">
      <c r="A977">
        <v>976</v>
      </c>
      <c r="B977" s="3">
        <v>45537</v>
      </c>
      <c r="C977" t="s">
        <v>22</v>
      </c>
      <c r="D977" t="s">
        <v>23</v>
      </c>
      <c r="E977">
        <v>5823</v>
      </c>
      <c r="F977">
        <v>3734</v>
      </c>
      <c r="G977">
        <v>34</v>
      </c>
      <c r="H977">
        <v>7</v>
      </c>
      <c r="I977">
        <v>8097</v>
      </c>
      <c r="J977">
        <v>1.67</v>
      </c>
      <c r="K977">
        <v>13521.99</v>
      </c>
      <c r="L977">
        <v>946.54</v>
      </c>
      <c r="M977">
        <v>12575.45</v>
      </c>
      <c r="N977">
        <v>7239.53</v>
      </c>
      <c r="O977">
        <v>5335.92</v>
      </c>
      <c r="P977">
        <v>17</v>
      </c>
      <c r="Q977">
        <v>3</v>
      </c>
    </row>
    <row r="978" spans="1:17" x14ac:dyDescent="0.25">
      <c r="A978">
        <v>977</v>
      </c>
      <c r="B978" s="3">
        <v>45538</v>
      </c>
      <c r="C978" t="s">
        <v>19</v>
      </c>
      <c r="D978" t="s">
        <v>26</v>
      </c>
      <c r="E978">
        <v>4288</v>
      </c>
      <c r="F978">
        <v>3965</v>
      </c>
      <c r="G978">
        <v>22</v>
      </c>
      <c r="H978">
        <v>9</v>
      </c>
      <c r="I978">
        <v>11417</v>
      </c>
      <c r="J978">
        <v>1.96</v>
      </c>
      <c r="K978">
        <v>22377.32</v>
      </c>
      <c r="L978">
        <v>2013.96</v>
      </c>
      <c r="M978">
        <v>20363.36</v>
      </c>
      <c r="N978">
        <v>17215.009999999998</v>
      </c>
      <c r="O978">
        <v>3148.35</v>
      </c>
      <c r="P978">
        <v>18</v>
      </c>
      <c r="Q978">
        <v>3</v>
      </c>
    </row>
    <row r="979" spans="1:17" x14ac:dyDescent="0.25">
      <c r="A979">
        <v>978</v>
      </c>
      <c r="B979" s="3">
        <v>45539</v>
      </c>
      <c r="C979" t="s">
        <v>21</v>
      </c>
      <c r="D979" t="s">
        <v>23</v>
      </c>
      <c r="E979">
        <v>4139</v>
      </c>
      <c r="F979">
        <v>3196</v>
      </c>
      <c r="G979">
        <v>27</v>
      </c>
      <c r="H979">
        <v>13</v>
      </c>
      <c r="I979">
        <v>14930</v>
      </c>
      <c r="J979">
        <v>1.97</v>
      </c>
      <c r="K979">
        <v>29412.1</v>
      </c>
      <c r="L979">
        <v>3823.57</v>
      </c>
      <c r="M979">
        <v>25588.53</v>
      </c>
      <c r="N979">
        <v>18922.689999999999</v>
      </c>
      <c r="O979">
        <v>6665.84</v>
      </c>
      <c r="P979">
        <v>19</v>
      </c>
      <c r="Q979">
        <v>3</v>
      </c>
    </row>
    <row r="980" spans="1:17" x14ac:dyDescent="0.25">
      <c r="A980">
        <v>979</v>
      </c>
      <c r="B980" s="3">
        <v>45540</v>
      </c>
      <c r="C980" t="s">
        <v>17</v>
      </c>
      <c r="D980" t="s">
        <v>26</v>
      </c>
      <c r="E980">
        <v>5473</v>
      </c>
      <c r="F980">
        <v>3750</v>
      </c>
      <c r="G980">
        <v>31</v>
      </c>
      <c r="H980">
        <v>5</v>
      </c>
      <c r="I980">
        <v>10965</v>
      </c>
      <c r="J980">
        <v>1.29</v>
      </c>
      <c r="K980">
        <v>14144.85</v>
      </c>
      <c r="L980">
        <v>707.24</v>
      </c>
      <c r="M980">
        <v>13437.61</v>
      </c>
      <c r="N980">
        <v>7310.41</v>
      </c>
      <c r="O980">
        <v>6127.2</v>
      </c>
      <c r="P980">
        <v>20</v>
      </c>
      <c r="Q980">
        <v>3</v>
      </c>
    </row>
    <row r="981" spans="1:17" x14ac:dyDescent="0.25">
      <c r="A981">
        <v>980</v>
      </c>
      <c r="B981" s="3">
        <v>45541</v>
      </c>
      <c r="C981" t="s">
        <v>17</v>
      </c>
      <c r="D981" t="s">
        <v>26</v>
      </c>
      <c r="E981">
        <v>5658</v>
      </c>
      <c r="F981">
        <v>3121</v>
      </c>
      <c r="G981">
        <v>15</v>
      </c>
      <c r="H981">
        <v>10</v>
      </c>
      <c r="I981">
        <v>8309</v>
      </c>
      <c r="J981">
        <v>1.82</v>
      </c>
      <c r="K981">
        <v>15122.38</v>
      </c>
      <c r="L981">
        <v>1512.24</v>
      </c>
      <c r="M981">
        <v>13610.14</v>
      </c>
      <c r="N981">
        <v>11067.12</v>
      </c>
      <c r="O981">
        <v>2543.02</v>
      </c>
      <c r="P981">
        <v>21</v>
      </c>
      <c r="Q981">
        <v>3</v>
      </c>
    </row>
    <row r="982" spans="1:17" x14ac:dyDescent="0.25">
      <c r="A982">
        <v>981</v>
      </c>
      <c r="B982" s="3">
        <v>45542</v>
      </c>
      <c r="C982" t="s">
        <v>21</v>
      </c>
      <c r="D982" t="s">
        <v>24</v>
      </c>
      <c r="E982">
        <v>5168</v>
      </c>
      <c r="F982">
        <v>2757</v>
      </c>
      <c r="G982">
        <v>29</v>
      </c>
      <c r="H982">
        <v>6</v>
      </c>
      <c r="I982">
        <v>10109</v>
      </c>
      <c r="J982">
        <v>1.96</v>
      </c>
      <c r="K982">
        <v>19813.64</v>
      </c>
      <c r="L982">
        <v>1188.82</v>
      </c>
      <c r="M982">
        <v>18624.82</v>
      </c>
      <c r="N982">
        <v>12996.09</v>
      </c>
      <c r="O982">
        <v>5628.73</v>
      </c>
      <c r="P982">
        <v>22</v>
      </c>
      <c r="Q982">
        <v>3</v>
      </c>
    </row>
    <row r="983" spans="1:17" x14ac:dyDescent="0.25">
      <c r="A983">
        <v>982</v>
      </c>
      <c r="B983" s="3">
        <v>45543</v>
      </c>
      <c r="C983" t="s">
        <v>22</v>
      </c>
      <c r="D983" t="s">
        <v>23</v>
      </c>
      <c r="E983">
        <v>3245</v>
      </c>
      <c r="F983">
        <v>2790</v>
      </c>
      <c r="G983">
        <v>34</v>
      </c>
      <c r="H983">
        <v>11</v>
      </c>
      <c r="I983">
        <v>14928</v>
      </c>
      <c r="J983">
        <v>2</v>
      </c>
      <c r="K983">
        <v>29856</v>
      </c>
      <c r="L983">
        <v>3284.16</v>
      </c>
      <c r="M983">
        <v>26571.84</v>
      </c>
      <c r="N983">
        <v>16923.830000000002</v>
      </c>
      <c r="O983">
        <v>9648.01</v>
      </c>
      <c r="P983">
        <v>23</v>
      </c>
      <c r="Q983">
        <v>3</v>
      </c>
    </row>
    <row r="984" spans="1:17" x14ac:dyDescent="0.25">
      <c r="A984">
        <v>983</v>
      </c>
      <c r="B984" s="3">
        <v>45544</v>
      </c>
      <c r="C984" t="s">
        <v>22</v>
      </c>
      <c r="D984" t="s">
        <v>23</v>
      </c>
      <c r="E984">
        <v>4628</v>
      </c>
      <c r="F984">
        <v>3101</v>
      </c>
      <c r="G984">
        <v>21</v>
      </c>
      <c r="H984">
        <v>8</v>
      </c>
      <c r="I984">
        <v>9191</v>
      </c>
      <c r="J984">
        <v>1.82</v>
      </c>
      <c r="K984">
        <v>16727.62</v>
      </c>
      <c r="L984">
        <v>1338.21</v>
      </c>
      <c r="M984">
        <v>15389.41</v>
      </c>
      <c r="N984">
        <v>12476.59</v>
      </c>
      <c r="O984">
        <v>2912.82</v>
      </c>
      <c r="P984">
        <v>24</v>
      </c>
      <c r="Q984">
        <v>3</v>
      </c>
    </row>
    <row r="985" spans="1:17" x14ac:dyDescent="0.25">
      <c r="A985">
        <v>984</v>
      </c>
      <c r="B985" s="3">
        <v>45545</v>
      </c>
      <c r="C985" t="s">
        <v>18</v>
      </c>
      <c r="D985" t="s">
        <v>23</v>
      </c>
      <c r="E985">
        <v>3303</v>
      </c>
      <c r="F985">
        <v>3385</v>
      </c>
      <c r="G985">
        <v>16</v>
      </c>
      <c r="H985">
        <v>15</v>
      </c>
      <c r="I985">
        <v>14490</v>
      </c>
      <c r="J985">
        <v>1.54</v>
      </c>
      <c r="K985">
        <v>22314.6</v>
      </c>
      <c r="L985">
        <v>3347.19</v>
      </c>
      <c r="M985">
        <v>18967.41</v>
      </c>
      <c r="N985">
        <v>12565.25</v>
      </c>
      <c r="O985">
        <v>6402.16</v>
      </c>
      <c r="P985">
        <v>25</v>
      </c>
      <c r="Q985">
        <v>3</v>
      </c>
    </row>
    <row r="986" spans="1:17" x14ac:dyDescent="0.25">
      <c r="A986">
        <v>985</v>
      </c>
      <c r="B986" s="3">
        <v>45546</v>
      </c>
      <c r="C986" t="s">
        <v>17</v>
      </c>
      <c r="D986" t="s">
        <v>24</v>
      </c>
      <c r="E986">
        <v>3501</v>
      </c>
      <c r="F986">
        <v>3137</v>
      </c>
      <c r="G986">
        <v>23</v>
      </c>
      <c r="H986">
        <v>6</v>
      </c>
      <c r="I986">
        <v>12170</v>
      </c>
      <c r="J986">
        <v>1.89</v>
      </c>
      <c r="K986">
        <v>23001.3</v>
      </c>
      <c r="L986">
        <v>1380.08</v>
      </c>
      <c r="M986">
        <v>21621.22</v>
      </c>
      <c r="N986">
        <v>16151.18</v>
      </c>
      <c r="O986">
        <v>5470.04</v>
      </c>
      <c r="P986">
        <v>26</v>
      </c>
      <c r="Q986">
        <v>3</v>
      </c>
    </row>
    <row r="987" spans="1:17" x14ac:dyDescent="0.25">
      <c r="A987">
        <v>986</v>
      </c>
      <c r="B987" s="3">
        <v>45547</v>
      </c>
      <c r="C987" t="s">
        <v>20</v>
      </c>
      <c r="D987" t="s">
        <v>26</v>
      </c>
      <c r="E987">
        <v>3691</v>
      </c>
      <c r="F987">
        <v>2662</v>
      </c>
      <c r="G987">
        <v>33</v>
      </c>
      <c r="H987">
        <v>14</v>
      </c>
      <c r="I987">
        <v>10077</v>
      </c>
      <c r="J987">
        <v>1.86</v>
      </c>
      <c r="K987">
        <v>18743.22</v>
      </c>
      <c r="L987">
        <v>2624.05</v>
      </c>
      <c r="M987">
        <v>16119.17</v>
      </c>
      <c r="N987">
        <v>14069.87</v>
      </c>
      <c r="O987">
        <v>2049.3000000000002</v>
      </c>
      <c r="P987">
        <v>27</v>
      </c>
      <c r="Q987">
        <v>3</v>
      </c>
    </row>
    <row r="988" spans="1:17" x14ac:dyDescent="0.25">
      <c r="A988">
        <v>987</v>
      </c>
      <c r="B988" s="3">
        <v>45548</v>
      </c>
      <c r="C988" t="s">
        <v>20</v>
      </c>
      <c r="D988" t="s">
        <v>25</v>
      </c>
      <c r="E988">
        <v>4661</v>
      </c>
      <c r="F988">
        <v>3493</v>
      </c>
      <c r="G988">
        <v>31</v>
      </c>
      <c r="H988">
        <v>8</v>
      </c>
      <c r="I988">
        <v>9165</v>
      </c>
      <c r="J988">
        <v>1.9</v>
      </c>
      <c r="K988">
        <v>17413.5</v>
      </c>
      <c r="L988">
        <v>1393.08</v>
      </c>
      <c r="M988">
        <v>16020.42</v>
      </c>
      <c r="N988">
        <v>12829.54</v>
      </c>
      <c r="O988">
        <v>3190.88</v>
      </c>
      <c r="P988">
        <v>28</v>
      </c>
      <c r="Q988">
        <v>3</v>
      </c>
    </row>
    <row r="989" spans="1:17" x14ac:dyDescent="0.25">
      <c r="A989">
        <v>988</v>
      </c>
      <c r="B989" s="3">
        <v>45549</v>
      </c>
      <c r="C989" t="s">
        <v>19</v>
      </c>
      <c r="D989" t="s">
        <v>23</v>
      </c>
      <c r="E989">
        <v>4891</v>
      </c>
      <c r="F989">
        <v>3427</v>
      </c>
      <c r="G989">
        <v>34</v>
      </c>
      <c r="H989">
        <v>5</v>
      </c>
      <c r="I989">
        <v>9912</v>
      </c>
      <c r="J989">
        <v>1.76</v>
      </c>
      <c r="K989">
        <v>17445.12</v>
      </c>
      <c r="L989">
        <v>872.26</v>
      </c>
      <c r="M989">
        <v>16572.86</v>
      </c>
      <c r="N989">
        <v>10021.16</v>
      </c>
      <c r="O989">
        <v>6551.7</v>
      </c>
      <c r="P989">
        <v>29</v>
      </c>
      <c r="Q989">
        <v>3</v>
      </c>
    </row>
    <row r="990" spans="1:17" x14ac:dyDescent="0.25">
      <c r="A990">
        <v>989</v>
      </c>
      <c r="B990" s="3">
        <v>45550</v>
      </c>
      <c r="C990" t="s">
        <v>19</v>
      </c>
      <c r="D990" t="s">
        <v>24</v>
      </c>
      <c r="E990">
        <v>5114</v>
      </c>
      <c r="F990">
        <v>3347</v>
      </c>
      <c r="G990">
        <v>21</v>
      </c>
      <c r="H990">
        <v>6</v>
      </c>
      <c r="I990">
        <v>8892</v>
      </c>
      <c r="J990">
        <v>1.61</v>
      </c>
      <c r="K990">
        <v>14316.12</v>
      </c>
      <c r="L990">
        <v>858.97</v>
      </c>
      <c r="M990">
        <v>13457.15</v>
      </c>
      <c r="N990">
        <v>7814.72</v>
      </c>
      <c r="O990">
        <v>5642.43</v>
      </c>
      <c r="P990">
        <v>30</v>
      </c>
      <c r="Q990">
        <v>3</v>
      </c>
    </row>
    <row r="991" spans="1:17" x14ac:dyDescent="0.25">
      <c r="A991">
        <v>990</v>
      </c>
      <c r="B991" s="3">
        <v>45551</v>
      </c>
      <c r="C991" t="s">
        <v>19</v>
      </c>
      <c r="D991" t="s">
        <v>25</v>
      </c>
      <c r="E991">
        <v>3932</v>
      </c>
      <c r="F991">
        <v>2820</v>
      </c>
      <c r="G991">
        <v>18</v>
      </c>
      <c r="H991">
        <v>10</v>
      </c>
      <c r="I991">
        <v>12964</v>
      </c>
      <c r="J991">
        <v>1.85</v>
      </c>
      <c r="K991">
        <v>23983.4</v>
      </c>
      <c r="L991">
        <v>2398.34</v>
      </c>
      <c r="M991">
        <v>21585.06</v>
      </c>
      <c r="N991">
        <v>18887.12</v>
      </c>
      <c r="O991">
        <v>2697.94</v>
      </c>
      <c r="P991">
        <v>1</v>
      </c>
      <c r="Q991">
        <v>3</v>
      </c>
    </row>
    <row r="992" spans="1:17" x14ac:dyDescent="0.25">
      <c r="A992">
        <v>991</v>
      </c>
      <c r="B992" s="3">
        <v>45552</v>
      </c>
      <c r="C992" t="s">
        <v>20</v>
      </c>
      <c r="D992" t="s">
        <v>23</v>
      </c>
      <c r="E992">
        <v>5923</v>
      </c>
      <c r="F992">
        <v>2843</v>
      </c>
      <c r="G992">
        <v>21</v>
      </c>
      <c r="H992">
        <v>12</v>
      </c>
      <c r="I992">
        <v>9703</v>
      </c>
      <c r="J992">
        <v>1.72</v>
      </c>
      <c r="K992">
        <v>16689.16</v>
      </c>
      <c r="L992">
        <v>2002.7</v>
      </c>
      <c r="M992">
        <v>14686.46</v>
      </c>
      <c r="N992">
        <v>9316.17</v>
      </c>
      <c r="O992">
        <v>5370.29</v>
      </c>
      <c r="P992">
        <v>2</v>
      </c>
      <c r="Q992">
        <v>3</v>
      </c>
    </row>
    <row r="993" spans="1:17" x14ac:dyDescent="0.25">
      <c r="A993">
        <v>992</v>
      </c>
      <c r="B993" s="3">
        <v>45553</v>
      </c>
      <c r="C993" t="s">
        <v>17</v>
      </c>
      <c r="D993" t="s">
        <v>23</v>
      </c>
      <c r="E993">
        <v>5373</v>
      </c>
      <c r="F993">
        <v>3662</v>
      </c>
      <c r="G993">
        <v>27</v>
      </c>
      <c r="H993">
        <v>15</v>
      </c>
      <c r="I993">
        <v>13711</v>
      </c>
      <c r="J993">
        <v>1.56</v>
      </c>
      <c r="K993">
        <v>21389.16</v>
      </c>
      <c r="L993">
        <v>3208.37</v>
      </c>
      <c r="M993">
        <v>18180.79</v>
      </c>
      <c r="N993">
        <v>13244.09</v>
      </c>
      <c r="O993">
        <v>4936.7</v>
      </c>
      <c r="P993">
        <v>3</v>
      </c>
      <c r="Q993">
        <v>3</v>
      </c>
    </row>
    <row r="994" spans="1:17" x14ac:dyDescent="0.25">
      <c r="A994">
        <v>993</v>
      </c>
      <c r="B994" s="3">
        <v>45554</v>
      </c>
      <c r="C994" t="s">
        <v>19</v>
      </c>
      <c r="D994" t="s">
        <v>23</v>
      </c>
      <c r="E994">
        <v>4028</v>
      </c>
      <c r="F994">
        <v>3042</v>
      </c>
      <c r="G994">
        <v>27</v>
      </c>
      <c r="H994">
        <v>5</v>
      </c>
      <c r="I994">
        <v>9559</v>
      </c>
      <c r="J994">
        <v>1.23</v>
      </c>
      <c r="K994">
        <v>11757.57</v>
      </c>
      <c r="L994">
        <v>587.88</v>
      </c>
      <c r="M994">
        <v>11169.69</v>
      </c>
      <c r="N994">
        <v>7133.31</v>
      </c>
      <c r="O994">
        <v>4036.38</v>
      </c>
      <c r="P994">
        <v>4</v>
      </c>
      <c r="Q994">
        <v>3</v>
      </c>
    </row>
    <row r="995" spans="1:17" x14ac:dyDescent="0.25">
      <c r="A995">
        <v>994</v>
      </c>
      <c r="B995" s="3">
        <v>45555</v>
      </c>
      <c r="C995" t="s">
        <v>18</v>
      </c>
      <c r="D995" t="s">
        <v>23</v>
      </c>
      <c r="E995">
        <v>5825</v>
      </c>
      <c r="F995">
        <v>2869</v>
      </c>
      <c r="G995">
        <v>27</v>
      </c>
      <c r="H995">
        <v>12</v>
      </c>
      <c r="I995">
        <v>10908</v>
      </c>
      <c r="J995">
        <v>1.97</v>
      </c>
      <c r="K995">
        <v>21488.76</v>
      </c>
      <c r="L995">
        <v>2578.65</v>
      </c>
      <c r="M995">
        <v>18910.11</v>
      </c>
      <c r="N995">
        <v>14584.17</v>
      </c>
      <c r="O995">
        <v>4325.9399999999996</v>
      </c>
      <c r="P995">
        <v>5</v>
      </c>
      <c r="Q995">
        <v>3</v>
      </c>
    </row>
    <row r="996" spans="1:17" x14ac:dyDescent="0.25">
      <c r="A996">
        <v>995</v>
      </c>
      <c r="B996" s="3">
        <v>45556</v>
      </c>
      <c r="C996" t="s">
        <v>20</v>
      </c>
      <c r="D996" t="s">
        <v>23</v>
      </c>
      <c r="E996">
        <v>3147</v>
      </c>
      <c r="F996">
        <v>3065</v>
      </c>
      <c r="G996">
        <v>25</v>
      </c>
      <c r="H996">
        <v>13</v>
      </c>
      <c r="I996">
        <v>8984</v>
      </c>
      <c r="J996">
        <v>1.67</v>
      </c>
      <c r="K996">
        <v>15003.28</v>
      </c>
      <c r="L996">
        <v>1950.43</v>
      </c>
      <c r="M996">
        <v>13052.85</v>
      </c>
      <c r="N996">
        <v>9250.27</v>
      </c>
      <c r="O996">
        <v>3802.58</v>
      </c>
      <c r="P996">
        <v>6</v>
      </c>
      <c r="Q996">
        <v>3</v>
      </c>
    </row>
    <row r="997" spans="1:17" x14ac:dyDescent="0.25">
      <c r="A997">
        <v>996</v>
      </c>
      <c r="B997" s="3">
        <v>45557</v>
      </c>
      <c r="C997" t="s">
        <v>20</v>
      </c>
      <c r="D997" t="s">
        <v>23</v>
      </c>
      <c r="E997">
        <v>3874</v>
      </c>
      <c r="F997">
        <v>2685</v>
      </c>
      <c r="G997">
        <v>29</v>
      </c>
      <c r="H997">
        <v>8</v>
      </c>
      <c r="I997">
        <v>10343</v>
      </c>
      <c r="J997">
        <v>1.61</v>
      </c>
      <c r="K997">
        <v>16652.23</v>
      </c>
      <c r="L997">
        <v>1332.18</v>
      </c>
      <c r="M997">
        <v>15320.05</v>
      </c>
      <c r="N997">
        <v>11093.11</v>
      </c>
      <c r="O997">
        <v>4226.9399999999996</v>
      </c>
      <c r="P997">
        <v>7</v>
      </c>
      <c r="Q997">
        <v>3</v>
      </c>
    </row>
    <row r="998" spans="1:17" x14ac:dyDescent="0.25">
      <c r="A998">
        <v>997</v>
      </c>
      <c r="B998" s="3">
        <v>45558</v>
      </c>
      <c r="C998" t="s">
        <v>19</v>
      </c>
      <c r="D998" t="s">
        <v>23</v>
      </c>
      <c r="E998">
        <v>3549</v>
      </c>
      <c r="F998">
        <v>3316</v>
      </c>
      <c r="G998">
        <v>16</v>
      </c>
      <c r="H998">
        <v>8</v>
      </c>
      <c r="I998">
        <v>9098</v>
      </c>
      <c r="J998">
        <v>1.91</v>
      </c>
      <c r="K998">
        <v>17377.18</v>
      </c>
      <c r="L998">
        <v>1390.17</v>
      </c>
      <c r="M998">
        <v>15987.01</v>
      </c>
      <c r="N998">
        <v>13167.28</v>
      </c>
      <c r="O998">
        <v>2819.73</v>
      </c>
      <c r="P998">
        <v>8</v>
      </c>
      <c r="Q998">
        <v>3</v>
      </c>
    </row>
    <row r="999" spans="1:17" x14ac:dyDescent="0.25">
      <c r="A999">
        <v>998</v>
      </c>
      <c r="B999" s="3">
        <v>45559</v>
      </c>
      <c r="C999" t="s">
        <v>17</v>
      </c>
      <c r="D999" t="s">
        <v>26</v>
      </c>
      <c r="E999">
        <v>5241</v>
      </c>
      <c r="F999">
        <v>2859</v>
      </c>
      <c r="G999">
        <v>22</v>
      </c>
      <c r="H999">
        <v>5</v>
      </c>
      <c r="I999">
        <v>10088</v>
      </c>
      <c r="J999">
        <v>1.72</v>
      </c>
      <c r="K999">
        <v>17351.36</v>
      </c>
      <c r="L999">
        <v>867.57</v>
      </c>
      <c r="M999">
        <v>16483.79</v>
      </c>
      <c r="N999">
        <v>10185.11</v>
      </c>
      <c r="O999">
        <v>6298.68</v>
      </c>
      <c r="P999">
        <v>9</v>
      </c>
      <c r="Q999">
        <v>3</v>
      </c>
    </row>
    <row r="1000" spans="1:17" x14ac:dyDescent="0.25">
      <c r="A1000">
        <v>999</v>
      </c>
      <c r="B1000" s="3">
        <v>45560</v>
      </c>
      <c r="C1000" t="s">
        <v>20</v>
      </c>
      <c r="D1000" t="s">
        <v>23</v>
      </c>
      <c r="E1000">
        <v>5381</v>
      </c>
      <c r="F1000">
        <v>3688</v>
      </c>
      <c r="G1000">
        <v>30</v>
      </c>
      <c r="H1000">
        <v>13</v>
      </c>
      <c r="I1000">
        <v>10362</v>
      </c>
      <c r="J1000">
        <v>1.32</v>
      </c>
      <c r="K1000">
        <v>13677.84</v>
      </c>
      <c r="L1000">
        <v>1778.12</v>
      </c>
      <c r="M1000">
        <v>11899.72</v>
      </c>
      <c r="N1000">
        <v>10520.65</v>
      </c>
      <c r="O1000">
        <v>1379.07</v>
      </c>
      <c r="P1000">
        <v>10</v>
      </c>
      <c r="Q1000">
        <v>3</v>
      </c>
    </row>
    <row r="1001" spans="1:17" x14ac:dyDescent="0.25">
      <c r="A1001">
        <v>1000</v>
      </c>
      <c r="B1001" s="3">
        <v>45561</v>
      </c>
      <c r="C1001" t="s">
        <v>22</v>
      </c>
      <c r="D1001" t="s">
        <v>23</v>
      </c>
      <c r="E1001">
        <v>4900</v>
      </c>
      <c r="F1001">
        <v>3853</v>
      </c>
      <c r="G1001">
        <v>23</v>
      </c>
      <c r="H1001">
        <v>10</v>
      </c>
      <c r="I1001">
        <v>14918</v>
      </c>
      <c r="J1001">
        <v>1.22</v>
      </c>
      <c r="K1001">
        <v>18199.96</v>
      </c>
      <c r="L1001">
        <v>1820</v>
      </c>
      <c r="M1001">
        <v>16379.96</v>
      </c>
      <c r="N1001">
        <v>11191.92</v>
      </c>
      <c r="O1001">
        <v>5188.04</v>
      </c>
      <c r="P1001">
        <v>11</v>
      </c>
      <c r="Q1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9E6A6-10ED-4991-8466-D4BCE8DF0DA6}">
  <dimension ref="A3:AD157"/>
  <sheetViews>
    <sheetView topLeftCell="A64" zoomScale="25" zoomScaleNormal="25" workbookViewId="0">
      <selection activeCell="L9" sqref="L9:L15"/>
    </sheetView>
  </sheetViews>
  <sheetFormatPr defaultRowHeight="15" x14ac:dyDescent="0.25"/>
  <cols>
    <col min="1" max="1" width="17.85546875" bestFit="1" customWidth="1"/>
    <col min="2" max="3" width="27.28515625" bestFit="1" customWidth="1"/>
    <col min="4" max="4" width="28.85546875" bestFit="1" customWidth="1"/>
    <col min="5" max="5" width="17.85546875" bestFit="1" customWidth="1"/>
    <col min="6" max="6" width="27.28515625" bestFit="1" customWidth="1"/>
    <col min="7" max="7" width="23.140625" bestFit="1" customWidth="1"/>
    <col min="8" max="8" width="17.85546875" bestFit="1" customWidth="1"/>
    <col min="9" max="9" width="35" bestFit="1" customWidth="1"/>
    <col min="10" max="10" width="15" bestFit="1" customWidth="1"/>
    <col min="11" max="11" width="17.85546875" bestFit="1" customWidth="1"/>
    <col min="12" max="12" width="35" bestFit="1" customWidth="1"/>
    <col min="13" max="13" width="20.5703125" bestFit="1" customWidth="1"/>
    <col min="14" max="14" width="28.85546875" bestFit="1" customWidth="1"/>
    <col min="15" max="15" width="20.5703125" bestFit="1" customWidth="1"/>
    <col min="16" max="16" width="28.85546875" bestFit="1" customWidth="1"/>
    <col min="17" max="17" width="35" bestFit="1" customWidth="1"/>
    <col min="18" max="18" width="21.85546875" bestFit="1" customWidth="1"/>
    <col min="19" max="23" width="16.140625" bestFit="1" customWidth="1"/>
    <col min="24" max="24" width="12.7109375" bestFit="1" customWidth="1"/>
    <col min="25" max="29" width="16.140625" bestFit="1" customWidth="1"/>
    <col min="30" max="30" width="17.85546875" bestFit="1" customWidth="1"/>
    <col min="31" max="66" width="28.85546875" bestFit="1" customWidth="1"/>
    <col min="67" max="67" width="34" bestFit="1" customWidth="1"/>
    <col min="68" max="68" width="25.7109375" bestFit="1" customWidth="1"/>
    <col min="69" max="2000" width="28.85546875" bestFit="1" customWidth="1"/>
    <col min="2001" max="2001" width="34" bestFit="1" customWidth="1"/>
    <col min="2002" max="2002" width="25.7109375" bestFit="1" customWidth="1"/>
  </cols>
  <sheetData>
    <row r="3" spans="1:12" x14ac:dyDescent="0.25">
      <c r="A3" s="10" t="s">
        <v>31</v>
      </c>
      <c r="B3" t="s">
        <v>30</v>
      </c>
    </row>
    <row r="4" spans="1:12" x14ac:dyDescent="0.25">
      <c r="A4" s="11" t="s">
        <v>24</v>
      </c>
      <c r="B4" s="5">
        <v>2436717.86</v>
      </c>
    </row>
    <row r="5" spans="1:12" x14ac:dyDescent="0.25">
      <c r="A5" s="11" t="s">
        <v>23</v>
      </c>
      <c r="B5" s="5">
        <v>9278112.7100000009</v>
      </c>
    </row>
    <row r="6" spans="1:12" x14ac:dyDescent="0.25">
      <c r="A6" s="11" t="s">
        <v>25</v>
      </c>
      <c r="B6" s="5">
        <v>2928589.19</v>
      </c>
    </row>
    <row r="7" spans="1:12" x14ac:dyDescent="0.25">
      <c r="A7" s="11" t="s">
        <v>26</v>
      </c>
      <c r="B7" s="5">
        <v>3684731</v>
      </c>
    </row>
    <row r="8" spans="1:12" x14ac:dyDescent="0.25">
      <c r="A8" s="11" t="s">
        <v>32</v>
      </c>
      <c r="B8" s="5">
        <v>18328150.760000002</v>
      </c>
      <c r="K8" s="10" t="s">
        <v>31</v>
      </c>
      <c r="L8" t="s">
        <v>30</v>
      </c>
    </row>
    <row r="9" spans="1:12" x14ac:dyDescent="0.25">
      <c r="K9" s="11" t="s">
        <v>22</v>
      </c>
      <c r="L9" s="5">
        <v>3022671.5000000019</v>
      </c>
    </row>
    <row r="10" spans="1:12" x14ac:dyDescent="0.25">
      <c r="K10" s="11" t="s">
        <v>19</v>
      </c>
      <c r="L10" s="5">
        <v>3191949.3200000003</v>
      </c>
    </row>
    <row r="11" spans="1:12" x14ac:dyDescent="0.25">
      <c r="A11" s="10" t="s">
        <v>31</v>
      </c>
      <c r="B11" t="s">
        <v>33</v>
      </c>
      <c r="K11" s="11" t="s">
        <v>20</v>
      </c>
      <c r="L11" s="5">
        <v>2771145.4500000007</v>
      </c>
    </row>
    <row r="12" spans="1:12" x14ac:dyDescent="0.25">
      <c r="A12" s="11" t="s">
        <v>22</v>
      </c>
      <c r="B12" s="5">
        <v>752589.02</v>
      </c>
      <c r="K12" s="11" t="s">
        <v>21</v>
      </c>
      <c r="L12" s="5">
        <v>3161856.5200000014</v>
      </c>
    </row>
    <row r="13" spans="1:12" x14ac:dyDescent="0.25">
      <c r="A13" s="11" t="s">
        <v>19</v>
      </c>
      <c r="B13" s="5">
        <v>794836.09</v>
      </c>
      <c r="K13" s="11" t="s">
        <v>18</v>
      </c>
      <c r="L13" s="5">
        <v>2919472.87</v>
      </c>
    </row>
    <row r="14" spans="1:12" x14ac:dyDescent="0.25">
      <c r="A14" s="11" t="s">
        <v>20</v>
      </c>
      <c r="B14" s="5">
        <v>697989.93</v>
      </c>
      <c r="K14" s="11" t="s">
        <v>17</v>
      </c>
      <c r="L14" s="5">
        <v>3261055.1000000006</v>
      </c>
    </row>
    <row r="15" spans="1:12" x14ac:dyDescent="0.25">
      <c r="A15" s="11" t="s">
        <v>21</v>
      </c>
      <c r="B15" s="5">
        <v>783975.84</v>
      </c>
      <c r="K15" s="11" t="s">
        <v>32</v>
      </c>
      <c r="L15" s="5">
        <v>18328150.760000005</v>
      </c>
    </row>
    <row r="16" spans="1:12" x14ac:dyDescent="0.25">
      <c r="A16" s="11" t="s">
        <v>18</v>
      </c>
      <c r="B16" s="5">
        <v>709725.24</v>
      </c>
    </row>
    <row r="17" spans="1:2" x14ac:dyDescent="0.25">
      <c r="A17" s="11" t="s">
        <v>17</v>
      </c>
      <c r="B17" s="5">
        <v>810805.72</v>
      </c>
    </row>
    <row r="18" spans="1:2" x14ac:dyDescent="0.25">
      <c r="A18" s="11" t="s">
        <v>32</v>
      </c>
      <c r="B18" s="5">
        <v>4549921.84</v>
      </c>
    </row>
    <row r="28" spans="1:2" x14ac:dyDescent="0.25">
      <c r="A28" s="10" t="s">
        <v>31</v>
      </c>
      <c r="B28" t="s">
        <v>33</v>
      </c>
    </row>
    <row r="29" spans="1:2" x14ac:dyDescent="0.25">
      <c r="A29" s="11" t="s">
        <v>24</v>
      </c>
      <c r="B29" s="5">
        <v>571631.84</v>
      </c>
    </row>
    <row r="30" spans="1:2" x14ac:dyDescent="0.25">
      <c r="A30" s="11" t="s">
        <v>23</v>
      </c>
      <c r="B30" s="5">
        <v>2333683.17</v>
      </c>
    </row>
    <row r="31" spans="1:2" x14ac:dyDescent="0.25">
      <c r="A31" s="11" t="s">
        <v>25</v>
      </c>
      <c r="B31" s="5">
        <v>727919.07</v>
      </c>
    </row>
    <row r="32" spans="1:2" x14ac:dyDescent="0.25">
      <c r="A32" s="11" t="s">
        <v>26</v>
      </c>
      <c r="B32" s="5">
        <v>916687.76</v>
      </c>
    </row>
    <row r="33" spans="1:2" x14ac:dyDescent="0.25">
      <c r="A33" s="11" t="s">
        <v>32</v>
      </c>
      <c r="B33" s="5">
        <v>4549921.84</v>
      </c>
    </row>
    <row r="39" spans="1:2" x14ac:dyDescent="0.25">
      <c r="A39" s="10" t="s">
        <v>31</v>
      </c>
      <c r="B39" t="s">
        <v>33</v>
      </c>
    </row>
    <row r="40" spans="1:2" x14ac:dyDescent="0.25">
      <c r="A40" s="11">
        <v>5</v>
      </c>
      <c r="B40" s="5">
        <v>560337.94999999995</v>
      </c>
    </row>
    <row r="41" spans="1:2" x14ac:dyDescent="0.25">
      <c r="A41" s="11">
        <v>6</v>
      </c>
      <c r="B41" s="5">
        <v>391299.92</v>
      </c>
    </row>
    <row r="42" spans="1:2" x14ac:dyDescent="0.25">
      <c r="A42" s="11">
        <v>7</v>
      </c>
      <c r="B42" s="5">
        <v>430279.1</v>
      </c>
    </row>
    <row r="43" spans="1:2" x14ac:dyDescent="0.25">
      <c r="A43" s="11">
        <v>8</v>
      </c>
      <c r="B43" s="5">
        <v>432347.02</v>
      </c>
    </row>
    <row r="44" spans="1:2" x14ac:dyDescent="0.25">
      <c r="A44" s="11">
        <v>9</v>
      </c>
      <c r="B44" s="5">
        <v>375533.52</v>
      </c>
    </row>
    <row r="45" spans="1:2" x14ac:dyDescent="0.25">
      <c r="A45" s="11">
        <v>10</v>
      </c>
      <c r="B45" s="5">
        <v>451873.54</v>
      </c>
    </row>
    <row r="46" spans="1:2" x14ac:dyDescent="0.25">
      <c r="A46" s="11">
        <v>11</v>
      </c>
      <c r="B46" s="5">
        <v>465136.78</v>
      </c>
    </row>
    <row r="47" spans="1:2" x14ac:dyDescent="0.25">
      <c r="A47" s="11">
        <v>12</v>
      </c>
      <c r="B47" s="5">
        <v>413617.1</v>
      </c>
    </row>
    <row r="48" spans="1:2" x14ac:dyDescent="0.25">
      <c r="A48" s="11">
        <v>13</v>
      </c>
      <c r="B48" s="5">
        <v>412533.23</v>
      </c>
    </row>
    <row r="49" spans="1:9" x14ac:dyDescent="0.25">
      <c r="A49" s="11">
        <v>14</v>
      </c>
      <c r="B49" s="5">
        <v>307279.84000000003</v>
      </c>
      <c r="H49" s="10" t="s">
        <v>31</v>
      </c>
      <c r="I49" t="s">
        <v>30</v>
      </c>
    </row>
    <row r="50" spans="1:9" x14ac:dyDescent="0.25">
      <c r="A50" s="11">
        <v>15</v>
      </c>
      <c r="B50" s="5">
        <v>309683.84000000003</v>
      </c>
      <c r="H50" s="11" t="s">
        <v>59</v>
      </c>
      <c r="I50" s="5">
        <v>6595690.7999999998</v>
      </c>
    </row>
    <row r="51" spans="1:9" x14ac:dyDescent="0.25">
      <c r="A51" s="11" t="s">
        <v>32</v>
      </c>
      <c r="B51" s="5">
        <v>4549921.84</v>
      </c>
      <c r="H51" s="11" t="s">
        <v>60</v>
      </c>
      <c r="I51" s="5">
        <v>5080857.5599999996</v>
      </c>
    </row>
    <row r="52" spans="1:9" x14ac:dyDescent="0.25">
      <c r="H52" s="11" t="s">
        <v>61</v>
      </c>
      <c r="I52" s="5">
        <v>6651602.4000000004</v>
      </c>
    </row>
    <row r="53" spans="1:9" x14ac:dyDescent="0.25">
      <c r="H53" s="11" t="s">
        <v>32</v>
      </c>
      <c r="I53" s="5">
        <v>18328150.760000002</v>
      </c>
    </row>
    <row r="65" spans="1:3" x14ac:dyDescent="0.25">
      <c r="A65" s="10" t="s">
        <v>31</v>
      </c>
      <c r="B65" s="5" t="s">
        <v>28</v>
      </c>
      <c r="C65" s="5" t="s">
        <v>29</v>
      </c>
    </row>
    <row r="66" spans="1:3" x14ac:dyDescent="0.25">
      <c r="A66" s="11" t="s">
        <v>35</v>
      </c>
      <c r="B66" s="5">
        <v>1646580</v>
      </c>
      <c r="C66" s="5">
        <v>4269257</v>
      </c>
    </row>
    <row r="67" spans="1:3" x14ac:dyDescent="0.25">
      <c r="A67" s="11" t="s">
        <v>36</v>
      </c>
      <c r="B67" s="5">
        <v>1637304</v>
      </c>
      <c r="C67" s="5">
        <v>4110901</v>
      </c>
    </row>
    <row r="68" spans="1:3" x14ac:dyDescent="0.25">
      <c r="A68" s="11" t="s">
        <v>37</v>
      </c>
      <c r="B68" s="5">
        <v>1236378</v>
      </c>
      <c r="C68" s="5">
        <v>3056436</v>
      </c>
    </row>
    <row r="69" spans="1:3" x14ac:dyDescent="0.25">
      <c r="A69" s="11" t="s">
        <v>32</v>
      </c>
      <c r="B69" s="5">
        <v>4520262</v>
      </c>
      <c r="C69" s="5">
        <v>11436594</v>
      </c>
    </row>
    <row r="75" spans="1:3" x14ac:dyDescent="0.25">
      <c r="A75" s="10" t="s">
        <v>31</v>
      </c>
      <c r="B75" t="s">
        <v>29</v>
      </c>
    </row>
    <row r="76" spans="1:3" x14ac:dyDescent="0.25">
      <c r="A76" s="11">
        <v>5</v>
      </c>
      <c r="B76" s="9">
        <v>1175326</v>
      </c>
    </row>
    <row r="77" spans="1:3" x14ac:dyDescent="0.25">
      <c r="A77" s="11">
        <v>6</v>
      </c>
      <c r="B77" s="9">
        <v>818901</v>
      </c>
    </row>
    <row r="78" spans="1:3" x14ac:dyDescent="0.25">
      <c r="A78" s="11">
        <v>7</v>
      </c>
      <c r="B78" s="9">
        <v>1036214</v>
      </c>
    </row>
    <row r="79" spans="1:3" x14ac:dyDescent="0.25">
      <c r="A79" s="11">
        <v>8</v>
      </c>
      <c r="B79" s="9">
        <v>1013867</v>
      </c>
    </row>
    <row r="80" spans="1:3" x14ac:dyDescent="0.25">
      <c r="A80" s="11">
        <v>9</v>
      </c>
      <c r="B80" s="9">
        <v>873512</v>
      </c>
    </row>
    <row r="81" spans="1:2" x14ac:dyDescent="0.25">
      <c r="A81" s="11">
        <v>10</v>
      </c>
      <c r="B81" s="9">
        <v>1129314</v>
      </c>
    </row>
    <row r="82" spans="1:2" x14ac:dyDescent="0.25">
      <c r="A82" s="11">
        <v>11</v>
      </c>
      <c r="B82" s="9">
        <v>1136961</v>
      </c>
    </row>
    <row r="83" spans="1:2" x14ac:dyDescent="0.25">
      <c r="A83" s="11">
        <v>12</v>
      </c>
      <c r="B83" s="9">
        <v>1137395</v>
      </c>
    </row>
    <row r="84" spans="1:2" x14ac:dyDescent="0.25">
      <c r="A84" s="11">
        <v>13</v>
      </c>
      <c r="B84" s="9">
        <v>1159130</v>
      </c>
    </row>
    <row r="85" spans="1:2" x14ac:dyDescent="0.25">
      <c r="A85" s="11">
        <v>14</v>
      </c>
      <c r="B85" s="9">
        <v>1018888</v>
      </c>
    </row>
    <row r="86" spans="1:2" x14ac:dyDescent="0.25">
      <c r="A86" s="11">
        <v>15</v>
      </c>
      <c r="B86" s="9">
        <v>937086</v>
      </c>
    </row>
    <row r="87" spans="1:2" x14ac:dyDescent="0.25">
      <c r="A87" s="11" t="s">
        <v>32</v>
      </c>
      <c r="B87" s="9">
        <v>11436594</v>
      </c>
    </row>
    <row r="124" spans="8:30" x14ac:dyDescent="0.25">
      <c r="H124" s="10" t="s">
        <v>31</v>
      </c>
      <c r="I124" t="s">
        <v>30</v>
      </c>
    </row>
    <row r="125" spans="8:30" x14ac:dyDescent="0.25">
      <c r="H125" s="11" t="s">
        <v>24</v>
      </c>
      <c r="I125" s="5"/>
      <c r="Q125" s="10" t="s">
        <v>30</v>
      </c>
      <c r="R125" s="10" t="s">
        <v>34</v>
      </c>
    </row>
    <row r="126" spans="8:30" x14ac:dyDescent="0.25">
      <c r="H126" s="12" t="s">
        <v>54</v>
      </c>
      <c r="I126" s="5">
        <v>343655.91</v>
      </c>
      <c r="Q126" s="10" t="s">
        <v>31</v>
      </c>
      <c r="R126" t="s">
        <v>44</v>
      </c>
      <c r="S126" t="s">
        <v>43</v>
      </c>
      <c r="T126" t="s">
        <v>47</v>
      </c>
      <c r="U126" t="s">
        <v>40</v>
      </c>
      <c r="V126" t="s">
        <v>38</v>
      </c>
      <c r="W126" t="s">
        <v>46</v>
      </c>
      <c r="X126" t="s">
        <v>45</v>
      </c>
      <c r="Y126" t="s">
        <v>41</v>
      </c>
      <c r="Z126" t="s">
        <v>50</v>
      </c>
      <c r="AA126" t="s">
        <v>49</v>
      </c>
      <c r="AB126" t="s">
        <v>48</v>
      </c>
      <c r="AC126" t="s">
        <v>42</v>
      </c>
      <c r="AD126" t="s">
        <v>32</v>
      </c>
    </row>
    <row r="127" spans="8:30" x14ac:dyDescent="0.25">
      <c r="H127" s="12" t="s">
        <v>52</v>
      </c>
      <c r="I127" s="5">
        <v>373697.38</v>
      </c>
      <c r="Q127" s="11" t="s">
        <v>22</v>
      </c>
      <c r="R127" s="5">
        <v>225701.76000000001</v>
      </c>
      <c r="S127" s="5">
        <v>222913.7</v>
      </c>
      <c r="T127" s="5">
        <v>198673.76</v>
      </c>
      <c r="U127" s="5">
        <v>425182.77</v>
      </c>
      <c r="V127" s="5">
        <v>300661.15000000002</v>
      </c>
      <c r="W127" s="5">
        <v>194690.79</v>
      </c>
      <c r="X127" s="5">
        <v>230899.63</v>
      </c>
      <c r="Y127" s="5">
        <v>232381.75</v>
      </c>
      <c r="Z127" s="5">
        <v>348648.85</v>
      </c>
      <c r="AA127" s="5">
        <v>170737.31</v>
      </c>
      <c r="AB127" s="5">
        <v>262831.03999999998</v>
      </c>
      <c r="AC127" s="5">
        <v>209348.99</v>
      </c>
      <c r="AD127" s="5">
        <v>3022671.5</v>
      </c>
    </row>
    <row r="128" spans="8:30" x14ac:dyDescent="0.25">
      <c r="H128" s="12" t="s">
        <v>56</v>
      </c>
      <c r="I128" s="5">
        <v>287038.42</v>
      </c>
      <c r="Q128" s="11" t="s">
        <v>19</v>
      </c>
      <c r="R128" s="5">
        <v>337162.42</v>
      </c>
      <c r="S128" s="5">
        <v>223536.93</v>
      </c>
      <c r="T128" s="5">
        <v>288796.42</v>
      </c>
      <c r="U128" s="5">
        <v>280551.56</v>
      </c>
      <c r="V128" s="5">
        <v>354673.86</v>
      </c>
      <c r="W128" s="5">
        <v>283241.01</v>
      </c>
      <c r="X128" s="5">
        <v>253534.48</v>
      </c>
      <c r="Y128" s="5">
        <v>398359.49</v>
      </c>
      <c r="Z128" s="5">
        <v>311175.86</v>
      </c>
      <c r="AA128" s="5">
        <v>170012.75</v>
      </c>
      <c r="AB128" s="5">
        <v>173832.27</v>
      </c>
      <c r="AC128" s="5">
        <v>117072.27</v>
      </c>
      <c r="AD128" s="5">
        <v>3191949.32</v>
      </c>
    </row>
    <row r="129" spans="8:30" x14ac:dyDescent="0.25">
      <c r="H129" s="12" t="s">
        <v>57</v>
      </c>
      <c r="I129" s="5">
        <v>349653.72</v>
      </c>
      <c r="Q129" s="11" t="s">
        <v>20</v>
      </c>
      <c r="R129" s="5">
        <v>288728.99</v>
      </c>
      <c r="S129" s="5">
        <v>143736.28</v>
      </c>
      <c r="T129" s="5">
        <v>205437.02</v>
      </c>
      <c r="U129" s="5">
        <v>269423.64</v>
      </c>
      <c r="V129" s="5">
        <v>296566.24</v>
      </c>
      <c r="W129" s="5">
        <v>260029.11</v>
      </c>
      <c r="X129" s="5">
        <v>192139.08</v>
      </c>
      <c r="Y129" s="5">
        <v>210752.18</v>
      </c>
      <c r="Z129" s="5">
        <v>300995.51</v>
      </c>
      <c r="AA129" s="5">
        <v>137718.57</v>
      </c>
      <c r="AB129" s="5">
        <v>123751.43</v>
      </c>
      <c r="AC129" s="5">
        <v>341867.4</v>
      </c>
      <c r="AD129" s="5">
        <v>2771145.45</v>
      </c>
    </row>
    <row r="130" spans="8:30" x14ac:dyDescent="0.25">
      <c r="H130" s="12" t="s">
        <v>55</v>
      </c>
      <c r="I130" s="5">
        <v>295110.28000000003</v>
      </c>
      <c r="Q130" s="11" t="s">
        <v>21</v>
      </c>
      <c r="R130" s="5">
        <v>324712.63</v>
      </c>
      <c r="S130" s="5">
        <v>328420.93</v>
      </c>
      <c r="T130" s="5">
        <v>402109.17</v>
      </c>
      <c r="U130" s="5">
        <v>200884.42</v>
      </c>
      <c r="V130" s="5">
        <v>328885.84000000003</v>
      </c>
      <c r="W130" s="5">
        <v>295022.62</v>
      </c>
      <c r="X130" s="5">
        <v>332056.92</v>
      </c>
      <c r="Y130" s="5">
        <v>250909.22</v>
      </c>
      <c r="Z130" s="5">
        <v>180989.59</v>
      </c>
      <c r="AA130" s="5">
        <v>279224.98</v>
      </c>
      <c r="AB130" s="5">
        <v>140154.53</v>
      </c>
      <c r="AC130" s="5">
        <v>98485.67</v>
      </c>
      <c r="AD130" s="5">
        <v>3161856.52</v>
      </c>
    </row>
    <row r="131" spans="8:30" x14ac:dyDescent="0.25">
      <c r="H131" s="12" t="s">
        <v>51</v>
      </c>
      <c r="I131" s="5">
        <v>391068.35</v>
      </c>
      <c r="Q131" s="11" t="s">
        <v>18</v>
      </c>
      <c r="R131" s="5">
        <v>220708.7</v>
      </c>
      <c r="S131" s="5">
        <v>338844.84</v>
      </c>
      <c r="T131" s="5">
        <v>299075.48</v>
      </c>
      <c r="U131" s="5">
        <v>291590.21000000002</v>
      </c>
      <c r="V131" s="5">
        <v>191424.6</v>
      </c>
      <c r="W131" s="5">
        <v>271676.46999999997</v>
      </c>
      <c r="X131" s="5">
        <v>329585.31</v>
      </c>
      <c r="Y131" s="5">
        <v>295021.31</v>
      </c>
      <c r="Z131" s="5">
        <v>135113.92000000001</v>
      </c>
      <c r="AA131" s="5">
        <v>184182.44</v>
      </c>
      <c r="AB131" s="5">
        <v>222903.36</v>
      </c>
      <c r="AC131" s="5">
        <v>139346.23000000001</v>
      </c>
      <c r="AD131" s="5">
        <v>2919472.87</v>
      </c>
    </row>
    <row r="132" spans="8:30" x14ac:dyDescent="0.25">
      <c r="H132" s="12" t="s">
        <v>53</v>
      </c>
      <c r="I132" s="5">
        <v>396493.8</v>
      </c>
      <c r="Q132" s="11" t="s">
        <v>17</v>
      </c>
      <c r="R132" s="5">
        <v>344365.79</v>
      </c>
      <c r="S132" s="5">
        <v>257400.58</v>
      </c>
      <c r="T132" s="5">
        <v>273631.57</v>
      </c>
      <c r="U132" s="5">
        <v>231069.22</v>
      </c>
      <c r="V132" s="5">
        <v>208853.23</v>
      </c>
      <c r="W132" s="5">
        <v>386471.21</v>
      </c>
      <c r="X132" s="5">
        <v>361467.58</v>
      </c>
      <c r="Y132" s="5">
        <v>303485.63</v>
      </c>
      <c r="Z132" s="5">
        <v>308988.13</v>
      </c>
      <c r="AA132" s="5">
        <v>199192.58</v>
      </c>
      <c r="AB132" s="5">
        <v>166045.57999999999</v>
      </c>
      <c r="AC132" s="5">
        <v>220084</v>
      </c>
      <c r="AD132" s="5">
        <v>3261055.1</v>
      </c>
    </row>
    <row r="133" spans="8:30" x14ac:dyDescent="0.25">
      <c r="H133" s="11" t="s">
        <v>23</v>
      </c>
      <c r="I133" s="5"/>
      <c r="Q133" s="11" t="s">
        <v>32</v>
      </c>
      <c r="R133" s="5">
        <v>1741380.29</v>
      </c>
      <c r="S133" s="5">
        <v>1514853.26</v>
      </c>
      <c r="T133" s="5">
        <v>1667723.42</v>
      </c>
      <c r="U133" s="5">
        <v>1698701.82</v>
      </c>
      <c r="V133" s="5">
        <v>1681064.92</v>
      </c>
      <c r="W133" s="5">
        <v>1691131.21</v>
      </c>
      <c r="X133" s="5">
        <v>1699683</v>
      </c>
      <c r="Y133" s="5">
        <v>1690909.58</v>
      </c>
      <c r="Z133" s="5">
        <v>1585911.86</v>
      </c>
      <c r="AA133" s="5">
        <v>1141068.6299999999</v>
      </c>
      <c r="AB133" s="5">
        <v>1089518.21</v>
      </c>
      <c r="AC133" s="5">
        <v>1126204.56</v>
      </c>
      <c r="AD133" s="5">
        <v>18328150.760000002</v>
      </c>
    </row>
    <row r="134" spans="8:30" x14ac:dyDescent="0.25">
      <c r="H134" s="12" t="s">
        <v>54</v>
      </c>
      <c r="I134" s="5">
        <v>1397289.95</v>
      </c>
    </row>
    <row r="135" spans="8:30" x14ac:dyDescent="0.25">
      <c r="H135" s="12" t="s">
        <v>52</v>
      </c>
      <c r="I135" s="5">
        <v>1147523.77</v>
      </c>
    </row>
    <row r="136" spans="8:30" x14ac:dyDescent="0.25">
      <c r="H136" s="12" t="s">
        <v>56</v>
      </c>
      <c r="I136" s="5">
        <v>1397169.73</v>
      </c>
    </row>
    <row r="137" spans="8:30" x14ac:dyDescent="0.25">
      <c r="H137" s="12" t="s">
        <v>57</v>
      </c>
      <c r="I137" s="5">
        <v>1328069.47</v>
      </c>
    </row>
    <row r="138" spans="8:30" x14ac:dyDescent="0.25">
      <c r="H138" s="12" t="s">
        <v>55</v>
      </c>
      <c r="I138" s="5">
        <v>1349378.89</v>
      </c>
    </row>
    <row r="139" spans="8:30" x14ac:dyDescent="0.25">
      <c r="H139" s="12" t="s">
        <v>51</v>
      </c>
      <c r="I139" s="5">
        <v>1294669.3999999999</v>
      </c>
    </row>
    <row r="140" spans="8:30" x14ac:dyDescent="0.25">
      <c r="H140" s="12" t="s">
        <v>53</v>
      </c>
      <c r="I140" s="5">
        <v>1364011.5</v>
      </c>
    </row>
    <row r="141" spans="8:30" x14ac:dyDescent="0.25">
      <c r="H141" s="11" t="s">
        <v>25</v>
      </c>
      <c r="I141" s="5"/>
    </row>
    <row r="142" spans="8:30" x14ac:dyDescent="0.25">
      <c r="H142" s="12" t="s">
        <v>54</v>
      </c>
      <c r="I142" s="5">
        <v>434945.97</v>
      </c>
    </row>
    <row r="143" spans="8:30" x14ac:dyDescent="0.25">
      <c r="H143" s="12" t="s">
        <v>52</v>
      </c>
      <c r="I143" s="5">
        <v>480323.88</v>
      </c>
    </row>
    <row r="144" spans="8:30" x14ac:dyDescent="0.25">
      <c r="H144" s="12" t="s">
        <v>56</v>
      </c>
      <c r="I144" s="5">
        <v>332202.86</v>
      </c>
    </row>
    <row r="145" spans="8:9" x14ac:dyDescent="0.25">
      <c r="H145" s="12" t="s">
        <v>57</v>
      </c>
      <c r="I145" s="5">
        <v>392952.18</v>
      </c>
    </row>
    <row r="146" spans="8:9" x14ac:dyDescent="0.25">
      <c r="H146" s="12" t="s">
        <v>55</v>
      </c>
      <c r="I146" s="5">
        <v>465809.12</v>
      </c>
    </row>
    <row r="147" spans="8:9" x14ac:dyDescent="0.25">
      <c r="H147" s="12" t="s">
        <v>51</v>
      </c>
      <c r="I147" s="5">
        <v>389659.14</v>
      </c>
    </row>
    <row r="148" spans="8:9" x14ac:dyDescent="0.25">
      <c r="H148" s="12" t="s">
        <v>53</v>
      </c>
      <c r="I148" s="5">
        <v>432696.04</v>
      </c>
    </row>
    <row r="149" spans="8:9" x14ac:dyDescent="0.25">
      <c r="H149" s="11" t="s">
        <v>26</v>
      </c>
      <c r="I149" s="5"/>
    </row>
    <row r="150" spans="8:9" x14ac:dyDescent="0.25">
      <c r="H150" s="12" t="s">
        <v>54</v>
      </c>
      <c r="I150" s="5">
        <v>490131.13</v>
      </c>
    </row>
    <row r="151" spans="8:9" x14ac:dyDescent="0.25">
      <c r="H151" s="12" t="s">
        <v>52</v>
      </c>
      <c r="I151" s="5">
        <v>595005.94999999995</v>
      </c>
    </row>
    <row r="152" spans="8:9" x14ac:dyDescent="0.25">
      <c r="H152" s="12" t="s">
        <v>56</v>
      </c>
      <c r="I152" s="5">
        <v>569995.16</v>
      </c>
    </row>
    <row r="153" spans="8:9" x14ac:dyDescent="0.25">
      <c r="H153" s="12" t="s">
        <v>57</v>
      </c>
      <c r="I153" s="5">
        <v>637403.36</v>
      </c>
    </row>
    <row r="154" spans="8:9" x14ac:dyDescent="0.25">
      <c r="H154" s="12" t="s">
        <v>55</v>
      </c>
      <c r="I154" s="5">
        <v>446577.76</v>
      </c>
    </row>
    <row r="155" spans="8:9" x14ac:dyDescent="0.25">
      <c r="H155" s="12" t="s">
        <v>51</v>
      </c>
      <c r="I155" s="5">
        <v>519944.66</v>
      </c>
    </row>
    <row r="156" spans="8:9" x14ac:dyDescent="0.25">
      <c r="H156" s="12" t="s">
        <v>53</v>
      </c>
      <c r="I156" s="5">
        <v>425672.98</v>
      </c>
    </row>
    <row r="157" spans="8:9" x14ac:dyDescent="0.25">
      <c r="H157" s="11" t="s">
        <v>32</v>
      </c>
      <c r="I157" s="5">
        <v>18328150.760000002</v>
      </c>
    </row>
  </sheetData>
  <pageMargins left="0.7" right="0.7" top="0.75" bottom="0.75" header="0.3" footer="0.3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F4408-DA7E-4C8E-B476-73519900DB29}">
  <dimension ref="A1"/>
  <sheetViews>
    <sheetView showGridLines="0" tabSelected="1" zoomScale="40" zoomScaleNormal="4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78653-4586-4FE4-822D-51E275FA5E0D}">
  <dimension ref="A1:T1001"/>
  <sheetViews>
    <sheetView workbookViewId="0">
      <selection activeCell="B1" sqref="A1:XFD1048576"/>
    </sheetView>
  </sheetViews>
  <sheetFormatPr defaultRowHeight="15" x14ac:dyDescent="0.25"/>
  <cols>
    <col min="1" max="1" width="5" bestFit="1" customWidth="1"/>
    <col min="2" max="2" width="12.140625" style="3" bestFit="1" customWidth="1"/>
    <col min="3" max="3" width="14" bestFit="1" customWidth="1"/>
    <col min="4" max="4" width="16.140625" bestFit="1" customWidth="1"/>
    <col min="5" max="5" width="22.140625" style="5" bestFit="1" customWidth="1"/>
    <col min="6" max="6" width="26.140625" style="5" bestFit="1" customWidth="1"/>
    <col min="7" max="7" width="19.5703125" bestFit="1" customWidth="1"/>
    <col min="8" max="8" width="22.42578125" bestFit="1" customWidth="1"/>
    <col min="9" max="9" width="13.85546875" bestFit="1" customWidth="1"/>
    <col min="10" max="10" width="19" style="7" bestFit="1" customWidth="1"/>
    <col min="11" max="11" width="19.7109375" style="5" bestFit="1" customWidth="1"/>
    <col min="12" max="12" width="22.28515625" style="5" bestFit="1" customWidth="1"/>
    <col min="13" max="13" width="28.42578125" style="5" bestFit="1" customWidth="1"/>
    <col min="14" max="14" width="10.42578125" style="5" bestFit="1" customWidth="1"/>
    <col min="15" max="15" width="11.5703125" style="5" bestFit="1" customWidth="1"/>
    <col min="16" max="16" width="11.42578125" bestFit="1" customWidth="1"/>
    <col min="17" max="17" width="10.85546875" bestFit="1" customWidth="1"/>
    <col min="18" max="18" width="16.140625" bestFit="1" customWidth="1"/>
    <col min="19" max="19" width="13.85546875" bestFit="1" customWidth="1"/>
    <col min="20" max="20" width="15.85546875" bestFit="1" customWidth="1"/>
  </cols>
  <sheetData>
    <row r="1" spans="1:20" s="1" customFormat="1" x14ac:dyDescent="0.25">
      <c r="A1" s="1" t="s">
        <v>0</v>
      </c>
      <c r="B1" s="2" t="s">
        <v>1</v>
      </c>
      <c r="C1" s="1" t="s">
        <v>2</v>
      </c>
      <c r="D1" s="1" t="s">
        <v>3</v>
      </c>
      <c r="E1" s="4" t="s">
        <v>4</v>
      </c>
      <c r="F1" s="4" t="s">
        <v>5</v>
      </c>
      <c r="G1" s="1" t="s">
        <v>6</v>
      </c>
      <c r="H1" s="1" t="s">
        <v>7</v>
      </c>
      <c r="I1" s="1" t="s">
        <v>8</v>
      </c>
      <c r="J1" s="6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1" t="s">
        <v>15</v>
      </c>
      <c r="Q1" s="1" t="s">
        <v>16</v>
      </c>
      <c r="R1" s="1" t="s">
        <v>27</v>
      </c>
      <c r="S1" s="1" t="s">
        <v>39</v>
      </c>
      <c r="T1" s="1" t="s">
        <v>58</v>
      </c>
    </row>
    <row r="2" spans="1:20" x14ac:dyDescent="0.25">
      <c r="A2">
        <v>1</v>
      </c>
      <c r="B2" s="3">
        <v>44562</v>
      </c>
      <c r="C2" t="s">
        <v>17</v>
      </c>
      <c r="D2" t="s">
        <v>23</v>
      </c>
      <c r="E2" s="5">
        <v>5332</v>
      </c>
      <c r="F2" s="5">
        <v>3499</v>
      </c>
      <c r="G2">
        <v>29</v>
      </c>
      <c r="H2">
        <v>5</v>
      </c>
      <c r="I2">
        <v>13314</v>
      </c>
      <c r="J2" s="7">
        <v>1.76</v>
      </c>
      <c r="K2" s="5">
        <v>23432.639999999999</v>
      </c>
      <c r="L2" s="5">
        <v>1171.6300000000001</v>
      </c>
      <c r="M2" s="5">
        <v>22261.01</v>
      </c>
      <c r="N2" s="5">
        <v>14158.66</v>
      </c>
      <c r="O2" s="5">
        <v>8102.35</v>
      </c>
      <c r="P2" t="str">
        <f>TEXT(B2,"dddd")</f>
        <v>Saturday</v>
      </c>
      <c r="Q2" t="str">
        <f>TEXT(B2,"mmmm")</f>
        <v>January</v>
      </c>
      <c r="R2" s="8">
        <f>(O2/K2)*100</f>
        <v>34.577196594152433</v>
      </c>
      <c r="S2" s="13">
        <f>(O2-E2)/E2*100</f>
        <v>51.957051762940743</v>
      </c>
      <c r="T2" t="str" cm="1">
        <f t="array" ref="T2">_xlfn.IFS(G2&lt;=20,"Low Temp.",G2&lt;=28,"Moderate Temp.",G2&lt;=35,"High Temp")</f>
        <v>High Temp</v>
      </c>
    </row>
    <row r="3" spans="1:20" x14ac:dyDescent="0.25">
      <c r="A3">
        <v>2</v>
      </c>
      <c r="B3" s="3">
        <v>44563</v>
      </c>
      <c r="C3" t="s">
        <v>18</v>
      </c>
      <c r="D3" t="s">
        <v>25</v>
      </c>
      <c r="E3" s="5">
        <v>5051</v>
      </c>
      <c r="F3" s="5">
        <v>3541</v>
      </c>
      <c r="G3">
        <v>20</v>
      </c>
      <c r="H3">
        <v>10</v>
      </c>
      <c r="I3">
        <v>14583</v>
      </c>
      <c r="J3" s="7">
        <v>1.77</v>
      </c>
      <c r="K3" s="5">
        <v>25811.91</v>
      </c>
      <c r="L3" s="5">
        <v>2581.19</v>
      </c>
      <c r="M3" s="5">
        <v>23230.720000000001</v>
      </c>
      <c r="N3" s="5">
        <v>14810.43</v>
      </c>
      <c r="O3" s="5">
        <v>8420.2900000000009</v>
      </c>
      <c r="P3" t="str">
        <f t="shared" ref="P3:P66" si="0">TEXT(B3,"dddd")</f>
        <v>Sunday</v>
      </c>
      <c r="Q3" t="str">
        <f t="shared" ref="Q3:Q66" si="1">TEXT(B3,"mmmm")</f>
        <v>January</v>
      </c>
      <c r="R3" s="8">
        <f t="shared" ref="R3:R66" si="2">(O3/K3)*100</f>
        <v>32.621723847634684</v>
      </c>
      <c r="S3" s="13">
        <f t="shared" ref="S3:S66" si="3">(O3-E3)/E3*100</f>
        <v>66.705404870322724</v>
      </c>
      <c r="T3" t="str" cm="1">
        <f t="array" ref="T3">_xlfn.IFS(G3&lt;=20,"Low Temp.",G3&lt;=28,"Moderate Temp.",G3&lt;=35,"High Temp")</f>
        <v>Low Temp.</v>
      </c>
    </row>
    <row r="4" spans="1:20" x14ac:dyDescent="0.25">
      <c r="A4">
        <v>3</v>
      </c>
      <c r="B4" s="3">
        <v>44564</v>
      </c>
      <c r="C4" t="s">
        <v>18</v>
      </c>
      <c r="D4" t="s">
        <v>23</v>
      </c>
      <c r="E4" s="5">
        <v>4726</v>
      </c>
      <c r="F4" s="5">
        <v>3216</v>
      </c>
      <c r="G4">
        <v>23</v>
      </c>
      <c r="H4">
        <v>10</v>
      </c>
      <c r="I4">
        <v>8111</v>
      </c>
      <c r="J4" s="7">
        <v>1.94</v>
      </c>
      <c r="K4" s="5">
        <v>15735.34</v>
      </c>
      <c r="L4" s="5">
        <v>1573.53</v>
      </c>
      <c r="M4" s="5">
        <v>14161.81</v>
      </c>
      <c r="N4" s="5">
        <v>8957.66</v>
      </c>
      <c r="O4" s="5">
        <v>5204.1499999999996</v>
      </c>
      <c r="P4" t="str">
        <f t="shared" si="0"/>
        <v>Monday</v>
      </c>
      <c r="Q4" t="str">
        <f t="shared" si="1"/>
        <v>January</v>
      </c>
      <c r="R4" s="8">
        <f t="shared" si="2"/>
        <v>33.073006366560868</v>
      </c>
      <c r="S4" s="13">
        <f t="shared" si="3"/>
        <v>10.117435463393983</v>
      </c>
      <c r="T4" t="str" cm="1">
        <f t="array" ref="T4">_xlfn.IFS(G4&lt;=20,"Low Temp.",G4&lt;=28,"Moderate Temp.",G4&lt;=35,"High Temp")</f>
        <v>Moderate Temp.</v>
      </c>
    </row>
    <row r="5" spans="1:20" x14ac:dyDescent="0.25">
      <c r="A5">
        <v>4</v>
      </c>
      <c r="B5" s="3">
        <v>44565</v>
      </c>
      <c r="C5" t="s">
        <v>17</v>
      </c>
      <c r="D5" t="s">
        <v>26</v>
      </c>
      <c r="E5" s="5">
        <v>5797</v>
      </c>
      <c r="F5" s="5">
        <v>2838</v>
      </c>
      <c r="G5">
        <v>29</v>
      </c>
      <c r="H5">
        <v>12</v>
      </c>
      <c r="I5">
        <v>8159</v>
      </c>
      <c r="J5" s="7">
        <v>1.65</v>
      </c>
      <c r="K5" s="5">
        <v>13462.35</v>
      </c>
      <c r="L5" s="5">
        <v>1615.48</v>
      </c>
      <c r="M5" s="5">
        <v>11846.87</v>
      </c>
      <c r="N5" s="5">
        <v>10718.65</v>
      </c>
      <c r="O5" s="5">
        <v>1128.22</v>
      </c>
      <c r="P5" t="str">
        <f t="shared" si="0"/>
        <v>Tuesday</v>
      </c>
      <c r="Q5" t="str">
        <f t="shared" si="1"/>
        <v>January</v>
      </c>
      <c r="R5" s="8">
        <f t="shared" si="2"/>
        <v>8.3805576292400659</v>
      </c>
      <c r="S5" s="13">
        <f t="shared" si="3"/>
        <v>-80.537864412627215</v>
      </c>
      <c r="T5" t="str" cm="1">
        <f t="array" ref="T5">_xlfn.IFS(G5&lt;=20,"Low Temp.",G5&lt;=28,"Moderate Temp.",G5&lt;=35,"High Temp")</f>
        <v>High Temp</v>
      </c>
    </row>
    <row r="6" spans="1:20" x14ac:dyDescent="0.25">
      <c r="A6">
        <v>5</v>
      </c>
      <c r="B6" s="3">
        <v>44566</v>
      </c>
      <c r="C6" t="s">
        <v>19</v>
      </c>
      <c r="D6" t="s">
        <v>23</v>
      </c>
      <c r="E6" s="5">
        <v>3233</v>
      </c>
      <c r="F6" s="5">
        <v>2907</v>
      </c>
      <c r="G6">
        <v>20</v>
      </c>
      <c r="H6">
        <v>5</v>
      </c>
      <c r="I6">
        <v>12443</v>
      </c>
      <c r="J6" s="7">
        <v>1.82</v>
      </c>
      <c r="K6" s="5">
        <v>22646.26</v>
      </c>
      <c r="L6" s="5">
        <v>1132.31</v>
      </c>
      <c r="M6" s="5">
        <v>21513.95</v>
      </c>
      <c r="N6" s="5">
        <v>15145.58</v>
      </c>
      <c r="O6" s="5">
        <v>6368.37</v>
      </c>
      <c r="P6" t="str">
        <f t="shared" si="0"/>
        <v>Wednesday</v>
      </c>
      <c r="Q6" t="str">
        <f t="shared" si="1"/>
        <v>January</v>
      </c>
      <c r="R6" s="8">
        <f t="shared" si="2"/>
        <v>28.121067231410397</v>
      </c>
      <c r="S6" s="13">
        <f t="shared" si="3"/>
        <v>96.980204144757181</v>
      </c>
      <c r="T6" t="str" cm="1">
        <f t="array" ref="T6">_xlfn.IFS(G6&lt;=20,"Low Temp.",G6&lt;=28,"Moderate Temp.",G6&lt;=35,"High Temp")</f>
        <v>Low Temp.</v>
      </c>
    </row>
    <row r="7" spans="1:20" x14ac:dyDescent="0.25">
      <c r="A7">
        <v>6</v>
      </c>
      <c r="B7" s="3">
        <v>44567</v>
      </c>
      <c r="C7" t="s">
        <v>18</v>
      </c>
      <c r="D7" t="s">
        <v>23</v>
      </c>
      <c r="E7" s="5">
        <v>3489</v>
      </c>
      <c r="F7" s="5">
        <v>3674</v>
      </c>
      <c r="G7">
        <v>23</v>
      </c>
      <c r="H7">
        <v>12</v>
      </c>
      <c r="I7">
        <v>11025</v>
      </c>
      <c r="J7" s="7">
        <v>1.81</v>
      </c>
      <c r="K7" s="5">
        <v>19955.25</v>
      </c>
      <c r="L7" s="5">
        <v>2394.63</v>
      </c>
      <c r="M7" s="5">
        <v>17560.62</v>
      </c>
      <c r="N7" s="5">
        <v>11291.6</v>
      </c>
      <c r="O7" s="5">
        <v>6269.02</v>
      </c>
      <c r="P7" t="str">
        <f t="shared" si="0"/>
        <v>Thursday</v>
      </c>
      <c r="Q7" t="str">
        <f t="shared" si="1"/>
        <v>January</v>
      </c>
      <c r="R7" s="8">
        <f t="shared" si="2"/>
        <v>31.415391939464556</v>
      </c>
      <c r="S7" s="13">
        <f t="shared" si="3"/>
        <v>79.679564345084557</v>
      </c>
      <c r="T7" t="str" cm="1">
        <f t="array" ref="T7">_xlfn.IFS(G7&lt;=20,"Low Temp.",G7&lt;=28,"Moderate Temp.",G7&lt;=35,"High Temp")</f>
        <v>Moderate Temp.</v>
      </c>
    </row>
    <row r="8" spans="1:20" x14ac:dyDescent="0.25">
      <c r="A8">
        <v>7</v>
      </c>
      <c r="B8" s="3">
        <v>44568</v>
      </c>
      <c r="C8" t="s">
        <v>20</v>
      </c>
      <c r="D8" t="s">
        <v>23</v>
      </c>
      <c r="E8" s="5">
        <v>3284</v>
      </c>
      <c r="F8" s="5">
        <v>3812</v>
      </c>
      <c r="G8">
        <v>27</v>
      </c>
      <c r="H8">
        <v>5</v>
      </c>
      <c r="I8">
        <v>14360</v>
      </c>
      <c r="J8" s="7">
        <v>1.57</v>
      </c>
      <c r="K8" s="5">
        <v>22545.200000000001</v>
      </c>
      <c r="L8" s="5">
        <v>1127.26</v>
      </c>
      <c r="M8" s="5">
        <v>21417.94</v>
      </c>
      <c r="N8" s="5">
        <v>13227.99</v>
      </c>
      <c r="O8" s="5">
        <v>8189.95</v>
      </c>
      <c r="P8" t="str">
        <f t="shared" si="0"/>
        <v>Friday</v>
      </c>
      <c r="Q8" t="str">
        <f t="shared" si="1"/>
        <v>January</v>
      </c>
      <c r="R8" s="8">
        <f t="shared" si="2"/>
        <v>36.326801270336922</v>
      </c>
      <c r="S8" s="13">
        <f t="shared" si="3"/>
        <v>149.38946406820949</v>
      </c>
      <c r="T8" t="str" cm="1">
        <f t="array" ref="T8">_xlfn.IFS(G8&lt;=20,"Low Temp.",G8&lt;=28,"Moderate Temp.",G8&lt;=35,"High Temp")</f>
        <v>Moderate Temp.</v>
      </c>
    </row>
    <row r="9" spans="1:20" x14ac:dyDescent="0.25">
      <c r="A9">
        <v>8</v>
      </c>
      <c r="B9" s="3">
        <v>44569</v>
      </c>
      <c r="C9" t="s">
        <v>20</v>
      </c>
      <c r="D9" t="s">
        <v>23</v>
      </c>
      <c r="E9" s="5">
        <v>4949</v>
      </c>
      <c r="F9" s="5">
        <v>3731</v>
      </c>
      <c r="G9">
        <v>26</v>
      </c>
      <c r="H9">
        <v>10</v>
      </c>
      <c r="I9">
        <v>8283</v>
      </c>
      <c r="J9" s="7">
        <v>1.84</v>
      </c>
      <c r="K9" s="5">
        <v>15240.72</v>
      </c>
      <c r="L9" s="5">
        <v>1524.07</v>
      </c>
      <c r="M9" s="5">
        <v>13716.65</v>
      </c>
      <c r="N9" s="5">
        <v>10524.01</v>
      </c>
      <c r="O9" s="5">
        <v>3192.64</v>
      </c>
      <c r="P9" t="str">
        <f t="shared" si="0"/>
        <v>Saturday</v>
      </c>
      <c r="Q9" t="str">
        <f t="shared" si="1"/>
        <v>January</v>
      </c>
      <c r="R9" s="8">
        <f t="shared" si="2"/>
        <v>20.948091691206187</v>
      </c>
      <c r="S9" s="13">
        <f t="shared" si="3"/>
        <v>-35.489189735300066</v>
      </c>
      <c r="T9" t="str" cm="1">
        <f t="array" ref="T9">_xlfn.IFS(G9&lt;=20,"Low Temp.",G9&lt;=28,"Moderate Temp.",G9&lt;=35,"High Temp")</f>
        <v>Moderate Temp.</v>
      </c>
    </row>
    <row r="10" spans="1:20" x14ac:dyDescent="0.25">
      <c r="A10">
        <v>9</v>
      </c>
      <c r="B10" s="3">
        <v>44570</v>
      </c>
      <c r="C10" t="s">
        <v>21</v>
      </c>
      <c r="D10" t="s">
        <v>23</v>
      </c>
      <c r="E10" s="5">
        <v>5983</v>
      </c>
      <c r="F10" s="5">
        <v>3383</v>
      </c>
      <c r="G10">
        <v>34</v>
      </c>
      <c r="H10">
        <v>12</v>
      </c>
      <c r="I10">
        <v>14125</v>
      </c>
      <c r="J10" s="7">
        <v>1.32</v>
      </c>
      <c r="K10" s="5">
        <v>18645</v>
      </c>
      <c r="L10" s="5">
        <v>2237.4</v>
      </c>
      <c r="M10" s="5">
        <v>16407.599999999999</v>
      </c>
      <c r="N10" s="5">
        <v>9527.33</v>
      </c>
      <c r="O10" s="5">
        <v>6880.27</v>
      </c>
      <c r="P10" t="str">
        <f t="shared" si="0"/>
        <v>Sunday</v>
      </c>
      <c r="Q10" t="str">
        <f t="shared" si="1"/>
        <v>January</v>
      </c>
      <c r="R10" s="8">
        <f t="shared" si="2"/>
        <v>36.90142129257174</v>
      </c>
      <c r="S10" s="13">
        <f t="shared" si="3"/>
        <v>14.996991475848246</v>
      </c>
      <c r="T10" t="str" cm="1">
        <f t="array" ref="T10">_xlfn.IFS(G10&lt;=20,"Low Temp.",G10&lt;=28,"Moderate Temp.",G10&lt;=35,"High Temp")</f>
        <v>High Temp</v>
      </c>
    </row>
    <row r="11" spans="1:20" x14ac:dyDescent="0.25">
      <c r="A11">
        <v>10</v>
      </c>
      <c r="B11" s="3">
        <v>44571</v>
      </c>
      <c r="C11" t="s">
        <v>17</v>
      </c>
      <c r="D11" t="s">
        <v>23</v>
      </c>
      <c r="E11" s="5">
        <v>3914</v>
      </c>
      <c r="F11" s="5">
        <v>3158</v>
      </c>
      <c r="G11">
        <v>15</v>
      </c>
      <c r="H11">
        <v>6</v>
      </c>
      <c r="I11">
        <v>8766</v>
      </c>
      <c r="J11" s="7">
        <v>1.3</v>
      </c>
      <c r="K11" s="5">
        <v>11395.8</v>
      </c>
      <c r="L11" s="5">
        <v>683.75</v>
      </c>
      <c r="M11" s="5">
        <v>10712.05</v>
      </c>
      <c r="N11" s="5">
        <v>5979.94</v>
      </c>
      <c r="O11" s="5">
        <v>4732.1099999999997</v>
      </c>
      <c r="P11" t="str">
        <f t="shared" si="0"/>
        <v>Monday</v>
      </c>
      <c r="Q11" t="str">
        <f t="shared" si="1"/>
        <v>January</v>
      </c>
      <c r="R11" s="8">
        <f t="shared" si="2"/>
        <v>41.525035539409252</v>
      </c>
      <c r="S11" s="13">
        <f t="shared" si="3"/>
        <v>20.902146142054157</v>
      </c>
      <c r="T11" t="str" cm="1">
        <f t="array" ref="T11">_xlfn.IFS(G11&lt;=20,"Low Temp.",G11&lt;=28,"Moderate Temp.",G11&lt;=35,"High Temp")</f>
        <v>Low Temp.</v>
      </c>
    </row>
    <row r="12" spans="1:20" x14ac:dyDescent="0.25">
      <c r="A12">
        <v>11</v>
      </c>
      <c r="B12" s="3">
        <v>44572</v>
      </c>
      <c r="C12" t="s">
        <v>18</v>
      </c>
      <c r="D12" t="s">
        <v>25</v>
      </c>
      <c r="E12" s="5">
        <v>5364</v>
      </c>
      <c r="F12" s="5">
        <v>3061</v>
      </c>
      <c r="G12">
        <v>19</v>
      </c>
      <c r="H12">
        <v>13</v>
      </c>
      <c r="I12">
        <v>12078</v>
      </c>
      <c r="J12" s="7">
        <v>2</v>
      </c>
      <c r="K12" s="5">
        <v>24156</v>
      </c>
      <c r="L12" s="5">
        <v>3140.28</v>
      </c>
      <c r="M12" s="5">
        <v>21015.72</v>
      </c>
      <c r="N12" s="5">
        <v>14475.13</v>
      </c>
      <c r="O12" s="5">
        <v>6540.59</v>
      </c>
      <c r="P12" t="str">
        <f t="shared" si="0"/>
        <v>Tuesday</v>
      </c>
      <c r="Q12" t="str">
        <f t="shared" si="1"/>
        <v>January</v>
      </c>
      <c r="R12" s="8">
        <f t="shared" si="2"/>
        <v>27.07646133465806</v>
      </c>
      <c r="S12" s="13">
        <f t="shared" si="3"/>
        <v>21.934936614466817</v>
      </c>
      <c r="T12" t="str" cm="1">
        <f t="array" ref="T12">_xlfn.IFS(G12&lt;=20,"Low Temp.",G12&lt;=28,"Moderate Temp.",G12&lt;=35,"High Temp")</f>
        <v>Low Temp.</v>
      </c>
    </row>
    <row r="13" spans="1:20" x14ac:dyDescent="0.25">
      <c r="A13">
        <v>12</v>
      </c>
      <c r="B13" s="3">
        <v>44573</v>
      </c>
      <c r="C13" t="s">
        <v>22</v>
      </c>
      <c r="D13" t="s">
        <v>26</v>
      </c>
      <c r="E13" s="5">
        <v>3139</v>
      </c>
      <c r="F13" s="5">
        <v>3332</v>
      </c>
      <c r="G13">
        <v>26</v>
      </c>
      <c r="H13">
        <v>9</v>
      </c>
      <c r="I13">
        <v>10833</v>
      </c>
      <c r="J13" s="7">
        <v>1.58</v>
      </c>
      <c r="K13" s="5">
        <v>17116.14</v>
      </c>
      <c r="L13" s="5">
        <v>1540.45</v>
      </c>
      <c r="M13" s="5">
        <v>15575.69</v>
      </c>
      <c r="N13" s="5">
        <v>9336.3700000000008</v>
      </c>
      <c r="O13" s="5">
        <v>6239.32</v>
      </c>
      <c r="P13" t="str">
        <f t="shared" si="0"/>
        <v>Wednesday</v>
      </c>
      <c r="Q13" t="str">
        <f t="shared" si="1"/>
        <v>January</v>
      </c>
      <c r="R13" s="8">
        <f t="shared" si="2"/>
        <v>36.452845092409852</v>
      </c>
      <c r="S13" s="13">
        <f t="shared" si="3"/>
        <v>98.767760433258985</v>
      </c>
      <c r="T13" t="str" cm="1">
        <f t="array" ref="T13">_xlfn.IFS(G13&lt;=20,"Low Temp.",G13&lt;=28,"Moderate Temp.",G13&lt;=35,"High Temp")</f>
        <v>Moderate Temp.</v>
      </c>
    </row>
    <row r="14" spans="1:20" x14ac:dyDescent="0.25">
      <c r="A14">
        <v>13</v>
      </c>
      <c r="B14" s="3">
        <v>44574</v>
      </c>
      <c r="C14" t="s">
        <v>20</v>
      </c>
      <c r="D14" t="s">
        <v>23</v>
      </c>
      <c r="E14" s="5">
        <v>3007</v>
      </c>
      <c r="F14" s="5">
        <v>2658</v>
      </c>
      <c r="G14">
        <v>31</v>
      </c>
      <c r="H14">
        <v>7</v>
      </c>
      <c r="I14">
        <v>9041</v>
      </c>
      <c r="J14" s="7">
        <v>1.83</v>
      </c>
      <c r="K14" s="5">
        <v>16545.03</v>
      </c>
      <c r="L14" s="5">
        <v>1158.1500000000001</v>
      </c>
      <c r="M14" s="5">
        <v>15386.88</v>
      </c>
      <c r="N14" s="5">
        <v>13015.84</v>
      </c>
      <c r="O14" s="5">
        <v>2371.04</v>
      </c>
      <c r="P14" t="str">
        <f t="shared" si="0"/>
        <v>Thursday</v>
      </c>
      <c r="Q14" t="str">
        <f t="shared" si="1"/>
        <v>January</v>
      </c>
      <c r="R14" s="8">
        <f t="shared" si="2"/>
        <v>14.330829258091404</v>
      </c>
      <c r="S14" s="13">
        <f t="shared" si="3"/>
        <v>-21.149318257399401</v>
      </c>
      <c r="T14" t="str" cm="1">
        <f t="array" ref="T14">_xlfn.IFS(G14&lt;=20,"Low Temp.",G14&lt;=28,"Moderate Temp.",G14&lt;=35,"High Temp")</f>
        <v>High Temp</v>
      </c>
    </row>
    <row r="15" spans="1:20" x14ac:dyDescent="0.25">
      <c r="A15">
        <v>14</v>
      </c>
      <c r="B15" s="3">
        <v>44575</v>
      </c>
      <c r="C15" t="s">
        <v>21</v>
      </c>
      <c r="D15" t="s">
        <v>23</v>
      </c>
      <c r="E15" s="5">
        <v>3123</v>
      </c>
      <c r="F15" s="5">
        <v>2594</v>
      </c>
      <c r="G15">
        <v>31</v>
      </c>
      <c r="H15">
        <v>12</v>
      </c>
      <c r="I15">
        <v>14956</v>
      </c>
      <c r="J15" s="7">
        <v>1.56</v>
      </c>
      <c r="K15" s="5">
        <v>23331.360000000001</v>
      </c>
      <c r="L15" s="5">
        <v>2799.76</v>
      </c>
      <c r="M15" s="5">
        <v>20531.599999999999</v>
      </c>
      <c r="N15" s="5">
        <v>17716.04</v>
      </c>
      <c r="O15" s="5">
        <v>2815.56</v>
      </c>
      <c r="P15" t="str">
        <f t="shared" si="0"/>
        <v>Friday</v>
      </c>
      <c r="Q15" t="str">
        <f t="shared" si="1"/>
        <v>January</v>
      </c>
      <c r="R15" s="8">
        <f t="shared" si="2"/>
        <v>12.067706297446868</v>
      </c>
      <c r="S15" s="13">
        <f t="shared" si="3"/>
        <v>-9.8443804034582154</v>
      </c>
      <c r="T15" t="str" cm="1">
        <f t="array" ref="T15">_xlfn.IFS(G15&lt;=20,"Low Temp.",G15&lt;=28,"Moderate Temp.",G15&lt;=35,"High Temp")</f>
        <v>High Temp</v>
      </c>
    </row>
    <row r="16" spans="1:20" x14ac:dyDescent="0.25">
      <c r="A16">
        <v>15</v>
      </c>
      <c r="B16" s="3">
        <v>44576</v>
      </c>
      <c r="C16" t="s">
        <v>20</v>
      </c>
      <c r="D16" t="s">
        <v>23</v>
      </c>
      <c r="E16" s="5">
        <v>3736</v>
      </c>
      <c r="F16" s="5">
        <v>2625</v>
      </c>
      <c r="G16">
        <v>17</v>
      </c>
      <c r="H16">
        <v>11</v>
      </c>
      <c r="I16">
        <v>14121</v>
      </c>
      <c r="J16" s="7">
        <v>1.54</v>
      </c>
      <c r="K16" s="5">
        <v>21746.34</v>
      </c>
      <c r="L16" s="5">
        <v>2392.1</v>
      </c>
      <c r="M16" s="5">
        <v>19354.240000000002</v>
      </c>
      <c r="N16" s="5">
        <v>11370.55</v>
      </c>
      <c r="O16" s="5">
        <v>7983.69</v>
      </c>
      <c r="P16" t="str">
        <f t="shared" si="0"/>
        <v>Saturday</v>
      </c>
      <c r="Q16" t="str">
        <f t="shared" si="1"/>
        <v>January</v>
      </c>
      <c r="R16" s="8">
        <f t="shared" si="2"/>
        <v>36.712798567483077</v>
      </c>
      <c r="S16" s="13">
        <f t="shared" si="3"/>
        <v>113.69619914346893</v>
      </c>
      <c r="T16" t="str" cm="1">
        <f t="array" ref="T16">_xlfn.IFS(G16&lt;=20,"Low Temp.",G16&lt;=28,"Moderate Temp.",G16&lt;=35,"High Temp")</f>
        <v>Low Temp.</v>
      </c>
    </row>
    <row r="17" spans="1:20" x14ac:dyDescent="0.25">
      <c r="A17">
        <v>16</v>
      </c>
      <c r="B17" s="3">
        <v>44577</v>
      </c>
      <c r="C17" t="s">
        <v>18</v>
      </c>
      <c r="D17" t="s">
        <v>26</v>
      </c>
      <c r="E17" s="5">
        <v>4431</v>
      </c>
      <c r="F17" s="5">
        <v>3313</v>
      </c>
      <c r="G17">
        <v>28</v>
      </c>
      <c r="H17">
        <v>10</v>
      </c>
      <c r="I17">
        <v>10872</v>
      </c>
      <c r="J17" s="7">
        <v>1.49</v>
      </c>
      <c r="K17" s="5">
        <v>16199.28</v>
      </c>
      <c r="L17" s="5">
        <v>1619.93</v>
      </c>
      <c r="M17" s="5">
        <v>14579.35</v>
      </c>
      <c r="N17" s="5">
        <v>9229.98</v>
      </c>
      <c r="O17" s="5">
        <v>5349.37</v>
      </c>
      <c r="P17" t="str">
        <f t="shared" si="0"/>
        <v>Sunday</v>
      </c>
      <c r="Q17" t="str">
        <f t="shared" si="1"/>
        <v>January</v>
      </c>
      <c r="R17" s="8">
        <f t="shared" si="2"/>
        <v>33.022270125585827</v>
      </c>
      <c r="S17" s="13">
        <f t="shared" si="3"/>
        <v>20.726021214172871</v>
      </c>
      <c r="T17" t="str" cm="1">
        <f t="array" ref="T17">_xlfn.IFS(G17&lt;=20,"Low Temp.",G17&lt;=28,"Moderate Temp.",G17&lt;=35,"High Temp")</f>
        <v>Moderate Temp.</v>
      </c>
    </row>
    <row r="18" spans="1:20" x14ac:dyDescent="0.25">
      <c r="A18">
        <v>17</v>
      </c>
      <c r="B18" s="3">
        <v>44578</v>
      </c>
      <c r="C18" t="s">
        <v>17</v>
      </c>
      <c r="D18" t="s">
        <v>23</v>
      </c>
      <c r="E18" s="5">
        <v>5659</v>
      </c>
      <c r="F18" s="5">
        <v>3759</v>
      </c>
      <c r="G18">
        <v>31</v>
      </c>
      <c r="H18">
        <v>7</v>
      </c>
      <c r="I18">
        <v>12833</v>
      </c>
      <c r="J18" s="7">
        <v>1.95</v>
      </c>
      <c r="K18" s="5">
        <v>25024.35</v>
      </c>
      <c r="L18" s="5">
        <v>1751.7</v>
      </c>
      <c r="M18" s="5">
        <v>23272.65</v>
      </c>
      <c r="N18" s="5">
        <v>18668.830000000002</v>
      </c>
      <c r="O18" s="5">
        <v>4603.82</v>
      </c>
      <c r="P18" t="str">
        <f t="shared" si="0"/>
        <v>Monday</v>
      </c>
      <c r="Q18" t="str">
        <f t="shared" si="1"/>
        <v>January</v>
      </c>
      <c r="R18" s="8">
        <f t="shared" si="2"/>
        <v>18.397360970414816</v>
      </c>
      <c r="S18" s="13">
        <f t="shared" si="3"/>
        <v>-18.646050538964488</v>
      </c>
      <c r="T18" t="str" cm="1">
        <f t="array" ref="T18">_xlfn.IFS(G18&lt;=20,"Low Temp.",G18&lt;=28,"Moderate Temp.",G18&lt;=35,"High Temp")</f>
        <v>High Temp</v>
      </c>
    </row>
    <row r="19" spans="1:20" x14ac:dyDescent="0.25">
      <c r="A19">
        <v>18</v>
      </c>
      <c r="B19" s="3">
        <v>44579</v>
      </c>
      <c r="C19" t="s">
        <v>20</v>
      </c>
      <c r="D19" t="s">
        <v>23</v>
      </c>
      <c r="E19" s="5">
        <v>4656</v>
      </c>
      <c r="F19" s="5">
        <v>2843</v>
      </c>
      <c r="G19">
        <v>21</v>
      </c>
      <c r="H19">
        <v>6</v>
      </c>
      <c r="I19">
        <v>10864</v>
      </c>
      <c r="J19" s="7">
        <v>1.77</v>
      </c>
      <c r="K19" s="5">
        <v>19229.28</v>
      </c>
      <c r="L19" s="5">
        <v>1153.76</v>
      </c>
      <c r="M19" s="5">
        <v>18075.52</v>
      </c>
      <c r="N19" s="5">
        <v>15352.52</v>
      </c>
      <c r="O19" s="5">
        <v>2723</v>
      </c>
      <c r="P19" t="str">
        <f t="shared" si="0"/>
        <v>Tuesday</v>
      </c>
      <c r="Q19" t="str">
        <f t="shared" si="1"/>
        <v>January</v>
      </c>
      <c r="R19" s="8">
        <f t="shared" si="2"/>
        <v>14.160696604345041</v>
      </c>
      <c r="S19" s="13">
        <f t="shared" si="3"/>
        <v>-41.516323024054984</v>
      </c>
      <c r="T19" t="str" cm="1">
        <f t="array" ref="T19">_xlfn.IFS(G19&lt;=20,"Low Temp.",G19&lt;=28,"Moderate Temp.",G19&lt;=35,"High Temp")</f>
        <v>Moderate Temp.</v>
      </c>
    </row>
    <row r="20" spans="1:20" x14ac:dyDescent="0.25">
      <c r="A20">
        <v>19</v>
      </c>
      <c r="B20" s="3">
        <v>44580</v>
      </c>
      <c r="C20" t="s">
        <v>21</v>
      </c>
      <c r="D20" t="s">
        <v>23</v>
      </c>
      <c r="E20" s="5">
        <v>4036</v>
      </c>
      <c r="F20" s="5">
        <v>2800</v>
      </c>
      <c r="G20">
        <v>31</v>
      </c>
      <c r="H20">
        <v>15</v>
      </c>
      <c r="I20">
        <v>11405</v>
      </c>
      <c r="J20" s="7">
        <v>1.25</v>
      </c>
      <c r="K20" s="5">
        <v>14256.25</v>
      </c>
      <c r="L20" s="5">
        <v>2138.44</v>
      </c>
      <c r="M20" s="5">
        <v>12117.81</v>
      </c>
      <c r="N20" s="5">
        <v>9871.52</v>
      </c>
      <c r="O20" s="5">
        <v>2246.29</v>
      </c>
      <c r="P20" t="str">
        <f t="shared" si="0"/>
        <v>Wednesday</v>
      </c>
      <c r="Q20" t="str">
        <f t="shared" si="1"/>
        <v>January</v>
      </c>
      <c r="R20" s="8">
        <f t="shared" si="2"/>
        <v>15.75652783866725</v>
      </c>
      <c r="S20" s="13">
        <f t="shared" si="3"/>
        <v>-44.343657086223985</v>
      </c>
      <c r="T20" t="str" cm="1">
        <f t="array" ref="T20">_xlfn.IFS(G20&lt;=20,"Low Temp.",G20&lt;=28,"Moderate Temp.",G20&lt;=35,"High Temp")</f>
        <v>High Temp</v>
      </c>
    </row>
    <row r="21" spans="1:20" x14ac:dyDescent="0.25">
      <c r="A21">
        <v>20</v>
      </c>
      <c r="B21" s="3">
        <v>44581</v>
      </c>
      <c r="C21" t="s">
        <v>21</v>
      </c>
      <c r="D21" t="s">
        <v>23</v>
      </c>
      <c r="E21" s="5">
        <v>3089</v>
      </c>
      <c r="F21" s="5">
        <v>2933</v>
      </c>
      <c r="G21">
        <v>15</v>
      </c>
      <c r="H21">
        <v>13</v>
      </c>
      <c r="I21">
        <v>10137</v>
      </c>
      <c r="J21" s="7">
        <v>1.77</v>
      </c>
      <c r="K21" s="5">
        <v>17942.490000000002</v>
      </c>
      <c r="L21" s="5">
        <v>2332.52</v>
      </c>
      <c r="M21" s="5">
        <v>15609.97</v>
      </c>
      <c r="N21" s="5">
        <v>12919.34</v>
      </c>
      <c r="O21" s="5">
        <v>2690.63</v>
      </c>
      <c r="P21" t="str">
        <f t="shared" si="0"/>
        <v>Thursday</v>
      </c>
      <c r="Q21" t="str">
        <f t="shared" si="1"/>
        <v>January</v>
      </c>
      <c r="R21" s="8">
        <f t="shared" si="2"/>
        <v>14.99585620501948</v>
      </c>
      <c r="S21" s="13">
        <f t="shared" si="3"/>
        <v>-12.896406604078987</v>
      </c>
      <c r="T21" t="str" cm="1">
        <f t="array" ref="T21">_xlfn.IFS(G21&lt;=20,"Low Temp.",G21&lt;=28,"Moderate Temp.",G21&lt;=35,"High Temp")</f>
        <v>Low Temp.</v>
      </c>
    </row>
    <row r="22" spans="1:20" x14ac:dyDescent="0.25">
      <c r="A22">
        <v>21</v>
      </c>
      <c r="B22" s="3">
        <v>44582</v>
      </c>
      <c r="C22" t="s">
        <v>19</v>
      </c>
      <c r="D22" t="s">
        <v>25</v>
      </c>
      <c r="E22" s="5">
        <v>3593</v>
      </c>
      <c r="F22" s="5">
        <v>3245</v>
      </c>
      <c r="G22">
        <v>19</v>
      </c>
      <c r="H22">
        <v>5</v>
      </c>
      <c r="I22">
        <v>13431</v>
      </c>
      <c r="J22" s="7">
        <v>1.85</v>
      </c>
      <c r="K22" s="5">
        <v>24847.35</v>
      </c>
      <c r="L22" s="5">
        <v>1242.3699999999999</v>
      </c>
      <c r="M22" s="5">
        <v>23604.98</v>
      </c>
      <c r="N22" s="5">
        <v>14829.54</v>
      </c>
      <c r="O22" s="5">
        <v>8775.44</v>
      </c>
      <c r="P22" t="str">
        <f t="shared" si="0"/>
        <v>Friday</v>
      </c>
      <c r="Q22" t="str">
        <f t="shared" si="1"/>
        <v>January</v>
      </c>
      <c r="R22" s="8">
        <f t="shared" si="2"/>
        <v>35.317408093820873</v>
      </c>
      <c r="S22" s="13">
        <f t="shared" si="3"/>
        <v>144.23712774839967</v>
      </c>
      <c r="T22" t="str" cm="1">
        <f t="array" ref="T22">_xlfn.IFS(G22&lt;=20,"Low Temp.",G22&lt;=28,"Moderate Temp.",G22&lt;=35,"High Temp")</f>
        <v>Low Temp.</v>
      </c>
    </row>
    <row r="23" spans="1:20" x14ac:dyDescent="0.25">
      <c r="A23">
        <v>22</v>
      </c>
      <c r="B23" s="3">
        <v>44583</v>
      </c>
      <c r="C23" t="s">
        <v>17</v>
      </c>
      <c r="D23" t="s">
        <v>23</v>
      </c>
      <c r="E23" s="5">
        <v>5642</v>
      </c>
      <c r="F23" s="5">
        <v>3110</v>
      </c>
      <c r="G23">
        <v>30</v>
      </c>
      <c r="H23">
        <v>12</v>
      </c>
      <c r="I23">
        <v>14308</v>
      </c>
      <c r="J23" s="7">
        <v>1.73</v>
      </c>
      <c r="K23" s="5">
        <v>24752.84</v>
      </c>
      <c r="L23" s="5">
        <v>2970.34</v>
      </c>
      <c r="M23" s="5">
        <v>21782.5</v>
      </c>
      <c r="N23" s="5">
        <v>15144.7</v>
      </c>
      <c r="O23" s="5">
        <v>6637.8</v>
      </c>
      <c r="P23" t="str">
        <f t="shared" si="0"/>
        <v>Saturday</v>
      </c>
      <c r="Q23" t="str">
        <f t="shared" si="1"/>
        <v>January</v>
      </c>
      <c r="R23" s="8">
        <f t="shared" si="2"/>
        <v>26.816316834755121</v>
      </c>
      <c r="S23" s="13">
        <f t="shared" si="3"/>
        <v>17.649769585253459</v>
      </c>
      <c r="T23" t="str" cm="1">
        <f t="array" ref="T23">_xlfn.IFS(G23&lt;=20,"Low Temp.",G23&lt;=28,"Moderate Temp.",G23&lt;=35,"High Temp")</f>
        <v>High Temp</v>
      </c>
    </row>
    <row r="24" spans="1:20" x14ac:dyDescent="0.25">
      <c r="A24">
        <v>23</v>
      </c>
      <c r="B24" s="3">
        <v>44584</v>
      </c>
      <c r="C24" t="s">
        <v>19</v>
      </c>
      <c r="D24" t="s">
        <v>23</v>
      </c>
      <c r="E24" s="5">
        <v>4826</v>
      </c>
      <c r="F24" s="5">
        <v>3841</v>
      </c>
      <c r="G24">
        <v>21</v>
      </c>
      <c r="H24">
        <v>14</v>
      </c>
      <c r="I24">
        <v>14950</v>
      </c>
      <c r="J24" s="7">
        <v>1.38</v>
      </c>
      <c r="K24" s="5">
        <v>20631</v>
      </c>
      <c r="L24" s="5">
        <v>2888.34</v>
      </c>
      <c r="M24" s="5">
        <v>17742.66</v>
      </c>
      <c r="N24" s="5">
        <v>15667.02</v>
      </c>
      <c r="O24" s="5">
        <v>2075.64</v>
      </c>
      <c r="P24" t="str">
        <f t="shared" si="0"/>
        <v>Sunday</v>
      </c>
      <c r="Q24" t="str">
        <f t="shared" si="1"/>
        <v>January</v>
      </c>
      <c r="R24" s="8">
        <f t="shared" si="2"/>
        <v>10.060782317871164</v>
      </c>
      <c r="S24" s="13">
        <f t="shared" si="3"/>
        <v>-56.990468296726071</v>
      </c>
      <c r="T24" t="str" cm="1">
        <f t="array" ref="T24">_xlfn.IFS(G24&lt;=20,"Low Temp.",G24&lt;=28,"Moderate Temp.",G24&lt;=35,"High Temp")</f>
        <v>Moderate Temp.</v>
      </c>
    </row>
    <row r="25" spans="1:20" x14ac:dyDescent="0.25">
      <c r="A25">
        <v>24</v>
      </c>
      <c r="B25" s="3">
        <v>44585</v>
      </c>
      <c r="C25" t="s">
        <v>17</v>
      </c>
      <c r="D25" t="s">
        <v>23</v>
      </c>
      <c r="E25" s="5">
        <v>3736</v>
      </c>
      <c r="F25" s="5">
        <v>2923</v>
      </c>
      <c r="G25">
        <v>26</v>
      </c>
      <c r="H25">
        <v>10</v>
      </c>
      <c r="I25">
        <v>9829</v>
      </c>
      <c r="J25" s="7">
        <v>1.68</v>
      </c>
      <c r="K25" s="5">
        <v>16512.72</v>
      </c>
      <c r="L25" s="5">
        <v>1651.27</v>
      </c>
      <c r="M25" s="5">
        <v>14861.45</v>
      </c>
      <c r="N25" s="5">
        <v>8355.86</v>
      </c>
      <c r="O25" s="5">
        <v>6505.59</v>
      </c>
      <c r="P25" t="str">
        <f t="shared" si="0"/>
        <v>Monday</v>
      </c>
      <c r="Q25" t="str">
        <f t="shared" si="1"/>
        <v>January</v>
      </c>
      <c r="R25" s="8">
        <f t="shared" si="2"/>
        <v>39.397446332282023</v>
      </c>
      <c r="S25" s="13">
        <f t="shared" si="3"/>
        <v>74.132494646680954</v>
      </c>
      <c r="T25" t="str" cm="1">
        <f t="array" ref="T25">_xlfn.IFS(G25&lt;=20,"Low Temp.",G25&lt;=28,"Moderate Temp.",G25&lt;=35,"High Temp")</f>
        <v>Moderate Temp.</v>
      </c>
    </row>
    <row r="26" spans="1:20" x14ac:dyDescent="0.25">
      <c r="A26">
        <v>25</v>
      </c>
      <c r="B26" s="3">
        <v>44586</v>
      </c>
      <c r="C26" t="s">
        <v>19</v>
      </c>
      <c r="D26" t="s">
        <v>26</v>
      </c>
      <c r="E26" s="5">
        <v>5845</v>
      </c>
      <c r="F26" s="5">
        <v>2797</v>
      </c>
      <c r="G26">
        <v>23</v>
      </c>
      <c r="H26">
        <v>12</v>
      </c>
      <c r="I26">
        <v>14192</v>
      </c>
      <c r="J26" s="7">
        <v>1.56</v>
      </c>
      <c r="K26" s="5">
        <v>22139.52</v>
      </c>
      <c r="L26" s="5">
        <v>2656.74</v>
      </c>
      <c r="M26" s="5">
        <v>19482.78</v>
      </c>
      <c r="N26" s="5">
        <v>11681.24</v>
      </c>
      <c r="O26" s="5">
        <v>7801.54</v>
      </c>
      <c r="P26" t="str">
        <f t="shared" si="0"/>
        <v>Tuesday</v>
      </c>
      <c r="Q26" t="str">
        <f t="shared" si="1"/>
        <v>January</v>
      </c>
      <c r="R26" s="8">
        <f t="shared" si="2"/>
        <v>35.238072008787903</v>
      </c>
      <c r="S26" s="13">
        <f t="shared" si="3"/>
        <v>33.473738237810089</v>
      </c>
      <c r="T26" t="str" cm="1">
        <f t="array" ref="T26">_xlfn.IFS(G26&lt;=20,"Low Temp.",G26&lt;=28,"Moderate Temp.",G26&lt;=35,"High Temp")</f>
        <v>Moderate Temp.</v>
      </c>
    </row>
    <row r="27" spans="1:20" x14ac:dyDescent="0.25">
      <c r="A27">
        <v>26</v>
      </c>
      <c r="B27" s="3">
        <v>44587</v>
      </c>
      <c r="C27" t="s">
        <v>20</v>
      </c>
      <c r="D27" t="s">
        <v>26</v>
      </c>
      <c r="E27" s="5">
        <v>3049</v>
      </c>
      <c r="F27" s="5">
        <v>3778</v>
      </c>
      <c r="G27">
        <v>24</v>
      </c>
      <c r="H27">
        <v>7</v>
      </c>
      <c r="I27">
        <v>10065</v>
      </c>
      <c r="J27" s="7">
        <v>1.63</v>
      </c>
      <c r="K27" s="5">
        <v>16405.95</v>
      </c>
      <c r="L27" s="5">
        <v>1148.42</v>
      </c>
      <c r="M27" s="5">
        <v>15257.53</v>
      </c>
      <c r="N27" s="5">
        <v>11711.87</v>
      </c>
      <c r="O27" s="5">
        <v>3545.66</v>
      </c>
      <c r="P27" t="str">
        <f t="shared" si="0"/>
        <v>Wednesday</v>
      </c>
      <c r="Q27" t="str">
        <f t="shared" si="1"/>
        <v>January</v>
      </c>
      <c r="R27" s="8">
        <f t="shared" si="2"/>
        <v>21.612037096297378</v>
      </c>
      <c r="S27" s="13">
        <f t="shared" si="3"/>
        <v>16.289275172187597</v>
      </c>
      <c r="T27" t="str" cm="1">
        <f t="array" ref="T27">_xlfn.IFS(G27&lt;=20,"Low Temp.",G27&lt;=28,"Moderate Temp.",G27&lt;=35,"High Temp")</f>
        <v>Moderate Temp.</v>
      </c>
    </row>
    <row r="28" spans="1:20" x14ac:dyDescent="0.25">
      <c r="A28">
        <v>27</v>
      </c>
      <c r="B28" s="3">
        <v>44588</v>
      </c>
      <c r="C28" t="s">
        <v>21</v>
      </c>
      <c r="D28" t="s">
        <v>24</v>
      </c>
      <c r="E28" s="5">
        <v>5602</v>
      </c>
      <c r="F28" s="5">
        <v>3669</v>
      </c>
      <c r="G28">
        <v>22</v>
      </c>
      <c r="H28">
        <v>12</v>
      </c>
      <c r="I28">
        <v>9619</v>
      </c>
      <c r="J28" s="7">
        <v>1.57</v>
      </c>
      <c r="K28" s="5">
        <v>15101.83</v>
      </c>
      <c r="L28" s="5">
        <v>1812.22</v>
      </c>
      <c r="M28" s="5">
        <v>13289.61</v>
      </c>
      <c r="N28" s="5">
        <v>8136.05</v>
      </c>
      <c r="O28" s="5">
        <v>5153.5600000000004</v>
      </c>
      <c r="P28" t="str">
        <f t="shared" si="0"/>
        <v>Thursday</v>
      </c>
      <c r="Q28" t="str">
        <f t="shared" si="1"/>
        <v>January</v>
      </c>
      <c r="R28" s="8">
        <f t="shared" si="2"/>
        <v>34.125400696471885</v>
      </c>
      <c r="S28" s="13">
        <f t="shared" si="3"/>
        <v>-8.0049982149232335</v>
      </c>
      <c r="T28" t="str" cm="1">
        <f t="array" ref="T28">_xlfn.IFS(G28&lt;=20,"Low Temp.",G28&lt;=28,"Moderate Temp.",G28&lt;=35,"High Temp")</f>
        <v>Moderate Temp.</v>
      </c>
    </row>
    <row r="29" spans="1:20" x14ac:dyDescent="0.25">
      <c r="A29">
        <v>28</v>
      </c>
      <c r="B29" s="3">
        <v>44589</v>
      </c>
      <c r="C29" t="s">
        <v>20</v>
      </c>
      <c r="D29" t="s">
        <v>23</v>
      </c>
      <c r="E29" s="5">
        <v>4611</v>
      </c>
      <c r="F29" s="5">
        <v>3793</v>
      </c>
      <c r="G29">
        <v>34</v>
      </c>
      <c r="H29">
        <v>11</v>
      </c>
      <c r="I29">
        <v>10014</v>
      </c>
      <c r="J29" s="7">
        <v>1.42</v>
      </c>
      <c r="K29" s="5">
        <v>14219.88</v>
      </c>
      <c r="L29" s="5">
        <v>1564.19</v>
      </c>
      <c r="M29" s="5">
        <v>12655.69</v>
      </c>
      <c r="N29" s="5">
        <v>7793.04</v>
      </c>
      <c r="O29" s="5">
        <v>4862.6499999999996</v>
      </c>
      <c r="P29" t="str">
        <f t="shared" si="0"/>
        <v>Friday</v>
      </c>
      <c r="Q29" t="str">
        <f t="shared" si="1"/>
        <v>January</v>
      </c>
      <c r="R29" s="8">
        <f t="shared" si="2"/>
        <v>34.196139489222134</v>
      </c>
      <c r="S29" s="13">
        <f t="shared" si="3"/>
        <v>5.4576013879852443</v>
      </c>
      <c r="T29" t="str" cm="1">
        <f t="array" ref="T29">_xlfn.IFS(G29&lt;=20,"Low Temp.",G29&lt;=28,"Moderate Temp.",G29&lt;=35,"High Temp")</f>
        <v>High Temp</v>
      </c>
    </row>
    <row r="30" spans="1:20" x14ac:dyDescent="0.25">
      <c r="A30">
        <v>29</v>
      </c>
      <c r="B30" s="3">
        <v>44590</v>
      </c>
      <c r="C30" t="s">
        <v>17</v>
      </c>
      <c r="D30" t="s">
        <v>26</v>
      </c>
      <c r="E30" s="5">
        <v>3077</v>
      </c>
      <c r="F30" s="5">
        <v>2911</v>
      </c>
      <c r="G30">
        <v>23</v>
      </c>
      <c r="H30">
        <v>13</v>
      </c>
      <c r="I30">
        <v>14290</v>
      </c>
      <c r="J30" s="7">
        <v>1.7</v>
      </c>
      <c r="K30" s="5">
        <v>24293</v>
      </c>
      <c r="L30" s="5">
        <v>3158.09</v>
      </c>
      <c r="M30" s="5">
        <v>21134.91</v>
      </c>
      <c r="N30" s="5">
        <v>17930.009999999998</v>
      </c>
      <c r="O30" s="5">
        <v>3204.9</v>
      </c>
      <c r="P30" t="str">
        <f t="shared" si="0"/>
        <v>Saturday</v>
      </c>
      <c r="Q30" t="str">
        <f t="shared" si="1"/>
        <v>January</v>
      </c>
      <c r="R30" s="8">
        <f t="shared" si="2"/>
        <v>13.192689252047915</v>
      </c>
      <c r="S30" s="13">
        <f t="shared" si="3"/>
        <v>4.1566460838479067</v>
      </c>
      <c r="T30" t="str" cm="1">
        <f t="array" ref="T30">_xlfn.IFS(G30&lt;=20,"Low Temp.",G30&lt;=28,"Moderate Temp.",G30&lt;=35,"High Temp")</f>
        <v>Moderate Temp.</v>
      </c>
    </row>
    <row r="31" spans="1:20" x14ac:dyDescent="0.25">
      <c r="A31">
        <v>30</v>
      </c>
      <c r="B31" s="3">
        <v>44591</v>
      </c>
      <c r="C31" t="s">
        <v>17</v>
      </c>
      <c r="D31" t="s">
        <v>23</v>
      </c>
      <c r="E31" s="5">
        <v>5573</v>
      </c>
      <c r="F31" s="5">
        <v>3498</v>
      </c>
      <c r="G31">
        <v>31</v>
      </c>
      <c r="H31">
        <v>11</v>
      </c>
      <c r="I31">
        <v>10949</v>
      </c>
      <c r="J31" s="7">
        <v>1.76</v>
      </c>
      <c r="K31" s="5">
        <v>19270.240000000002</v>
      </c>
      <c r="L31" s="5">
        <v>2119.73</v>
      </c>
      <c r="M31" s="5">
        <v>17150.509999999998</v>
      </c>
      <c r="N31" s="5">
        <v>10964.21</v>
      </c>
      <c r="O31" s="5">
        <v>6186.3</v>
      </c>
      <c r="P31" t="str">
        <f t="shared" si="0"/>
        <v>Sunday</v>
      </c>
      <c r="Q31" t="str">
        <f t="shared" si="1"/>
        <v>January</v>
      </c>
      <c r="R31" s="8">
        <f t="shared" si="2"/>
        <v>32.102869502403699</v>
      </c>
      <c r="S31" s="13">
        <f t="shared" si="3"/>
        <v>11.00484478736767</v>
      </c>
      <c r="T31" t="str" cm="1">
        <f t="array" ref="T31">_xlfn.IFS(G31&lt;=20,"Low Temp.",G31&lt;=28,"Moderate Temp.",G31&lt;=35,"High Temp")</f>
        <v>High Temp</v>
      </c>
    </row>
    <row r="32" spans="1:20" x14ac:dyDescent="0.25">
      <c r="A32">
        <v>31</v>
      </c>
      <c r="B32" s="3">
        <v>44592</v>
      </c>
      <c r="C32" t="s">
        <v>19</v>
      </c>
      <c r="D32" t="s">
        <v>23</v>
      </c>
      <c r="E32" s="5">
        <v>5467</v>
      </c>
      <c r="F32" s="5">
        <v>3601</v>
      </c>
      <c r="G32">
        <v>28</v>
      </c>
      <c r="H32">
        <v>12</v>
      </c>
      <c r="I32">
        <v>14601</v>
      </c>
      <c r="J32" s="7">
        <v>1.3</v>
      </c>
      <c r="K32" s="5">
        <v>18981.3</v>
      </c>
      <c r="L32" s="5">
        <v>2277.7600000000002</v>
      </c>
      <c r="M32" s="5">
        <v>16703.54</v>
      </c>
      <c r="N32" s="5">
        <v>10253.94</v>
      </c>
      <c r="O32" s="5">
        <v>6449.6</v>
      </c>
      <c r="P32" t="str">
        <f t="shared" si="0"/>
        <v>Monday</v>
      </c>
      <c r="Q32" t="str">
        <f t="shared" si="1"/>
        <v>January</v>
      </c>
      <c r="R32" s="8">
        <f t="shared" si="2"/>
        <v>33.978705357378054</v>
      </c>
      <c r="S32" s="13">
        <f t="shared" si="3"/>
        <v>17.973294311322487</v>
      </c>
      <c r="T32" t="str" cm="1">
        <f t="array" ref="T32">_xlfn.IFS(G32&lt;=20,"Low Temp.",G32&lt;=28,"Moderate Temp.",G32&lt;=35,"High Temp")</f>
        <v>Moderate Temp.</v>
      </c>
    </row>
    <row r="33" spans="1:20" x14ac:dyDescent="0.25">
      <c r="A33">
        <v>32</v>
      </c>
      <c r="B33" s="3">
        <v>44593</v>
      </c>
      <c r="C33" t="s">
        <v>18</v>
      </c>
      <c r="D33" t="s">
        <v>23</v>
      </c>
      <c r="E33" s="5">
        <v>5304</v>
      </c>
      <c r="F33" s="5">
        <v>3642</v>
      </c>
      <c r="G33">
        <v>33</v>
      </c>
      <c r="H33">
        <v>12</v>
      </c>
      <c r="I33">
        <v>10313</v>
      </c>
      <c r="J33" s="7">
        <v>1.28</v>
      </c>
      <c r="K33" s="5">
        <v>13200.64</v>
      </c>
      <c r="L33" s="5">
        <v>1584.08</v>
      </c>
      <c r="M33" s="5">
        <v>11616.56</v>
      </c>
      <c r="N33" s="5">
        <v>9734.68</v>
      </c>
      <c r="O33" s="5">
        <v>1881.88</v>
      </c>
      <c r="P33" t="str">
        <f t="shared" si="0"/>
        <v>Tuesday</v>
      </c>
      <c r="Q33" t="str">
        <f t="shared" si="1"/>
        <v>February</v>
      </c>
      <c r="R33" s="8">
        <f t="shared" si="2"/>
        <v>14.255975467856105</v>
      </c>
      <c r="S33" s="13">
        <f t="shared" si="3"/>
        <v>-64.519607843137251</v>
      </c>
      <c r="T33" t="str" cm="1">
        <f t="array" ref="T33">_xlfn.IFS(G33&lt;=20,"Low Temp.",G33&lt;=28,"Moderate Temp.",G33&lt;=35,"High Temp")</f>
        <v>High Temp</v>
      </c>
    </row>
    <row r="34" spans="1:20" x14ac:dyDescent="0.25">
      <c r="A34">
        <v>33</v>
      </c>
      <c r="B34" s="3">
        <v>44594</v>
      </c>
      <c r="C34" t="s">
        <v>18</v>
      </c>
      <c r="D34" t="s">
        <v>23</v>
      </c>
      <c r="E34" s="5">
        <v>5573</v>
      </c>
      <c r="F34" s="5">
        <v>3853</v>
      </c>
      <c r="G34">
        <v>31</v>
      </c>
      <c r="H34">
        <v>7</v>
      </c>
      <c r="I34">
        <v>8527</v>
      </c>
      <c r="J34" s="7">
        <v>1.47</v>
      </c>
      <c r="K34" s="5">
        <v>12534.69</v>
      </c>
      <c r="L34" s="5">
        <v>877.43</v>
      </c>
      <c r="M34" s="5">
        <v>11657.26</v>
      </c>
      <c r="N34" s="5">
        <v>6500.07</v>
      </c>
      <c r="O34" s="5">
        <v>5157.1899999999996</v>
      </c>
      <c r="P34" t="str">
        <f t="shared" si="0"/>
        <v>Wednesday</v>
      </c>
      <c r="Q34" t="str">
        <f t="shared" si="1"/>
        <v>February</v>
      </c>
      <c r="R34" s="8">
        <f t="shared" si="2"/>
        <v>41.143339005591677</v>
      </c>
      <c r="S34" s="13">
        <f t="shared" si="3"/>
        <v>-7.461151982774096</v>
      </c>
      <c r="T34" t="str" cm="1">
        <f t="array" ref="T34">_xlfn.IFS(G34&lt;=20,"Low Temp.",G34&lt;=28,"Moderate Temp.",G34&lt;=35,"High Temp")</f>
        <v>High Temp</v>
      </c>
    </row>
    <row r="35" spans="1:20" x14ac:dyDescent="0.25">
      <c r="A35">
        <v>34</v>
      </c>
      <c r="B35" s="3">
        <v>44595</v>
      </c>
      <c r="C35" t="s">
        <v>22</v>
      </c>
      <c r="D35" t="s">
        <v>25</v>
      </c>
      <c r="E35" s="5">
        <v>4082</v>
      </c>
      <c r="F35" s="5">
        <v>3255</v>
      </c>
      <c r="G35">
        <v>23</v>
      </c>
      <c r="H35">
        <v>12</v>
      </c>
      <c r="I35">
        <v>14434</v>
      </c>
      <c r="J35" s="7">
        <v>1.57</v>
      </c>
      <c r="K35" s="5">
        <v>22661.38</v>
      </c>
      <c r="L35" s="5">
        <v>2719.37</v>
      </c>
      <c r="M35" s="5">
        <v>19942.009999999998</v>
      </c>
      <c r="N35" s="5">
        <v>15998.14</v>
      </c>
      <c r="O35" s="5">
        <v>3943.87</v>
      </c>
      <c r="P35" t="str">
        <f t="shared" si="0"/>
        <v>Thursday</v>
      </c>
      <c r="Q35" t="str">
        <f t="shared" si="1"/>
        <v>February</v>
      </c>
      <c r="R35" s="8">
        <f t="shared" si="2"/>
        <v>17.403485577665613</v>
      </c>
      <c r="S35" s="13">
        <f t="shared" si="3"/>
        <v>-3.3838804507594342</v>
      </c>
      <c r="T35" t="str" cm="1">
        <f t="array" ref="T35">_xlfn.IFS(G35&lt;=20,"Low Temp.",G35&lt;=28,"Moderate Temp.",G35&lt;=35,"High Temp")</f>
        <v>Moderate Temp.</v>
      </c>
    </row>
    <row r="36" spans="1:20" x14ac:dyDescent="0.25">
      <c r="A36">
        <v>35</v>
      </c>
      <c r="B36" s="3">
        <v>44596</v>
      </c>
      <c r="C36" t="s">
        <v>20</v>
      </c>
      <c r="D36" t="s">
        <v>26</v>
      </c>
      <c r="E36" s="5">
        <v>3719</v>
      </c>
      <c r="F36" s="5">
        <v>2961</v>
      </c>
      <c r="G36">
        <v>23</v>
      </c>
      <c r="H36">
        <v>14</v>
      </c>
      <c r="I36">
        <v>9128</v>
      </c>
      <c r="J36" s="7">
        <v>1.51</v>
      </c>
      <c r="K36" s="5">
        <v>13783.28</v>
      </c>
      <c r="L36" s="5">
        <v>1929.66</v>
      </c>
      <c r="M36" s="5">
        <v>11853.62</v>
      </c>
      <c r="N36" s="5">
        <v>9798</v>
      </c>
      <c r="O36" s="5">
        <v>2055.62</v>
      </c>
      <c r="P36" t="str">
        <f t="shared" si="0"/>
        <v>Friday</v>
      </c>
      <c r="Q36" t="str">
        <f t="shared" si="1"/>
        <v>February</v>
      </c>
      <c r="R36" s="8">
        <f t="shared" si="2"/>
        <v>14.913866655832283</v>
      </c>
      <c r="S36" s="13">
        <f t="shared" si="3"/>
        <v>-44.726539392309761</v>
      </c>
      <c r="T36" t="str" cm="1">
        <f t="array" ref="T36">_xlfn.IFS(G36&lt;=20,"Low Temp.",G36&lt;=28,"Moderate Temp.",G36&lt;=35,"High Temp")</f>
        <v>Moderate Temp.</v>
      </c>
    </row>
    <row r="37" spans="1:20" x14ac:dyDescent="0.25">
      <c r="A37">
        <v>36</v>
      </c>
      <c r="B37" s="3">
        <v>44597</v>
      </c>
      <c r="C37" t="s">
        <v>17</v>
      </c>
      <c r="D37" t="s">
        <v>23</v>
      </c>
      <c r="E37" s="5">
        <v>4300</v>
      </c>
      <c r="F37" s="5">
        <v>3726</v>
      </c>
      <c r="G37">
        <v>25</v>
      </c>
      <c r="H37">
        <v>14</v>
      </c>
      <c r="I37">
        <v>10562</v>
      </c>
      <c r="J37" s="7">
        <v>1.35</v>
      </c>
      <c r="K37" s="5">
        <v>14258.7</v>
      </c>
      <c r="L37" s="5">
        <v>1996.22</v>
      </c>
      <c r="M37" s="5">
        <v>12262.48</v>
      </c>
      <c r="N37" s="5">
        <v>7816.72</v>
      </c>
      <c r="O37" s="5">
        <v>4445.76</v>
      </c>
      <c r="P37" t="str">
        <f t="shared" si="0"/>
        <v>Saturday</v>
      </c>
      <c r="Q37" t="str">
        <f t="shared" si="1"/>
        <v>February</v>
      </c>
      <c r="R37" s="8">
        <f t="shared" si="2"/>
        <v>31.179280018515009</v>
      </c>
      <c r="S37" s="13">
        <f t="shared" si="3"/>
        <v>3.3897674418604704</v>
      </c>
      <c r="T37" t="str" cm="1">
        <f t="array" ref="T37">_xlfn.IFS(G37&lt;=20,"Low Temp.",G37&lt;=28,"Moderate Temp.",G37&lt;=35,"High Temp")</f>
        <v>Moderate Temp.</v>
      </c>
    </row>
    <row r="38" spans="1:20" x14ac:dyDescent="0.25">
      <c r="A38">
        <v>37</v>
      </c>
      <c r="B38" s="3">
        <v>44598</v>
      </c>
      <c r="C38" t="s">
        <v>18</v>
      </c>
      <c r="D38" t="s">
        <v>26</v>
      </c>
      <c r="E38" s="5">
        <v>3555</v>
      </c>
      <c r="F38" s="5">
        <v>3090</v>
      </c>
      <c r="G38">
        <v>34</v>
      </c>
      <c r="H38">
        <v>5</v>
      </c>
      <c r="I38">
        <v>14896</v>
      </c>
      <c r="J38" s="7">
        <v>1.58</v>
      </c>
      <c r="K38" s="5">
        <v>23535.68</v>
      </c>
      <c r="L38" s="5">
        <v>1176.78</v>
      </c>
      <c r="M38" s="5">
        <v>22358.9</v>
      </c>
      <c r="N38" s="5">
        <v>12510.86</v>
      </c>
      <c r="O38" s="5">
        <v>9848.0400000000009</v>
      </c>
      <c r="P38" t="str">
        <f t="shared" si="0"/>
        <v>Sunday</v>
      </c>
      <c r="Q38" t="str">
        <f t="shared" si="1"/>
        <v>February</v>
      </c>
      <c r="R38" s="8">
        <f t="shared" si="2"/>
        <v>41.843023018667829</v>
      </c>
      <c r="S38" s="13">
        <f t="shared" si="3"/>
        <v>177.01940928270045</v>
      </c>
      <c r="T38" t="str" cm="1">
        <f t="array" ref="T38">_xlfn.IFS(G38&lt;=20,"Low Temp.",G38&lt;=28,"Moderate Temp.",G38&lt;=35,"High Temp")</f>
        <v>High Temp</v>
      </c>
    </row>
    <row r="39" spans="1:20" x14ac:dyDescent="0.25">
      <c r="A39">
        <v>38</v>
      </c>
      <c r="B39" s="3">
        <v>44599</v>
      </c>
      <c r="C39" t="s">
        <v>17</v>
      </c>
      <c r="D39" t="s">
        <v>24</v>
      </c>
      <c r="E39" s="5">
        <v>4406</v>
      </c>
      <c r="F39" s="5">
        <v>3697</v>
      </c>
      <c r="G39">
        <v>27</v>
      </c>
      <c r="H39">
        <v>11</v>
      </c>
      <c r="I39">
        <v>14141</v>
      </c>
      <c r="J39" s="7">
        <v>1.25</v>
      </c>
      <c r="K39" s="5">
        <v>17676.25</v>
      </c>
      <c r="L39" s="5">
        <v>1944.39</v>
      </c>
      <c r="M39" s="5">
        <v>15731.86</v>
      </c>
      <c r="N39" s="5">
        <v>11131.39</v>
      </c>
      <c r="O39" s="5">
        <v>4600.47</v>
      </c>
      <c r="P39" t="str">
        <f t="shared" si="0"/>
        <v>Monday</v>
      </c>
      <c r="Q39" t="str">
        <f t="shared" si="1"/>
        <v>February</v>
      </c>
      <c r="R39" s="8">
        <f t="shared" si="2"/>
        <v>26.026278198147235</v>
      </c>
      <c r="S39" s="13">
        <f t="shared" si="3"/>
        <v>4.4137539718565648</v>
      </c>
      <c r="T39" t="str" cm="1">
        <f t="array" ref="T39">_xlfn.IFS(G39&lt;=20,"Low Temp.",G39&lt;=28,"Moderate Temp.",G39&lt;=35,"High Temp")</f>
        <v>Moderate Temp.</v>
      </c>
    </row>
    <row r="40" spans="1:20" x14ac:dyDescent="0.25">
      <c r="A40">
        <v>39</v>
      </c>
      <c r="B40" s="3">
        <v>44600</v>
      </c>
      <c r="C40" t="s">
        <v>17</v>
      </c>
      <c r="D40" t="s">
        <v>25</v>
      </c>
      <c r="E40" s="5">
        <v>4455</v>
      </c>
      <c r="F40" s="5">
        <v>2840</v>
      </c>
      <c r="G40">
        <v>34</v>
      </c>
      <c r="H40">
        <v>8</v>
      </c>
      <c r="I40">
        <v>11305</v>
      </c>
      <c r="J40" s="7">
        <v>1.49</v>
      </c>
      <c r="K40" s="5">
        <v>16844.45</v>
      </c>
      <c r="L40" s="5">
        <v>1347.56</v>
      </c>
      <c r="M40" s="5">
        <v>15496.89</v>
      </c>
      <c r="N40" s="5">
        <v>11479.99</v>
      </c>
      <c r="O40" s="5">
        <v>4016.9</v>
      </c>
      <c r="P40" t="str">
        <f t="shared" si="0"/>
        <v>Tuesday</v>
      </c>
      <c r="Q40" t="str">
        <f t="shared" si="1"/>
        <v>February</v>
      </c>
      <c r="R40" s="8">
        <f t="shared" si="2"/>
        <v>23.847023797155739</v>
      </c>
      <c r="S40" s="13">
        <f t="shared" si="3"/>
        <v>-9.8338945005611649</v>
      </c>
      <c r="T40" t="str" cm="1">
        <f t="array" ref="T40">_xlfn.IFS(G40&lt;=20,"Low Temp.",G40&lt;=28,"Moderate Temp.",G40&lt;=35,"High Temp")</f>
        <v>High Temp</v>
      </c>
    </row>
    <row r="41" spans="1:20" x14ac:dyDescent="0.25">
      <c r="A41">
        <v>40</v>
      </c>
      <c r="B41" s="3">
        <v>44601</v>
      </c>
      <c r="C41" t="s">
        <v>22</v>
      </c>
      <c r="D41" t="s">
        <v>23</v>
      </c>
      <c r="E41" s="5">
        <v>5460</v>
      </c>
      <c r="F41" s="5">
        <v>2540</v>
      </c>
      <c r="G41">
        <v>28</v>
      </c>
      <c r="H41">
        <v>11</v>
      </c>
      <c r="I41">
        <v>8325</v>
      </c>
      <c r="J41" s="7">
        <v>1.6</v>
      </c>
      <c r="K41" s="5">
        <v>13320</v>
      </c>
      <c r="L41" s="5">
        <v>1465.2</v>
      </c>
      <c r="M41" s="5">
        <v>11854.8</v>
      </c>
      <c r="N41" s="5">
        <v>9035.8799999999992</v>
      </c>
      <c r="O41" s="5">
        <v>2818.92</v>
      </c>
      <c r="P41" t="str">
        <f t="shared" si="0"/>
        <v>Wednesday</v>
      </c>
      <c r="Q41" t="str">
        <f t="shared" si="1"/>
        <v>February</v>
      </c>
      <c r="R41" s="8">
        <f t="shared" si="2"/>
        <v>21.163063063063063</v>
      </c>
      <c r="S41" s="13">
        <f t="shared" si="3"/>
        <v>-48.371428571428574</v>
      </c>
      <c r="T41" t="str" cm="1">
        <f t="array" ref="T41">_xlfn.IFS(G41&lt;=20,"Low Temp.",G41&lt;=28,"Moderate Temp.",G41&lt;=35,"High Temp")</f>
        <v>Moderate Temp.</v>
      </c>
    </row>
    <row r="42" spans="1:20" x14ac:dyDescent="0.25">
      <c r="A42">
        <v>41</v>
      </c>
      <c r="B42" s="3">
        <v>44602</v>
      </c>
      <c r="C42" t="s">
        <v>18</v>
      </c>
      <c r="D42" t="s">
        <v>23</v>
      </c>
      <c r="E42" s="5">
        <v>3496</v>
      </c>
      <c r="F42" s="5">
        <v>2729</v>
      </c>
      <c r="G42">
        <v>16</v>
      </c>
      <c r="H42">
        <v>10</v>
      </c>
      <c r="I42">
        <v>12379</v>
      </c>
      <c r="J42" s="7">
        <v>1.65</v>
      </c>
      <c r="K42" s="5">
        <v>20425.349999999999</v>
      </c>
      <c r="L42" s="5">
        <v>2042.53</v>
      </c>
      <c r="M42" s="5">
        <v>18382.82</v>
      </c>
      <c r="N42" s="5">
        <v>14405.95</v>
      </c>
      <c r="O42" s="5">
        <v>3976.87</v>
      </c>
      <c r="P42" t="str">
        <f t="shared" si="0"/>
        <v>Thursday</v>
      </c>
      <c r="Q42" t="str">
        <f t="shared" si="1"/>
        <v>February</v>
      </c>
      <c r="R42" s="8">
        <f t="shared" si="2"/>
        <v>19.470266115390924</v>
      </c>
      <c r="S42" s="13">
        <f t="shared" si="3"/>
        <v>13.754862700228829</v>
      </c>
      <c r="T42" t="str" cm="1">
        <f t="array" ref="T42">_xlfn.IFS(G42&lt;=20,"Low Temp.",G42&lt;=28,"Moderate Temp.",G42&lt;=35,"High Temp")</f>
        <v>Low Temp.</v>
      </c>
    </row>
    <row r="43" spans="1:20" x14ac:dyDescent="0.25">
      <c r="A43">
        <v>42</v>
      </c>
      <c r="B43" s="3">
        <v>44603</v>
      </c>
      <c r="C43" t="s">
        <v>18</v>
      </c>
      <c r="D43" t="s">
        <v>26</v>
      </c>
      <c r="E43" s="5">
        <v>5625</v>
      </c>
      <c r="F43" s="5">
        <v>3296</v>
      </c>
      <c r="G43">
        <v>28</v>
      </c>
      <c r="H43">
        <v>10</v>
      </c>
      <c r="I43">
        <v>13062</v>
      </c>
      <c r="J43" s="7">
        <v>1.61</v>
      </c>
      <c r="K43" s="5">
        <v>21029.82</v>
      </c>
      <c r="L43" s="5">
        <v>2102.98</v>
      </c>
      <c r="M43" s="5">
        <v>18926.84</v>
      </c>
      <c r="N43" s="5">
        <v>13893.44</v>
      </c>
      <c r="O43" s="5">
        <v>5033.3999999999996</v>
      </c>
      <c r="P43" t="str">
        <f t="shared" si="0"/>
        <v>Friday</v>
      </c>
      <c r="Q43" t="str">
        <f t="shared" si="1"/>
        <v>February</v>
      </c>
      <c r="R43" s="8">
        <f t="shared" si="2"/>
        <v>23.934584318838674</v>
      </c>
      <c r="S43" s="13">
        <f t="shared" si="3"/>
        <v>-10.51733333333334</v>
      </c>
      <c r="T43" t="str" cm="1">
        <f t="array" ref="T43">_xlfn.IFS(G43&lt;=20,"Low Temp.",G43&lt;=28,"Moderate Temp.",G43&lt;=35,"High Temp")</f>
        <v>Moderate Temp.</v>
      </c>
    </row>
    <row r="44" spans="1:20" x14ac:dyDescent="0.25">
      <c r="A44">
        <v>43</v>
      </c>
      <c r="B44" s="3">
        <v>44604</v>
      </c>
      <c r="C44" t="s">
        <v>21</v>
      </c>
      <c r="D44" t="s">
        <v>26</v>
      </c>
      <c r="E44" s="5">
        <v>5042</v>
      </c>
      <c r="F44" s="5">
        <v>3188</v>
      </c>
      <c r="G44">
        <v>25</v>
      </c>
      <c r="H44">
        <v>7</v>
      </c>
      <c r="I44">
        <v>8259</v>
      </c>
      <c r="J44" s="7">
        <v>1.59</v>
      </c>
      <c r="K44" s="5">
        <v>13131.81</v>
      </c>
      <c r="L44" s="5">
        <v>919.23</v>
      </c>
      <c r="M44" s="5">
        <v>12212.58</v>
      </c>
      <c r="N44" s="5">
        <v>10471.92</v>
      </c>
      <c r="O44" s="5">
        <v>1740.66</v>
      </c>
      <c r="P44" t="str">
        <f t="shared" si="0"/>
        <v>Saturday</v>
      </c>
      <c r="Q44" t="str">
        <f t="shared" si="1"/>
        <v>February</v>
      </c>
      <c r="R44" s="8">
        <f t="shared" si="2"/>
        <v>13.25529382468982</v>
      </c>
      <c r="S44" s="13">
        <f t="shared" si="3"/>
        <v>-65.476794922649745</v>
      </c>
      <c r="T44" t="str" cm="1">
        <f t="array" ref="T44">_xlfn.IFS(G44&lt;=20,"Low Temp.",G44&lt;=28,"Moderate Temp.",G44&lt;=35,"High Temp")</f>
        <v>Moderate Temp.</v>
      </c>
    </row>
    <row r="45" spans="1:20" x14ac:dyDescent="0.25">
      <c r="A45">
        <v>44</v>
      </c>
      <c r="B45" s="3">
        <v>44605</v>
      </c>
      <c r="C45" t="s">
        <v>21</v>
      </c>
      <c r="D45" t="s">
        <v>23</v>
      </c>
      <c r="E45" s="5">
        <v>3013</v>
      </c>
      <c r="F45" s="5">
        <v>3199</v>
      </c>
      <c r="G45">
        <v>35</v>
      </c>
      <c r="H45">
        <v>8</v>
      </c>
      <c r="I45">
        <v>11410</v>
      </c>
      <c r="J45" s="7">
        <v>1.79</v>
      </c>
      <c r="K45" s="5">
        <v>20423.900000000001</v>
      </c>
      <c r="L45" s="5">
        <v>1633.91</v>
      </c>
      <c r="M45" s="5">
        <v>18789.990000000002</v>
      </c>
      <c r="N45" s="5">
        <v>14383.85</v>
      </c>
      <c r="O45" s="5">
        <v>4406.1400000000003</v>
      </c>
      <c r="P45" t="str">
        <f t="shared" si="0"/>
        <v>Sunday</v>
      </c>
      <c r="Q45" t="str">
        <f t="shared" si="1"/>
        <v>February</v>
      </c>
      <c r="R45" s="8">
        <f t="shared" si="2"/>
        <v>21.573450712155857</v>
      </c>
      <c r="S45" s="13">
        <f t="shared" si="3"/>
        <v>46.237636906737485</v>
      </c>
      <c r="T45" t="str" cm="1">
        <f t="array" ref="T45">_xlfn.IFS(G45&lt;=20,"Low Temp.",G45&lt;=28,"Moderate Temp.",G45&lt;=35,"High Temp")</f>
        <v>High Temp</v>
      </c>
    </row>
    <row r="46" spans="1:20" x14ac:dyDescent="0.25">
      <c r="A46">
        <v>45</v>
      </c>
      <c r="B46" s="3">
        <v>44606</v>
      </c>
      <c r="C46" t="s">
        <v>18</v>
      </c>
      <c r="D46" t="s">
        <v>23</v>
      </c>
      <c r="E46" s="5">
        <v>4661</v>
      </c>
      <c r="F46" s="5">
        <v>3275</v>
      </c>
      <c r="G46">
        <v>18</v>
      </c>
      <c r="H46">
        <v>13</v>
      </c>
      <c r="I46">
        <v>12554</v>
      </c>
      <c r="J46" s="7">
        <v>1.24</v>
      </c>
      <c r="K46" s="5">
        <v>15566.96</v>
      </c>
      <c r="L46" s="5">
        <v>2023.7</v>
      </c>
      <c r="M46" s="5">
        <v>13543.26</v>
      </c>
      <c r="N46" s="5">
        <v>11189.96</v>
      </c>
      <c r="O46" s="5">
        <v>2353.3000000000002</v>
      </c>
      <c r="P46" t="str">
        <f t="shared" si="0"/>
        <v>Monday</v>
      </c>
      <c r="Q46" t="str">
        <f t="shared" si="1"/>
        <v>February</v>
      </c>
      <c r="R46" s="8">
        <f t="shared" si="2"/>
        <v>15.117274021388894</v>
      </c>
      <c r="S46" s="13">
        <f t="shared" si="3"/>
        <v>-49.510834584853029</v>
      </c>
      <c r="T46" t="str" cm="1">
        <f t="array" ref="T46">_xlfn.IFS(G46&lt;=20,"Low Temp.",G46&lt;=28,"Moderate Temp.",G46&lt;=35,"High Temp")</f>
        <v>Low Temp.</v>
      </c>
    </row>
    <row r="47" spans="1:20" x14ac:dyDescent="0.25">
      <c r="A47">
        <v>46</v>
      </c>
      <c r="B47" s="3">
        <v>44607</v>
      </c>
      <c r="C47" t="s">
        <v>18</v>
      </c>
      <c r="D47" t="s">
        <v>23</v>
      </c>
      <c r="E47" s="5">
        <v>4438</v>
      </c>
      <c r="F47" s="5">
        <v>3526</v>
      </c>
      <c r="G47">
        <v>31</v>
      </c>
      <c r="H47">
        <v>13</v>
      </c>
      <c r="I47">
        <v>10461</v>
      </c>
      <c r="J47" s="7">
        <v>1.28</v>
      </c>
      <c r="K47" s="5">
        <v>13390.08</v>
      </c>
      <c r="L47" s="5">
        <v>1740.71</v>
      </c>
      <c r="M47" s="5">
        <v>11649.37</v>
      </c>
      <c r="N47" s="5">
        <v>8518.2000000000007</v>
      </c>
      <c r="O47" s="5">
        <v>3131.17</v>
      </c>
      <c r="P47" t="str">
        <f t="shared" si="0"/>
        <v>Tuesday</v>
      </c>
      <c r="Q47" t="str">
        <f t="shared" si="1"/>
        <v>February</v>
      </c>
      <c r="R47" s="8">
        <f t="shared" si="2"/>
        <v>23.384251625083643</v>
      </c>
      <c r="S47" s="13">
        <f t="shared" si="3"/>
        <v>-29.446372239747632</v>
      </c>
      <c r="T47" t="str" cm="1">
        <f t="array" ref="T47">_xlfn.IFS(G47&lt;=20,"Low Temp.",G47&lt;=28,"Moderate Temp.",G47&lt;=35,"High Temp")</f>
        <v>High Temp</v>
      </c>
    </row>
    <row r="48" spans="1:20" x14ac:dyDescent="0.25">
      <c r="A48">
        <v>47</v>
      </c>
      <c r="B48" s="3">
        <v>44608</v>
      </c>
      <c r="C48" t="s">
        <v>20</v>
      </c>
      <c r="D48" t="s">
        <v>23</v>
      </c>
      <c r="E48" s="5">
        <v>4025</v>
      </c>
      <c r="F48" s="5">
        <v>3652</v>
      </c>
      <c r="G48">
        <v>28</v>
      </c>
      <c r="H48">
        <v>11</v>
      </c>
      <c r="I48">
        <v>13855</v>
      </c>
      <c r="J48" s="7">
        <v>1.22</v>
      </c>
      <c r="K48" s="5">
        <v>16903.099999999999</v>
      </c>
      <c r="L48" s="5">
        <v>1859.34</v>
      </c>
      <c r="M48" s="5">
        <v>15043.76</v>
      </c>
      <c r="N48" s="5">
        <v>12822.34</v>
      </c>
      <c r="O48" s="5">
        <v>2221.42</v>
      </c>
      <c r="P48" t="str">
        <f t="shared" si="0"/>
        <v>Wednesday</v>
      </c>
      <c r="Q48" t="str">
        <f t="shared" si="1"/>
        <v>February</v>
      </c>
      <c r="R48" s="8">
        <f t="shared" si="2"/>
        <v>13.142086362856521</v>
      </c>
      <c r="S48" s="13">
        <f t="shared" si="3"/>
        <v>-44.809440993788819</v>
      </c>
      <c r="T48" t="str" cm="1">
        <f t="array" ref="T48">_xlfn.IFS(G48&lt;=20,"Low Temp.",G48&lt;=28,"Moderate Temp.",G48&lt;=35,"High Temp")</f>
        <v>Moderate Temp.</v>
      </c>
    </row>
    <row r="49" spans="1:20" x14ac:dyDescent="0.25">
      <c r="A49">
        <v>48</v>
      </c>
      <c r="B49" s="3">
        <v>44609</v>
      </c>
      <c r="C49" t="s">
        <v>17</v>
      </c>
      <c r="D49" t="s">
        <v>25</v>
      </c>
      <c r="E49" s="5">
        <v>5902</v>
      </c>
      <c r="F49" s="5">
        <v>2662</v>
      </c>
      <c r="G49">
        <v>33</v>
      </c>
      <c r="H49">
        <v>5</v>
      </c>
      <c r="I49">
        <v>12426</v>
      </c>
      <c r="J49" s="7">
        <v>1.48</v>
      </c>
      <c r="K49" s="5">
        <v>18390.48</v>
      </c>
      <c r="L49" s="5">
        <v>919.52</v>
      </c>
      <c r="M49" s="5">
        <v>17470.96</v>
      </c>
      <c r="N49" s="5">
        <v>10557.44</v>
      </c>
      <c r="O49" s="5">
        <v>6913.52</v>
      </c>
      <c r="P49" t="str">
        <f t="shared" si="0"/>
        <v>Thursday</v>
      </c>
      <c r="Q49" t="str">
        <f t="shared" si="1"/>
        <v>February</v>
      </c>
      <c r="R49" s="8">
        <f t="shared" si="2"/>
        <v>37.592928515188298</v>
      </c>
      <c r="S49" s="13">
        <f t="shared" si="3"/>
        <v>17.138597085733657</v>
      </c>
      <c r="T49" t="str" cm="1">
        <f t="array" ref="T49">_xlfn.IFS(G49&lt;=20,"Low Temp.",G49&lt;=28,"Moderate Temp.",G49&lt;=35,"High Temp")</f>
        <v>High Temp</v>
      </c>
    </row>
    <row r="50" spans="1:20" x14ac:dyDescent="0.25">
      <c r="A50">
        <v>49</v>
      </c>
      <c r="B50" s="3">
        <v>44610</v>
      </c>
      <c r="C50" t="s">
        <v>21</v>
      </c>
      <c r="D50" t="s">
        <v>24</v>
      </c>
      <c r="E50" s="5">
        <v>3029</v>
      </c>
      <c r="F50" s="5">
        <v>3471</v>
      </c>
      <c r="G50">
        <v>18</v>
      </c>
      <c r="H50">
        <v>15</v>
      </c>
      <c r="I50">
        <v>9628</v>
      </c>
      <c r="J50" s="7">
        <v>1.42</v>
      </c>
      <c r="K50" s="5">
        <v>13671.76</v>
      </c>
      <c r="L50" s="5">
        <v>2050.7600000000002</v>
      </c>
      <c r="M50" s="5">
        <v>11621</v>
      </c>
      <c r="N50" s="5">
        <v>6963.19</v>
      </c>
      <c r="O50" s="5">
        <v>4657.8100000000004</v>
      </c>
      <c r="P50" t="str">
        <f t="shared" si="0"/>
        <v>Friday</v>
      </c>
      <c r="Q50" t="str">
        <f t="shared" si="1"/>
        <v>February</v>
      </c>
      <c r="R50" s="8">
        <f t="shared" si="2"/>
        <v>34.068839710468879</v>
      </c>
      <c r="S50" s="13">
        <f t="shared" si="3"/>
        <v>53.773852756685393</v>
      </c>
      <c r="T50" t="str" cm="1">
        <f t="array" ref="T50">_xlfn.IFS(G50&lt;=20,"Low Temp.",G50&lt;=28,"Moderate Temp.",G50&lt;=35,"High Temp")</f>
        <v>Low Temp.</v>
      </c>
    </row>
    <row r="51" spans="1:20" x14ac:dyDescent="0.25">
      <c r="A51">
        <v>50</v>
      </c>
      <c r="B51" s="3">
        <v>44611</v>
      </c>
      <c r="C51" t="s">
        <v>21</v>
      </c>
      <c r="D51" t="s">
        <v>23</v>
      </c>
      <c r="E51" s="5">
        <v>5261</v>
      </c>
      <c r="F51" s="5">
        <v>3926</v>
      </c>
      <c r="G51">
        <v>15</v>
      </c>
      <c r="H51">
        <v>5</v>
      </c>
      <c r="I51">
        <v>12575</v>
      </c>
      <c r="J51" s="7">
        <v>1.62</v>
      </c>
      <c r="K51" s="5">
        <v>20371.5</v>
      </c>
      <c r="L51" s="5">
        <v>1018.58</v>
      </c>
      <c r="M51" s="5">
        <v>19352.919999999998</v>
      </c>
      <c r="N51" s="5">
        <v>12971.67</v>
      </c>
      <c r="O51" s="5">
        <v>6381.25</v>
      </c>
      <c r="P51" t="str">
        <f t="shared" si="0"/>
        <v>Saturday</v>
      </c>
      <c r="Q51" t="str">
        <f t="shared" si="1"/>
        <v>February</v>
      </c>
      <c r="R51" s="8">
        <f t="shared" si="2"/>
        <v>31.32439928331247</v>
      </c>
      <c r="S51" s="13">
        <f t="shared" si="3"/>
        <v>21.293480326934041</v>
      </c>
      <c r="T51" t="str" cm="1">
        <f t="array" ref="T51">_xlfn.IFS(G51&lt;=20,"Low Temp.",G51&lt;=28,"Moderate Temp.",G51&lt;=35,"High Temp")</f>
        <v>Low Temp.</v>
      </c>
    </row>
    <row r="52" spans="1:20" x14ac:dyDescent="0.25">
      <c r="A52">
        <v>51</v>
      </c>
      <c r="B52" s="3">
        <v>44612</v>
      </c>
      <c r="C52" t="s">
        <v>18</v>
      </c>
      <c r="D52" t="s">
        <v>23</v>
      </c>
      <c r="E52" s="5">
        <v>5401</v>
      </c>
      <c r="F52" s="5">
        <v>3928</v>
      </c>
      <c r="G52">
        <v>34</v>
      </c>
      <c r="H52">
        <v>14</v>
      </c>
      <c r="I52">
        <v>8563</v>
      </c>
      <c r="J52" s="7">
        <v>1.21</v>
      </c>
      <c r="K52" s="5">
        <v>10361.23</v>
      </c>
      <c r="L52" s="5">
        <v>1450.57</v>
      </c>
      <c r="M52" s="5">
        <v>8910.66</v>
      </c>
      <c r="N52" s="5">
        <v>7678.86</v>
      </c>
      <c r="O52" s="5">
        <v>1231.8</v>
      </c>
      <c r="P52" t="str">
        <f t="shared" si="0"/>
        <v>Sunday</v>
      </c>
      <c r="Q52" t="str">
        <f t="shared" si="1"/>
        <v>February</v>
      </c>
      <c r="R52" s="8">
        <f t="shared" si="2"/>
        <v>11.888549911545251</v>
      </c>
      <c r="S52" s="13">
        <f t="shared" si="3"/>
        <v>-77.193112386595075</v>
      </c>
      <c r="T52" t="str" cm="1">
        <f t="array" ref="T52">_xlfn.IFS(G52&lt;=20,"Low Temp.",G52&lt;=28,"Moderate Temp.",G52&lt;=35,"High Temp")</f>
        <v>High Temp</v>
      </c>
    </row>
    <row r="53" spans="1:20" x14ac:dyDescent="0.25">
      <c r="A53">
        <v>52</v>
      </c>
      <c r="B53" s="3">
        <v>44613</v>
      </c>
      <c r="C53" t="s">
        <v>22</v>
      </c>
      <c r="D53" t="s">
        <v>24</v>
      </c>
      <c r="E53" s="5">
        <v>4328</v>
      </c>
      <c r="F53" s="5">
        <v>2543</v>
      </c>
      <c r="G53">
        <v>20</v>
      </c>
      <c r="H53">
        <v>8</v>
      </c>
      <c r="I53">
        <v>14329</v>
      </c>
      <c r="J53" s="7">
        <v>1.54</v>
      </c>
      <c r="K53" s="5">
        <v>22066.66</v>
      </c>
      <c r="L53" s="5">
        <v>1765.33</v>
      </c>
      <c r="M53" s="5">
        <v>20301.330000000002</v>
      </c>
      <c r="N53" s="5">
        <v>17506.05</v>
      </c>
      <c r="O53" s="5">
        <v>2795.28</v>
      </c>
      <c r="P53" t="str">
        <f t="shared" si="0"/>
        <v>Monday</v>
      </c>
      <c r="Q53" t="str">
        <f t="shared" si="1"/>
        <v>February</v>
      </c>
      <c r="R53" s="8">
        <f t="shared" si="2"/>
        <v>12.667435851189079</v>
      </c>
      <c r="S53" s="13">
        <f t="shared" si="3"/>
        <v>-35.414048059149714</v>
      </c>
      <c r="T53" t="str" cm="1">
        <f t="array" ref="T53">_xlfn.IFS(G53&lt;=20,"Low Temp.",G53&lt;=28,"Moderate Temp.",G53&lt;=35,"High Temp")</f>
        <v>Low Temp.</v>
      </c>
    </row>
    <row r="54" spans="1:20" x14ac:dyDescent="0.25">
      <c r="A54">
        <v>53</v>
      </c>
      <c r="B54" s="3">
        <v>44614</v>
      </c>
      <c r="C54" t="s">
        <v>20</v>
      </c>
      <c r="D54" t="s">
        <v>24</v>
      </c>
      <c r="E54" s="5">
        <v>4331</v>
      </c>
      <c r="F54" s="5">
        <v>3941</v>
      </c>
      <c r="G54">
        <v>15</v>
      </c>
      <c r="H54">
        <v>15</v>
      </c>
      <c r="I54">
        <v>13250</v>
      </c>
      <c r="J54" s="7">
        <v>1.39</v>
      </c>
      <c r="K54" s="5">
        <v>18417.5</v>
      </c>
      <c r="L54" s="5">
        <v>2762.62</v>
      </c>
      <c r="M54" s="5">
        <v>15654.88</v>
      </c>
      <c r="N54" s="5">
        <v>12986.8</v>
      </c>
      <c r="O54" s="5">
        <v>2668.08</v>
      </c>
      <c r="P54" t="str">
        <f t="shared" si="0"/>
        <v>Tuesday</v>
      </c>
      <c r="Q54" t="str">
        <f t="shared" si="1"/>
        <v>February</v>
      </c>
      <c r="R54" s="8">
        <f t="shared" si="2"/>
        <v>14.486656712365956</v>
      </c>
      <c r="S54" s="13">
        <f t="shared" si="3"/>
        <v>-38.395751558531522</v>
      </c>
      <c r="T54" t="str" cm="1">
        <f t="array" ref="T54">_xlfn.IFS(G54&lt;=20,"Low Temp.",G54&lt;=28,"Moderate Temp.",G54&lt;=35,"High Temp")</f>
        <v>Low Temp.</v>
      </c>
    </row>
    <row r="55" spans="1:20" x14ac:dyDescent="0.25">
      <c r="A55">
        <v>54</v>
      </c>
      <c r="B55" s="3">
        <v>44615</v>
      </c>
      <c r="C55" t="s">
        <v>18</v>
      </c>
      <c r="D55" t="s">
        <v>23</v>
      </c>
      <c r="E55" s="5">
        <v>5750</v>
      </c>
      <c r="F55" s="5">
        <v>2675</v>
      </c>
      <c r="G55">
        <v>24</v>
      </c>
      <c r="H55">
        <v>7</v>
      </c>
      <c r="I55">
        <v>8631</v>
      </c>
      <c r="J55" s="7">
        <v>1.46</v>
      </c>
      <c r="K55" s="5">
        <v>12601.26</v>
      </c>
      <c r="L55" s="5">
        <v>882.09</v>
      </c>
      <c r="M55" s="5">
        <v>11719.17</v>
      </c>
      <c r="N55" s="5">
        <v>7752.25</v>
      </c>
      <c r="O55" s="5">
        <v>3966.92</v>
      </c>
      <c r="P55" t="str">
        <f t="shared" si="0"/>
        <v>Wednesday</v>
      </c>
      <c r="Q55" t="str">
        <f t="shared" si="1"/>
        <v>February</v>
      </c>
      <c r="R55" s="8">
        <f t="shared" si="2"/>
        <v>31.480344029089153</v>
      </c>
      <c r="S55" s="13">
        <f t="shared" si="3"/>
        <v>-31.010086956521736</v>
      </c>
      <c r="T55" t="str" cm="1">
        <f t="array" ref="T55">_xlfn.IFS(G55&lt;=20,"Low Temp.",G55&lt;=28,"Moderate Temp.",G55&lt;=35,"High Temp")</f>
        <v>Moderate Temp.</v>
      </c>
    </row>
    <row r="56" spans="1:20" x14ac:dyDescent="0.25">
      <c r="A56">
        <v>55</v>
      </c>
      <c r="B56" s="3">
        <v>44616</v>
      </c>
      <c r="C56" t="s">
        <v>21</v>
      </c>
      <c r="D56" t="s">
        <v>26</v>
      </c>
      <c r="E56" s="5">
        <v>4662</v>
      </c>
      <c r="F56" s="5">
        <v>2656</v>
      </c>
      <c r="G56">
        <v>33</v>
      </c>
      <c r="H56">
        <v>10</v>
      </c>
      <c r="I56">
        <v>14426</v>
      </c>
      <c r="J56" s="7">
        <v>1.35</v>
      </c>
      <c r="K56" s="5">
        <v>19475.099999999999</v>
      </c>
      <c r="L56" s="5">
        <v>1947.51</v>
      </c>
      <c r="M56" s="5">
        <v>17527.59</v>
      </c>
      <c r="N56" s="5">
        <v>12519.44</v>
      </c>
      <c r="O56" s="5">
        <v>5008.1499999999996</v>
      </c>
      <c r="P56" t="str">
        <f t="shared" si="0"/>
        <v>Thursday</v>
      </c>
      <c r="Q56" t="str">
        <f t="shared" si="1"/>
        <v>February</v>
      </c>
      <c r="R56" s="8">
        <f t="shared" si="2"/>
        <v>25.715657429230141</v>
      </c>
      <c r="S56" s="13">
        <f t="shared" si="3"/>
        <v>7.424924924924917</v>
      </c>
      <c r="T56" t="str" cm="1">
        <f t="array" ref="T56">_xlfn.IFS(G56&lt;=20,"Low Temp.",G56&lt;=28,"Moderate Temp.",G56&lt;=35,"High Temp")</f>
        <v>High Temp</v>
      </c>
    </row>
    <row r="57" spans="1:20" x14ac:dyDescent="0.25">
      <c r="A57">
        <v>56</v>
      </c>
      <c r="B57" s="3">
        <v>44617</v>
      </c>
      <c r="C57" t="s">
        <v>19</v>
      </c>
      <c r="D57" t="s">
        <v>26</v>
      </c>
      <c r="E57" s="5">
        <v>3370</v>
      </c>
      <c r="F57" s="5">
        <v>3902</v>
      </c>
      <c r="G57">
        <v>34</v>
      </c>
      <c r="H57">
        <v>13</v>
      </c>
      <c r="I57">
        <v>14726</v>
      </c>
      <c r="J57" s="7">
        <v>1.87</v>
      </c>
      <c r="K57" s="5">
        <v>27537.62</v>
      </c>
      <c r="L57" s="5">
        <v>3579.89</v>
      </c>
      <c r="M57" s="5">
        <v>23957.73</v>
      </c>
      <c r="N57" s="5">
        <v>14020.29</v>
      </c>
      <c r="O57" s="5">
        <v>9937.44</v>
      </c>
      <c r="P57" t="str">
        <f t="shared" si="0"/>
        <v>Friday</v>
      </c>
      <c r="Q57" t="str">
        <f t="shared" si="1"/>
        <v>February</v>
      </c>
      <c r="R57" s="8">
        <f t="shared" si="2"/>
        <v>36.086778741227462</v>
      </c>
      <c r="S57" s="13">
        <f t="shared" si="3"/>
        <v>194.87952522255193</v>
      </c>
      <c r="T57" t="str" cm="1">
        <f t="array" ref="T57">_xlfn.IFS(G57&lt;=20,"Low Temp.",G57&lt;=28,"Moderate Temp.",G57&lt;=35,"High Temp")</f>
        <v>High Temp</v>
      </c>
    </row>
    <row r="58" spans="1:20" x14ac:dyDescent="0.25">
      <c r="A58">
        <v>57</v>
      </c>
      <c r="B58" s="3">
        <v>44618</v>
      </c>
      <c r="C58" t="s">
        <v>18</v>
      </c>
      <c r="D58" t="s">
        <v>23</v>
      </c>
      <c r="E58" s="5">
        <v>3741</v>
      </c>
      <c r="F58" s="5">
        <v>3606</v>
      </c>
      <c r="G58">
        <v>30</v>
      </c>
      <c r="H58">
        <v>10</v>
      </c>
      <c r="I58">
        <v>11548</v>
      </c>
      <c r="J58" s="7">
        <v>1.53</v>
      </c>
      <c r="K58" s="5">
        <v>17668.439999999999</v>
      </c>
      <c r="L58" s="5">
        <v>1766.84</v>
      </c>
      <c r="M58" s="5">
        <v>15901.6</v>
      </c>
      <c r="N58" s="5">
        <v>12975.08</v>
      </c>
      <c r="O58" s="5">
        <v>2926.52</v>
      </c>
      <c r="P58" t="str">
        <f t="shared" si="0"/>
        <v>Saturday</v>
      </c>
      <c r="Q58" t="str">
        <f t="shared" si="1"/>
        <v>February</v>
      </c>
      <c r="R58" s="8">
        <f t="shared" si="2"/>
        <v>16.563544942281265</v>
      </c>
      <c r="S58" s="13">
        <f t="shared" si="3"/>
        <v>-21.771718791766908</v>
      </c>
      <c r="T58" t="str" cm="1">
        <f t="array" ref="T58">_xlfn.IFS(G58&lt;=20,"Low Temp.",G58&lt;=28,"Moderate Temp.",G58&lt;=35,"High Temp")</f>
        <v>High Temp</v>
      </c>
    </row>
    <row r="59" spans="1:20" x14ac:dyDescent="0.25">
      <c r="A59">
        <v>58</v>
      </c>
      <c r="B59" s="3">
        <v>44619</v>
      </c>
      <c r="C59" t="s">
        <v>21</v>
      </c>
      <c r="D59" t="s">
        <v>24</v>
      </c>
      <c r="E59" s="5">
        <v>5588</v>
      </c>
      <c r="F59" s="5">
        <v>2688</v>
      </c>
      <c r="G59">
        <v>21</v>
      </c>
      <c r="H59">
        <v>14</v>
      </c>
      <c r="I59">
        <v>12587</v>
      </c>
      <c r="J59" s="7">
        <v>1.94</v>
      </c>
      <c r="K59" s="5">
        <v>24418.78</v>
      </c>
      <c r="L59" s="5">
        <v>3418.63</v>
      </c>
      <c r="M59" s="5">
        <v>21000.15</v>
      </c>
      <c r="N59" s="5">
        <v>15061.46</v>
      </c>
      <c r="O59" s="5">
        <v>5938.69</v>
      </c>
      <c r="P59" t="str">
        <f t="shared" si="0"/>
        <v>Sunday</v>
      </c>
      <c r="Q59" t="str">
        <f t="shared" si="1"/>
        <v>February</v>
      </c>
      <c r="R59" s="8">
        <f t="shared" si="2"/>
        <v>24.3201748817918</v>
      </c>
      <c r="S59" s="13">
        <f t="shared" si="3"/>
        <v>6.2757695060844592</v>
      </c>
      <c r="T59" t="str" cm="1">
        <f t="array" ref="T59">_xlfn.IFS(G59&lt;=20,"Low Temp.",G59&lt;=28,"Moderate Temp.",G59&lt;=35,"High Temp")</f>
        <v>Moderate Temp.</v>
      </c>
    </row>
    <row r="60" spans="1:20" x14ac:dyDescent="0.25">
      <c r="A60">
        <v>59</v>
      </c>
      <c r="B60" s="3">
        <v>44620</v>
      </c>
      <c r="C60" t="s">
        <v>21</v>
      </c>
      <c r="D60" t="s">
        <v>25</v>
      </c>
      <c r="E60" s="5">
        <v>5105</v>
      </c>
      <c r="F60" s="5">
        <v>3963</v>
      </c>
      <c r="G60">
        <v>33</v>
      </c>
      <c r="H60">
        <v>12</v>
      </c>
      <c r="I60">
        <v>10936</v>
      </c>
      <c r="J60" s="7">
        <v>1.38</v>
      </c>
      <c r="K60" s="5">
        <v>15091.68</v>
      </c>
      <c r="L60" s="5">
        <v>1811</v>
      </c>
      <c r="M60" s="5">
        <v>13280.68</v>
      </c>
      <c r="N60" s="5">
        <v>11333.72</v>
      </c>
      <c r="O60" s="5">
        <v>1946.96</v>
      </c>
      <c r="P60" t="str">
        <f t="shared" si="0"/>
        <v>Monday</v>
      </c>
      <c r="Q60" t="str">
        <f t="shared" si="1"/>
        <v>February</v>
      </c>
      <c r="R60" s="8">
        <f t="shared" si="2"/>
        <v>12.900883135608494</v>
      </c>
      <c r="S60" s="13">
        <f t="shared" si="3"/>
        <v>-61.861704211557303</v>
      </c>
      <c r="T60" t="str" cm="1">
        <f t="array" ref="T60">_xlfn.IFS(G60&lt;=20,"Low Temp.",G60&lt;=28,"Moderate Temp.",G60&lt;=35,"High Temp")</f>
        <v>High Temp</v>
      </c>
    </row>
    <row r="61" spans="1:20" x14ac:dyDescent="0.25">
      <c r="A61">
        <v>60</v>
      </c>
      <c r="B61" s="3">
        <v>44621</v>
      </c>
      <c r="C61" t="s">
        <v>19</v>
      </c>
      <c r="D61" t="s">
        <v>26</v>
      </c>
      <c r="E61" s="5">
        <v>5723</v>
      </c>
      <c r="F61" s="5">
        <v>3209</v>
      </c>
      <c r="G61">
        <v>20</v>
      </c>
      <c r="H61">
        <v>10</v>
      </c>
      <c r="I61">
        <v>14740</v>
      </c>
      <c r="J61" s="7">
        <v>1.5</v>
      </c>
      <c r="K61" s="5">
        <v>22110</v>
      </c>
      <c r="L61" s="5">
        <v>2211</v>
      </c>
      <c r="M61" s="5">
        <v>19899</v>
      </c>
      <c r="N61" s="5">
        <v>14319.83</v>
      </c>
      <c r="O61" s="5">
        <v>5579.17</v>
      </c>
      <c r="P61" t="str">
        <f t="shared" si="0"/>
        <v>Tuesday</v>
      </c>
      <c r="Q61" t="str">
        <f t="shared" si="1"/>
        <v>March</v>
      </c>
      <c r="R61" s="8">
        <f t="shared" si="2"/>
        <v>25.233695160560831</v>
      </c>
      <c r="S61" s="13">
        <f t="shared" si="3"/>
        <v>-2.513192381618031</v>
      </c>
      <c r="T61" t="str" cm="1">
        <f t="array" ref="T61">_xlfn.IFS(G61&lt;=20,"Low Temp.",G61&lt;=28,"Moderate Temp.",G61&lt;=35,"High Temp")</f>
        <v>Low Temp.</v>
      </c>
    </row>
    <row r="62" spans="1:20" x14ac:dyDescent="0.25">
      <c r="A62">
        <v>61</v>
      </c>
      <c r="B62" s="3">
        <v>44622</v>
      </c>
      <c r="C62" t="s">
        <v>17</v>
      </c>
      <c r="D62" t="s">
        <v>24</v>
      </c>
      <c r="E62" s="5">
        <v>5027</v>
      </c>
      <c r="F62" s="5">
        <v>2537</v>
      </c>
      <c r="G62">
        <v>17</v>
      </c>
      <c r="H62">
        <v>9</v>
      </c>
      <c r="I62">
        <v>9903</v>
      </c>
      <c r="J62" s="7">
        <v>1.73</v>
      </c>
      <c r="K62" s="5">
        <v>17132.189999999999</v>
      </c>
      <c r="L62" s="5">
        <v>1541.9</v>
      </c>
      <c r="M62" s="5">
        <v>15590.29</v>
      </c>
      <c r="N62" s="5">
        <v>10593.17</v>
      </c>
      <c r="O62" s="5">
        <v>4997.12</v>
      </c>
      <c r="P62" t="str">
        <f t="shared" si="0"/>
        <v>Wednesday</v>
      </c>
      <c r="Q62" t="str">
        <f t="shared" si="1"/>
        <v>March</v>
      </c>
      <c r="R62" s="8">
        <f t="shared" si="2"/>
        <v>29.168016464911961</v>
      </c>
      <c r="S62" s="13">
        <f t="shared" si="3"/>
        <v>-0.59439029242092911</v>
      </c>
      <c r="T62" t="str" cm="1">
        <f t="array" ref="T62">_xlfn.IFS(G62&lt;=20,"Low Temp.",G62&lt;=28,"Moderate Temp.",G62&lt;=35,"High Temp")</f>
        <v>Low Temp.</v>
      </c>
    </row>
    <row r="63" spans="1:20" x14ac:dyDescent="0.25">
      <c r="A63">
        <v>62</v>
      </c>
      <c r="B63" s="3">
        <v>44623</v>
      </c>
      <c r="C63" t="s">
        <v>21</v>
      </c>
      <c r="D63" t="s">
        <v>25</v>
      </c>
      <c r="E63" s="5">
        <v>3087</v>
      </c>
      <c r="F63" s="5">
        <v>3992</v>
      </c>
      <c r="G63">
        <v>23</v>
      </c>
      <c r="H63">
        <v>7</v>
      </c>
      <c r="I63">
        <v>14989</v>
      </c>
      <c r="J63" s="7">
        <v>1.25</v>
      </c>
      <c r="K63" s="5">
        <v>18736.25</v>
      </c>
      <c r="L63" s="5">
        <v>1311.54</v>
      </c>
      <c r="M63" s="5">
        <v>17424.71</v>
      </c>
      <c r="N63" s="5">
        <v>11503.36</v>
      </c>
      <c r="O63" s="5">
        <v>5921.35</v>
      </c>
      <c r="P63" t="str">
        <f t="shared" si="0"/>
        <v>Thursday</v>
      </c>
      <c r="Q63" t="str">
        <f t="shared" si="1"/>
        <v>March</v>
      </c>
      <c r="R63" s="8">
        <f t="shared" si="2"/>
        <v>31.603709386883715</v>
      </c>
      <c r="S63" s="13">
        <f t="shared" si="3"/>
        <v>91.815678652413354</v>
      </c>
      <c r="T63" t="str" cm="1">
        <f t="array" ref="T63">_xlfn.IFS(G63&lt;=20,"Low Temp.",G63&lt;=28,"Moderate Temp.",G63&lt;=35,"High Temp")</f>
        <v>Moderate Temp.</v>
      </c>
    </row>
    <row r="64" spans="1:20" x14ac:dyDescent="0.25">
      <c r="A64">
        <v>63</v>
      </c>
      <c r="B64" s="3">
        <v>44624</v>
      </c>
      <c r="C64" t="s">
        <v>21</v>
      </c>
      <c r="D64" t="s">
        <v>26</v>
      </c>
      <c r="E64" s="5">
        <v>5551</v>
      </c>
      <c r="F64" s="5">
        <v>3773</v>
      </c>
      <c r="G64">
        <v>15</v>
      </c>
      <c r="H64">
        <v>11</v>
      </c>
      <c r="I64">
        <v>11629</v>
      </c>
      <c r="J64" s="7">
        <v>1.2</v>
      </c>
      <c r="K64" s="5">
        <v>13954.8</v>
      </c>
      <c r="L64" s="5">
        <v>1535.03</v>
      </c>
      <c r="M64" s="5">
        <v>12419.77</v>
      </c>
      <c r="N64" s="5">
        <v>8529.42</v>
      </c>
      <c r="O64" s="5">
        <v>3890.35</v>
      </c>
      <c r="P64" t="str">
        <f t="shared" si="0"/>
        <v>Friday</v>
      </c>
      <c r="Q64" t="str">
        <f t="shared" si="1"/>
        <v>March</v>
      </c>
      <c r="R64" s="8">
        <f t="shared" si="2"/>
        <v>27.878221113881963</v>
      </c>
      <c r="S64" s="13">
        <f t="shared" si="3"/>
        <v>-29.916231309673936</v>
      </c>
      <c r="T64" t="str" cm="1">
        <f t="array" ref="T64">_xlfn.IFS(G64&lt;=20,"Low Temp.",G64&lt;=28,"Moderate Temp.",G64&lt;=35,"High Temp")</f>
        <v>Low Temp.</v>
      </c>
    </row>
    <row r="65" spans="1:20" x14ac:dyDescent="0.25">
      <c r="A65">
        <v>64</v>
      </c>
      <c r="B65" s="3">
        <v>44625</v>
      </c>
      <c r="C65" t="s">
        <v>20</v>
      </c>
      <c r="D65" t="s">
        <v>23</v>
      </c>
      <c r="E65" s="5">
        <v>3573</v>
      </c>
      <c r="F65" s="5">
        <v>2776</v>
      </c>
      <c r="G65">
        <v>23</v>
      </c>
      <c r="H65">
        <v>6</v>
      </c>
      <c r="I65">
        <v>9111</v>
      </c>
      <c r="J65" s="7">
        <v>1.45</v>
      </c>
      <c r="K65" s="5">
        <v>13210.95</v>
      </c>
      <c r="L65" s="5">
        <v>792.66</v>
      </c>
      <c r="M65" s="5">
        <v>12418.29</v>
      </c>
      <c r="N65" s="5">
        <v>8410.9</v>
      </c>
      <c r="O65" s="5">
        <v>4007.39</v>
      </c>
      <c r="P65" t="str">
        <f t="shared" si="0"/>
        <v>Saturday</v>
      </c>
      <c r="Q65" t="str">
        <f t="shared" si="1"/>
        <v>March</v>
      </c>
      <c r="R65" s="8">
        <f t="shared" si="2"/>
        <v>30.333851842600261</v>
      </c>
      <c r="S65" s="13">
        <f t="shared" si="3"/>
        <v>12.157570668905677</v>
      </c>
      <c r="T65" t="str" cm="1">
        <f t="array" ref="T65">_xlfn.IFS(G65&lt;=20,"Low Temp.",G65&lt;=28,"Moderate Temp.",G65&lt;=35,"High Temp")</f>
        <v>Moderate Temp.</v>
      </c>
    </row>
    <row r="66" spans="1:20" x14ac:dyDescent="0.25">
      <c r="A66">
        <v>65</v>
      </c>
      <c r="B66" s="3">
        <v>44626</v>
      </c>
      <c r="C66" t="s">
        <v>21</v>
      </c>
      <c r="D66" t="s">
        <v>24</v>
      </c>
      <c r="E66" s="5">
        <v>5789</v>
      </c>
      <c r="F66" s="5">
        <v>3698</v>
      </c>
      <c r="G66">
        <v>32</v>
      </c>
      <c r="H66">
        <v>13</v>
      </c>
      <c r="I66">
        <v>13376</v>
      </c>
      <c r="J66" s="7">
        <v>1.87</v>
      </c>
      <c r="K66" s="5">
        <v>25013.119999999999</v>
      </c>
      <c r="L66" s="5">
        <v>3251.71</v>
      </c>
      <c r="M66" s="5">
        <v>21761.41</v>
      </c>
      <c r="N66" s="5">
        <v>12523.74</v>
      </c>
      <c r="O66" s="5">
        <v>9237.67</v>
      </c>
      <c r="P66" t="str">
        <f t="shared" si="0"/>
        <v>Sunday</v>
      </c>
      <c r="Q66" t="str">
        <f t="shared" si="1"/>
        <v>March</v>
      </c>
      <c r="R66" s="8">
        <f t="shared" si="2"/>
        <v>36.931298454571042</v>
      </c>
      <c r="S66" s="13">
        <f t="shared" si="3"/>
        <v>59.572810502677498</v>
      </c>
      <c r="T66" t="str" cm="1">
        <f t="array" ref="T66">_xlfn.IFS(G66&lt;=20,"Low Temp.",G66&lt;=28,"Moderate Temp.",G66&lt;=35,"High Temp")</f>
        <v>High Temp</v>
      </c>
    </row>
    <row r="67" spans="1:20" x14ac:dyDescent="0.25">
      <c r="A67">
        <v>66</v>
      </c>
      <c r="B67" s="3">
        <v>44627</v>
      </c>
      <c r="C67" t="s">
        <v>17</v>
      </c>
      <c r="D67" t="s">
        <v>25</v>
      </c>
      <c r="E67" s="5">
        <v>5172</v>
      </c>
      <c r="F67" s="5">
        <v>3634</v>
      </c>
      <c r="G67">
        <v>28</v>
      </c>
      <c r="H67">
        <v>15</v>
      </c>
      <c r="I67">
        <v>8737</v>
      </c>
      <c r="J67" s="7">
        <v>1.2</v>
      </c>
      <c r="K67" s="5">
        <v>10484.4</v>
      </c>
      <c r="L67" s="5">
        <v>1572.66</v>
      </c>
      <c r="M67" s="5">
        <v>8911.74</v>
      </c>
      <c r="N67" s="5">
        <v>6957.8</v>
      </c>
      <c r="O67" s="5">
        <v>1953.94</v>
      </c>
      <c r="P67" t="str">
        <f t="shared" ref="P67:P130" si="4">TEXT(B67,"dddd")</f>
        <v>Monday</v>
      </c>
      <c r="Q67" t="str">
        <f t="shared" ref="Q67:Q130" si="5">TEXT(B67,"mmmm")</f>
        <v>March</v>
      </c>
      <c r="R67" s="8">
        <f t="shared" ref="R67:R130" si="6">(O67/K67)*100</f>
        <v>18.636641104879629</v>
      </c>
      <c r="S67" s="13">
        <f t="shared" ref="S67:S130" si="7">(O67-E67)/E67*100</f>
        <v>-62.220804331013149</v>
      </c>
      <c r="T67" t="str" cm="1">
        <f t="array" ref="T67">_xlfn.IFS(G67&lt;=20,"Low Temp.",G67&lt;=28,"Moderate Temp.",G67&lt;=35,"High Temp")</f>
        <v>Moderate Temp.</v>
      </c>
    </row>
    <row r="68" spans="1:20" x14ac:dyDescent="0.25">
      <c r="A68">
        <v>67</v>
      </c>
      <c r="B68" s="3">
        <v>44628</v>
      </c>
      <c r="C68" t="s">
        <v>21</v>
      </c>
      <c r="D68" t="s">
        <v>25</v>
      </c>
      <c r="E68" s="5">
        <v>5183</v>
      </c>
      <c r="F68" s="5">
        <v>2710</v>
      </c>
      <c r="G68">
        <v>16</v>
      </c>
      <c r="H68">
        <v>8</v>
      </c>
      <c r="I68">
        <v>8763</v>
      </c>
      <c r="J68" s="7">
        <v>1.8</v>
      </c>
      <c r="K68" s="5">
        <v>15773.4</v>
      </c>
      <c r="L68" s="5">
        <v>1261.8699999999999</v>
      </c>
      <c r="M68" s="5">
        <v>14511.53</v>
      </c>
      <c r="N68" s="5">
        <v>10714.8</v>
      </c>
      <c r="O68" s="5">
        <v>3796.73</v>
      </c>
      <c r="P68" t="str">
        <f t="shared" si="4"/>
        <v>Tuesday</v>
      </c>
      <c r="Q68" t="str">
        <f t="shared" si="5"/>
        <v>March</v>
      </c>
      <c r="R68" s="8">
        <f t="shared" si="6"/>
        <v>24.070460395349134</v>
      </c>
      <c r="S68" s="13">
        <f t="shared" si="7"/>
        <v>-26.746478873239436</v>
      </c>
      <c r="T68" t="str" cm="1">
        <f t="array" ref="T68">_xlfn.IFS(G68&lt;=20,"Low Temp.",G68&lt;=28,"Moderate Temp.",G68&lt;=35,"High Temp")</f>
        <v>Low Temp.</v>
      </c>
    </row>
    <row r="69" spans="1:20" x14ac:dyDescent="0.25">
      <c r="A69">
        <v>68</v>
      </c>
      <c r="B69" s="3">
        <v>44629</v>
      </c>
      <c r="C69" t="s">
        <v>18</v>
      </c>
      <c r="D69" t="s">
        <v>23</v>
      </c>
      <c r="E69" s="5">
        <v>5354</v>
      </c>
      <c r="F69" s="5">
        <v>3067</v>
      </c>
      <c r="G69">
        <v>17</v>
      </c>
      <c r="H69">
        <v>12</v>
      </c>
      <c r="I69">
        <v>13200</v>
      </c>
      <c r="J69" s="7">
        <v>1.62</v>
      </c>
      <c r="K69" s="5">
        <v>21384</v>
      </c>
      <c r="L69" s="5">
        <v>2566.08</v>
      </c>
      <c r="M69" s="5">
        <v>18817.919999999998</v>
      </c>
      <c r="N69" s="5">
        <v>12778.29</v>
      </c>
      <c r="O69" s="5">
        <v>6039.63</v>
      </c>
      <c r="P69" t="str">
        <f t="shared" si="4"/>
        <v>Wednesday</v>
      </c>
      <c r="Q69" t="str">
        <f t="shared" si="5"/>
        <v>March</v>
      </c>
      <c r="R69" s="8">
        <f t="shared" si="6"/>
        <v>28.243686868686869</v>
      </c>
      <c r="S69" s="13">
        <f t="shared" si="7"/>
        <v>12.805939484497575</v>
      </c>
      <c r="T69" t="str" cm="1">
        <f t="array" ref="T69">_xlfn.IFS(G69&lt;=20,"Low Temp.",G69&lt;=28,"Moderate Temp.",G69&lt;=35,"High Temp")</f>
        <v>Low Temp.</v>
      </c>
    </row>
    <row r="70" spans="1:20" x14ac:dyDescent="0.25">
      <c r="A70">
        <v>69</v>
      </c>
      <c r="B70" s="3">
        <v>44630</v>
      </c>
      <c r="C70" t="s">
        <v>18</v>
      </c>
      <c r="D70" t="s">
        <v>23</v>
      </c>
      <c r="E70" s="5">
        <v>3318</v>
      </c>
      <c r="F70" s="5">
        <v>2917</v>
      </c>
      <c r="G70">
        <v>17</v>
      </c>
      <c r="H70">
        <v>10</v>
      </c>
      <c r="I70">
        <v>9558</v>
      </c>
      <c r="J70" s="7">
        <v>1.45</v>
      </c>
      <c r="K70" s="5">
        <v>13859.1</v>
      </c>
      <c r="L70" s="5">
        <v>1385.91</v>
      </c>
      <c r="M70" s="5">
        <v>12473.19</v>
      </c>
      <c r="N70" s="5">
        <v>9208.2099999999991</v>
      </c>
      <c r="O70" s="5">
        <v>3264.98</v>
      </c>
      <c r="P70" t="str">
        <f t="shared" si="4"/>
        <v>Thursday</v>
      </c>
      <c r="Q70" t="str">
        <f t="shared" si="5"/>
        <v>March</v>
      </c>
      <c r="R70" s="8">
        <f t="shared" si="6"/>
        <v>23.558384022050493</v>
      </c>
      <c r="S70" s="13">
        <f t="shared" si="7"/>
        <v>-1.5979505726341163</v>
      </c>
      <c r="T70" t="str" cm="1">
        <f t="array" ref="T70">_xlfn.IFS(G70&lt;=20,"Low Temp.",G70&lt;=28,"Moderate Temp.",G70&lt;=35,"High Temp")</f>
        <v>Low Temp.</v>
      </c>
    </row>
    <row r="71" spans="1:20" x14ac:dyDescent="0.25">
      <c r="A71">
        <v>70</v>
      </c>
      <c r="B71" s="3">
        <v>44631</v>
      </c>
      <c r="C71" t="s">
        <v>21</v>
      </c>
      <c r="D71" t="s">
        <v>23</v>
      </c>
      <c r="E71" s="5">
        <v>4870</v>
      </c>
      <c r="F71" s="5">
        <v>3364</v>
      </c>
      <c r="G71">
        <v>16</v>
      </c>
      <c r="H71">
        <v>8</v>
      </c>
      <c r="I71">
        <v>8236</v>
      </c>
      <c r="J71" s="7">
        <v>1.97</v>
      </c>
      <c r="K71" s="5">
        <v>16224.92</v>
      </c>
      <c r="L71" s="5">
        <v>1297.99</v>
      </c>
      <c r="M71" s="5">
        <v>14926.93</v>
      </c>
      <c r="N71" s="5">
        <v>11387.38</v>
      </c>
      <c r="O71" s="5">
        <v>3539.55</v>
      </c>
      <c r="P71" t="str">
        <f t="shared" si="4"/>
        <v>Friday</v>
      </c>
      <c r="Q71" t="str">
        <f t="shared" si="5"/>
        <v>March</v>
      </c>
      <c r="R71" s="8">
        <f t="shared" si="6"/>
        <v>21.815515885440423</v>
      </c>
      <c r="S71" s="13">
        <f t="shared" si="7"/>
        <v>-27.319301848049278</v>
      </c>
      <c r="T71" t="str" cm="1">
        <f t="array" ref="T71">_xlfn.IFS(G71&lt;=20,"Low Temp.",G71&lt;=28,"Moderate Temp.",G71&lt;=35,"High Temp")</f>
        <v>Low Temp.</v>
      </c>
    </row>
    <row r="72" spans="1:20" x14ac:dyDescent="0.25">
      <c r="A72">
        <v>71</v>
      </c>
      <c r="B72" s="3">
        <v>44632</v>
      </c>
      <c r="C72" t="s">
        <v>22</v>
      </c>
      <c r="D72" t="s">
        <v>23</v>
      </c>
      <c r="E72" s="5">
        <v>4574</v>
      </c>
      <c r="F72" s="5">
        <v>3665</v>
      </c>
      <c r="G72">
        <v>28</v>
      </c>
      <c r="H72">
        <v>11</v>
      </c>
      <c r="I72">
        <v>14778</v>
      </c>
      <c r="J72" s="7">
        <v>1.35</v>
      </c>
      <c r="K72" s="5">
        <v>19950.3</v>
      </c>
      <c r="L72" s="5">
        <v>2194.5300000000002</v>
      </c>
      <c r="M72" s="5">
        <v>17755.77</v>
      </c>
      <c r="N72" s="5">
        <v>14849.74</v>
      </c>
      <c r="O72" s="5">
        <v>2906.03</v>
      </c>
      <c r="P72" t="str">
        <f t="shared" si="4"/>
        <v>Saturday</v>
      </c>
      <c r="Q72" t="str">
        <f t="shared" si="5"/>
        <v>March</v>
      </c>
      <c r="R72" s="8">
        <f t="shared" si="6"/>
        <v>14.56634737322246</v>
      </c>
      <c r="S72" s="13">
        <f t="shared" si="7"/>
        <v>-36.466331438565803</v>
      </c>
      <c r="T72" t="str" cm="1">
        <f t="array" ref="T72">_xlfn.IFS(G72&lt;=20,"Low Temp.",G72&lt;=28,"Moderate Temp.",G72&lt;=35,"High Temp")</f>
        <v>Moderate Temp.</v>
      </c>
    </row>
    <row r="73" spans="1:20" x14ac:dyDescent="0.25">
      <c r="A73">
        <v>72</v>
      </c>
      <c r="B73" s="3">
        <v>44633</v>
      </c>
      <c r="C73" t="s">
        <v>18</v>
      </c>
      <c r="D73" t="s">
        <v>23</v>
      </c>
      <c r="E73" s="5">
        <v>4612</v>
      </c>
      <c r="F73" s="5">
        <v>3335</v>
      </c>
      <c r="G73">
        <v>23</v>
      </c>
      <c r="H73">
        <v>7</v>
      </c>
      <c r="I73">
        <v>10387</v>
      </c>
      <c r="J73" s="7">
        <v>1.86</v>
      </c>
      <c r="K73" s="5">
        <v>19319.82</v>
      </c>
      <c r="L73" s="5">
        <v>1352.39</v>
      </c>
      <c r="M73" s="5">
        <v>17967.43</v>
      </c>
      <c r="N73" s="5">
        <v>13243.72</v>
      </c>
      <c r="O73" s="5">
        <v>4723.71</v>
      </c>
      <c r="P73" t="str">
        <f t="shared" si="4"/>
        <v>Sunday</v>
      </c>
      <c r="Q73" t="str">
        <f t="shared" si="5"/>
        <v>March</v>
      </c>
      <c r="R73" s="8">
        <f t="shared" si="6"/>
        <v>24.450072516203566</v>
      </c>
      <c r="S73" s="13">
        <f t="shared" si="7"/>
        <v>2.4221595836947105</v>
      </c>
      <c r="T73" t="str" cm="1">
        <f t="array" ref="T73">_xlfn.IFS(G73&lt;=20,"Low Temp.",G73&lt;=28,"Moderate Temp.",G73&lt;=35,"High Temp")</f>
        <v>Moderate Temp.</v>
      </c>
    </row>
    <row r="74" spans="1:20" x14ac:dyDescent="0.25">
      <c r="A74">
        <v>73</v>
      </c>
      <c r="B74" s="3">
        <v>44634</v>
      </c>
      <c r="C74" t="s">
        <v>21</v>
      </c>
      <c r="D74" t="s">
        <v>23</v>
      </c>
      <c r="E74" s="5">
        <v>4564</v>
      </c>
      <c r="F74" s="5">
        <v>3403</v>
      </c>
      <c r="G74">
        <v>28</v>
      </c>
      <c r="H74">
        <v>15</v>
      </c>
      <c r="I74">
        <v>12036</v>
      </c>
      <c r="J74" s="7">
        <v>1.53</v>
      </c>
      <c r="K74" s="5">
        <v>18415.080000000002</v>
      </c>
      <c r="L74" s="5">
        <v>2762.26</v>
      </c>
      <c r="M74" s="5">
        <v>15652.82</v>
      </c>
      <c r="N74" s="5">
        <v>12465.6</v>
      </c>
      <c r="O74" s="5">
        <v>3187.22</v>
      </c>
      <c r="P74" t="str">
        <f t="shared" si="4"/>
        <v>Monday</v>
      </c>
      <c r="Q74" t="str">
        <f t="shared" si="5"/>
        <v>March</v>
      </c>
      <c r="R74" s="8">
        <f t="shared" si="6"/>
        <v>17.307663067442551</v>
      </c>
      <c r="S74" s="13">
        <f t="shared" si="7"/>
        <v>-30.1660823838738</v>
      </c>
      <c r="T74" t="str" cm="1">
        <f t="array" ref="T74">_xlfn.IFS(G74&lt;=20,"Low Temp.",G74&lt;=28,"Moderate Temp.",G74&lt;=35,"High Temp")</f>
        <v>Moderate Temp.</v>
      </c>
    </row>
    <row r="75" spans="1:20" x14ac:dyDescent="0.25">
      <c r="A75">
        <v>74</v>
      </c>
      <c r="B75" s="3">
        <v>44635</v>
      </c>
      <c r="C75" t="s">
        <v>18</v>
      </c>
      <c r="D75" t="s">
        <v>25</v>
      </c>
      <c r="E75" s="5">
        <v>3721</v>
      </c>
      <c r="F75" s="5">
        <v>2811</v>
      </c>
      <c r="G75">
        <v>23</v>
      </c>
      <c r="H75">
        <v>8</v>
      </c>
      <c r="I75">
        <v>9909</v>
      </c>
      <c r="J75" s="7">
        <v>1.42</v>
      </c>
      <c r="K75" s="5">
        <v>14070.78</v>
      </c>
      <c r="L75" s="5">
        <v>1125.6600000000001</v>
      </c>
      <c r="M75" s="5">
        <v>12945.12</v>
      </c>
      <c r="N75" s="5">
        <v>8241.17</v>
      </c>
      <c r="O75" s="5">
        <v>4703.95</v>
      </c>
      <c r="P75" t="str">
        <f t="shared" si="4"/>
        <v>Tuesday</v>
      </c>
      <c r="Q75" t="str">
        <f t="shared" si="5"/>
        <v>March</v>
      </c>
      <c r="R75" s="8">
        <f t="shared" si="6"/>
        <v>33.430627157840568</v>
      </c>
      <c r="S75" s="13">
        <f t="shared" si="7"/>
        <v>26.416285944638535</v>
      </c>
      <c r="T75" t="str" cm="1">
        <f t="array" ref="T75">_xlfn.IFS(G75&lt;=20,"Low Temp.",G75&lt;=28,"Moderate Temp.",G75&lt;=35,"High Temp")</f>
        <v>Moderate Temp.</v>
      </c>
    </row>
    <row r="76" spans="1:20" x14ac:dyDescent="0.25">
      <c r="A76">
        <v>75</v>
      </c>
      <c r="B76" s="3">
        <v>44636</v>
      </c>
      <c r="C76" t="s">
        <v>21</v>
      </c>
      <c r="D76" t="s">
        <v>24</v>
      </c>
      <c r="E76" s="5">
        <v>5463</v>
      </c>
      <c r="F76" s="5">
        <v>3376</v>
      </c>
      <c r="G76">
        <v>29</v>
      </c>
      <c r="H76">
        <v>15</v>
      </c>
      <c r="I76">
        <v>11388</v>
      </c>
      <c r="J76" s="7">
        <v>1.28</v>
      </c>
      <c r="K76" s="5">
        <v>14576.64</v>
      </c>
      <c r="L76" s="5">
        <v>2186.5</v>
      </c>
      <c r="M76" s="5">
        <v>12390.14</v>
      </c>
      <c r="N76" s="5">
        <v>8421.6</v>
      </c>
      <c r="O76" s="5">
        <v>3968.54</v>
      </c>
      <c r="P76" t="str">
        <f t="shared" si="4"/>
        <v>Wednesday</v>
      </c>
      <c r="Q76" t="str">
        <f t="shared" si="5"/>
        <v>March</v>
      </c>
      <c r="R76" s="8">
        <f t="shared" si="6"/>
        <v>27.225341368106783</v>
      </c>
      <c r="S76" s="13">
        <f t="shared" si="7"/>
        <v>-27.356031484532313</v>
      </c>
      <c r="T76" t="str" cm="1">
        <f t="array" ref="T76">_xlfn.IFS(G76&lt;=20,"Low Temp.",G76&lt;=28,"Moderate Temp.",G76&lt;=35,"High Temp")</f>
        <v>High Temp</v>
      </c>
    </row>
    <row r="77" spans="1:20" x14ac:dyDescent="0.25">
      <c r="A77">
        <v>76</v>
      </c>
      <c r="B77" s="3">
        <v>44637</v>
      </c>
      <c r="C77" t="s">
        <v>19</v>
      </c>
      <c r="D77" t="s">
        <v>23</v>
      </c>
      <c r="E77" s="5">
        <v>5774</v>
      </c>
      <c r="F77" s="5">
        <v>2886</v>
      </c>
      <c r="G77">
        <v>35</v>
      </c>
      <c r="H77">
        <v>12</v>
      </c>
      <c r="I77">
        <v>13697</v>
      </c>
      <c r="J77" s="7">
        <v>1.51</v>
      </c>
      <c r="K77" s="5">
        <v>20682.47</v>
      </c>
      <c r="L77" s="5">
        <v>2481.9</v>
      </c>
      <c r="M77" s="5">
        <v>18200.57</v>
      </c>
      <c r="N77" s="5">
        <v>16436.349999999999</v>
      </c>
      <c r="O77" s="5">
        <v>1764.22</v>
      </c>
      <c r="P77" t="str">
        <f t="shared" si="4"/>
        <v>Thursday</v>
      </c>
      <c r="Q77" t="str">
        <f t="shared" si="5"/>
        <v>March</v>
      </c>
      <c r="R77" s="8">
        <f t="shared" si="6"/>
        <v>8.5300256690811107</v>
      </c>
      <c r="S77" s="13">
        <f t="shared" si="7"/>
        <v>-69.44544509871838</v>
      </c>
      <c r="T77" t="str" cm="1">
        <f t="array" ref="T77">_xlfn.IFS(G77&lt;=20,"Low Temp.",G77&lt;=28,"Moderate Temp.",G77&lt;=35,"High Temp")</f>
        <v>High Temp</v>
      </c>
    </row>
    <row r="78" spans="1:20" x14ac:dyDescent="0.25">
      <c r="A78">
        <v>77</v>
      </c>
      <c r="B78" s="3">
        <v>44638</v>
      </c>
      <c r="C78" t="s">
        <v>22</v>
      </c>
      <c r="D78" t="s">
        <v>24</v>
      </c>
      <c r="E78" s="5">
        <v>4789</v>
      </c>
      <c r="F78" s="5">
        <v>3226</v>
      </c>
      <c r="G78">
        <v>27</v>
      </c>
      <c r="H78">
        <v>7</v>
      </c>
      <c r="I78">
        <v>12312</v>
      </c>
      <c r="J78" s="7">
        <v>1.39</v>
      </c>
      <c r="K78" s="5">
        <v>17113.68</v>
      </c>
      <c r="L78" s="5">
        <v>1197.96</v>
      </c>
      <c r="M78" s="5">
        <v>15915.72</v>
      </c>
      <c r="N78" s="5">
        <v>13372.48</v>
      </c>
      <c r="O78" s="5">
        <v>2543.2399999999998</v>
      </c>
      <c r="P78" t="str">
        <f t="shared" si="4"/>
        <v>Friday</v>
      </c>
      <c r="Q78" t="str">
        <f t="shared" si="5"/>
        <v>March</v>
      </c>
      <c r="R78" s="8">
        <f t="shared" si="6"/>
        <v>14.860859850131588</v>
      </c>
      <c r="S78" s="13">
        <f t="shared" si="7"/>
        <v>-46.894132386719569</v>
      </c>
      <c r="T78" t="str" cm="1">
        <f t="array" ref="T78">_xlfn.IFS(G78&lt;=20,"Low Temp.",G78&lt;=28,"Moderate Temp.",G78&lt;=35,"High Temp")</f>
        <v>Moderate Temp.</v>
      </c>
    </row>
    <row r="79" spans="1:20" x14ac:dyDescent="0.25">
      <c r="A79">
        <v>78</v>
      </c>
      <c r="B79" s="3">
        <v>44639</v>
      </c>
      <c r="C79" t="s">
        <v>17</v>
      </c>
      <c r="D79" t="s">
        <v>23</v>
      </c>
      <c r="E79" s="5">
        <v>3142</v>
      </c>
      <c r="F79" s="5">
        <v>3037</v>
      </c>
      <c r="G79">
        <v>29</v>
      </c>
      <c r="H79">
        <v>12</v>
      </c>
      <c r="I79">
        <v>10771</v>
      </c>
      <c r="J79" s="7">
        <v>1.73</v>
      </c>
      <c r="K79" s="5">
        <v>18633.830000000002</v>
      </c>
      <c r="L79" s="5">
        <v>2236.06</v>
      </c>
      <c r="M79" s="5">
        <v>16397.77</v>
      </c>
      <c r="N79" s="5">
        <v>10755.8</v>
      </c>
      <c r="O79" s="5">
        <v>5641.97</v>
      </c>
      <c r="P79" t="str">
        <f t="shared" si="4"/>
        <v>Saturday</v>
      </c>
      <c r="Q79" t="str">
        <f t="shared" si="5"/>
        <v>March</v>
      </c>
      <c r="R79" s="8">
        <f t="shared" si="6"/>
        <v>30.278101710705741</v>
      </c>
      <c r="S79" s="13">
        <f t="shared" si="7"/>
        <v>79.56619987269255</v>
      </c>
      <c r="T79" t="str" cm="1">
        <f t="array" ref="T79">_xlfn.IFS(G79&lt;=20,"Low Temp.",G79&lt;=28,"Moderate Temp.",G79&lt;=35,"High Temp")</f>
        <v>High Temp</v>
      </c>
    </row>
    <row r="80" spans="1:20" x14ac:dyDescent="0.25">
      <c r="A80">
        <v>79</v>
      </c>
      <c r="B80" s="3">
        <v>44640</v>
      </c>
      <c r="C80" t="s">
        <v>17</v>
      </c>
      <c r="D80" t="s">
        <v>23</v>
      </c>
      <c r="E80" s="5">
        <v>5207</v>
      </c>
      <c r="F80" s="5">
        <v>3789</v>
      </c>
      <c r="G80">
        <v>32</v>
      </c>
      <c r="H80">
        <v>15</v>
      </c>
      <c r="I80">
        <v>14785</v>
      </c>
      <c r="J80" s="7">
        <v>1.58</v>
      </c>
      <c r="K80" s="5">
        <v>23360.3</v>
      </c>
      <c r="L80" s="5">
        <v>3504.04</v>
      </c>
      <c r="M80" s="5">
        <v>19856.259999999998</v>
      </c>
      <c r="N80" s="5">
        <v>11791.15</v>
      </c>
      <c r="O80" s="5">
        <v>8065.11</v>
      </c>
      <c r="P80" t="str">
        <f t="shared" si="4"/>
        <v>Sunday</v>
      </c>
      <c r="Q80" t="str">
        <f t="shared" si="5"/>
        <v>March</v>
      </c>
      <c r="R80" s="8">
        <f t="shared" si="6"/>
        <v>34.524856273249917</v>
      </c>
      <c r="S80" s="13">
        <f t="shared" si="7"/>
        <v>54.889763779527556</v>
      </c>
      <c r="T80" t="str" cm="1">
        <f t="array" ref="T80">_xlfn.IFS(G80&lt;=20,"Low Temp.",G80&lt;=28,"Moderate Temp.",G80&lt;=35,"High Temp")</f>
        <v>High Temp</v>
      </c>
    </row>
    <row r="81" spans="1:20" x14ac:dyDescent="0.25">
      <c r="A81">
        <v>80</v>
      </c>
      <c r="B81" s="3">
        <v>44641</v>
      </c>
      <c r="C81" t="s">
        <v>19</v>
      </c>
      <c r="D81" t="s">
        <v>23</v>
      </c>
      <c r="E81" s="5">
        <v>5465</v>
      </c>
      <c r="F81" s="5">
        <v>3656</v>
      </c>
      <c r="G81">
        <v>22</v>
      </c>
      <c r="H81">
        <v>15</v>
      </c>
      <c r="I81">
        <v>8853</v>
      </c>
      <c r="J81" s="7">
        <v>1.55</v>
      </c>
      <c r="K81" s="5">
        <v>13722.15</v>
      </c>
      <c r="L81" s="5">
        <v>2058.3200000000002</v>
      </c>
      <c r="M81" s="5">
        <v>11663.83</v>
      </c>
      <c r="N81" s="5">
        <v>9218.74</v>
      </c>
      <c r="O81" s="5">
        <v>2445.09</v>
      </c>
      <c r="P81" t="str">
        <f t="shared" si="4"/>
        <v>Monday</v>
      </c>
      <c r="Q81" t="str">
        <f t="shared" si="5"/>
        <v>March</v>
      </c>
      <c r="R81" s="8">
        <f t="shared" si="6"/>
        <v>17.818563417540258</v>
      </c>
      <c r="S81" s="13">
        <f t="shared" si="7"/>
        <v>-55.259103385178406</v>
      </c>
      <c r="T81" t="str" cm="1">
        <f t="array" ref="T81">_xlfn.IFS(G81&lt;=20,"Low Temp.",G81&lt;=28,"Moderate Temp.",G81&lt;=35,"High Temp")</f>
        <v>Moderate Temp.</v>
      </c>
    </row>
    <row r="82" spans="1:20" x14ac:dyDescent="0.25">
      <c r="A82">
        <v>81</v>
      </c>
      <c r="B82" s="3">
        <v>44642</v>
      </c>
      <c r="C82" t="s">
        <v>19</v>
      </c>
      <c r="D82" t="s">
        <v>26</v>
      </c>
      <c r="E82" s="5">
        <v>4060</v>
      </c>
      <c r="F82" s="5">
        <v>2760</v>
      </c>
      <c r="G82">
        <v>35</v>
      </c>
      <c r="H82">
        <v>14</v>
      </c>
      <c r="I82">
        <v>12741</v>
      </c>
      <c r="J82" s="7">
        <v>1.99</v>
      </c>
      <c r="K82" s="5">
        <v>25354.59</v>
      </c>
      <c r="L82" s="5">
        <v>3549.64</v>
      </c>
      <c r="M82" s="5">
        <v>21804.95</v>
      </c>
      <c r="N82" s="5">
        <v>18102.099999999999</v>
      </c>
      <c r="O82" s="5">
        <v>3702.85</v>
      </c>
      <c r="P82" t="str">
        <f t="shared" si="4"/>
        <v>Tuesday</v>
      </c>
      <c r="Q82" t="str">
        <f t="shared" si="5"/>
        <v>March</v>
      </c>
      <c r="R82" s="8">
        <f t="shared" si="6"/>
        <v>14.604259031599407</v>
      </c>
      <c r="S82" s="13">
        <f t="shared" si="7"/>
        <v>-8.796798029556653</v>
      </c>
      <c r="T82" t="str" cm="1">
        <f t="array" ref="T82">_xlfn.IFS(G82&lt;=20,"Low Temp.",G82&lt;=28,"Moderate Temp.",G82&lt;=35,"High Temp")</f>
        <v>High Temp</v>
      </c>
    </row>
    <row r="83" spans="1:20" x14ac:dyDescent="0.25">
      <c r="A83">
        <v>82</v>
      </c>
      <c r="B83" s="3">
        <v>44643</v>
      </c>
      <c r="C83" t="s">
        <v>22</v>
      </c>
      <c r="D83" t="s">
        <v>24</v>
      </c>
      <c r="E83" s="5">
        <v>3879</v>
      </c>
      <c r="F83" s="5">
        <v>2796</v>
      </c>
      <c r="G83">
        <v>34</v>
      </c>
      <c r="H83">
        <v>13</v>
      </c>
      <c r="I83">
        <v>11286</v>
      </c>
      <c r="J83" s="7">
        <v>1.62</v>
      </c>
      <c r="K83" s="5">
        <v>18283.32</v>
      </c>
      <c r="L83" s="5">
        <v>2376.83</v>
      </c>
      <c r="M83" s="5">
        <v>15906.49</v>
      </c>
      <c r="N83" s="5">
        <v>10086.49</v>
      </c>
      <c r="O83" s="5">
        <v>5820</v>
      </c>
      <c r="P83" t="str">
        <f t="shared" si="4"/>
        <v>Wednesday</v>
      </c>
      <c r="Q83" t="str">
        <f t="shared" si="5"/>
        <v>March</v>
      </c>
      <c r="R83" s="8">
        <f t="shared" si="6"/>
        <v>31.832293040870042</v>
      </c>
      <c r="S83" s="13">
        <f t="shared" si="7"/>
        <v>50.038669760247487</v>
      </c>
      <c r="T83" t="str" cm="1">
        <f t="array" ref="T83">_xlfn.IFS(G83&lt;=20,"Low Temp.",G83&lt;=28,"Moderate Temp.",G83&lt;=35,"High Temp")</f>
        <v>High Temp</v>
      </c>
    </row>
    <row r="84" spans="1:20" x14ac:dyDescent="0.25">
      <c r="A84">
        <v>83</v>
      </c>
      <c r="B84" s="3">
        <v>44644</v>
      </c>
      <c r="C84" t="s">
        <v>18</v>
      </c>
      <c r="D84" t="s">
        <v>23</v>
      </c>
      <c r="E84" s="5">
        <v>3021</v>
      </c>
      <c r="F84" s="5">
        <v>3875</v>
      </c>
      <c r="G84">
        <v>27</v>
      </c>
      <c r="H84">
        <v>9</v>
      </c>
      <c r="I84">
        <v>9035</v>
      </c>
      <c r="J84" s="7">
        <v>1.87</v>
      </c>
      <c r="K84" s="5">
        <v>16895.45</v>
      </c>
      <c r="L84" s="5">
        <v>1520.59</v>
      </c>
      <c r="M84" s="5">
        <v>15374.86</v>
      </c>
      <c r="N84" s="5">
        <v>11351.25</v>
      </c>
      <c r="O84" s="5">
        <v>4023.61</v>
      </c>
      <c r="P84" t="str">
        <f t="shared" si="4"/>
        <v>Thursday</v>
      </c>
      <c r="Q84" t="str">
        <f t="shared" si="5"/>
        <v>March</v>
      </c>
      <c r="R84" s="8">
        <f t="shared" si="6"/>
        <v>23.814754860036285</v>
      </c>
      <c r="S84" s="13">
        <f t="shared" si="7"/>
        <v>33.188017212843434</v>
      </c>
      <c r="T84" t="str" cm="1">
        <f t="array" ref="T84">_xlfn.IFS(G84&lt;=20,"Low Temp.",G84&lt;=28,"Moderate Temp.",G84&lt;=35,"High Temp")</f>
        <v>Moderate Temp.</v>
      </c>
    </row>
    <row r="85" spans="1:20" x14ac:dyDescent="0.25">
      <c r="A85">
        <v>84</v>
      </c>
      <c r="B85" s="3">
        <v>44645</v>
      </c>
      <c r="C85" t="s">
        <v>21</v>
      </c>
      <c r="D85" t="s">
        <v>23</v>
      </c>
      <c r="E85" s="5">
        <v>4509</v>
      </c>
      <c r="F85" s="5">
        <v>3425</v>
      </c>
      <c r="G85">
        <v>30</v>
      </c>
      <c r="H85">
        <v>15</v>
      </c>
      <c r="I85">
        <v>10609</v>
      </c>
      <c r="J85" s="7">
        <v>1.96</v>
      </c>
      <c r="K85" s="5">
        <v>20793.64</v>
      </c>
      <c r="L85" s="5">
        <v>3119.05</v>
      </c>
      <c r="M85" s="5">
        <v>17674.59</v>
      </c>
      <c r="N85" s="5">
        <v>11632.77</v>
      </c>
      <c r="O85" s="5">
        <v>6041.82</v>
      </c>
      <c r="P85" t="str">
        <f t="shared" si="4"/>
        <v>Friday</v>
      </c>
      <c r="Q85" t="str">
        <f t="shared" si="5"/>
        <v>March</v>
      </c>
      <c r="R85" s="8">
        <f t="shared" si="6"/>
        <v>29.05609599858418</v>
      </c>
      <c r="S85" s="13">
        <f t="shared" si="7"/>
        <v>33.994677312042576</v>
      </c>
      <c r="T85" t="str" cm="1">
        <f t="array" ref="T85">_xlfn.IFS(G85&lt;=20,"Low Temp.",G85&lt;=28,"Moderate Temp.",G85&lt;=35,"High Temp")</f>
        <v>High Temp</v>
      </c>
    </row>
    <row r="86" spans="1:20" x14ac:dyDescent="0.25">
      <c r="A86">
        <v>85</v>
      </c>
      <c r="B86" s="3">
        <v>44646</v>
      </c>
      <c r="C86" t="s">
        <v>19</v>
      </c>
      <c r="D86" t="s">
        <v>25</v>
      </c>
      <c r="E86" s="5">
        <v>4389</v>
      </c>
      <c r="F86" s="5">
        <v>3747</v>
      </c>
      <c r="G86">
        <v>20</v>
      </c>
      <c r="H86">
        <v>13</v>
      </c>
      <c r="I86">
        <v>12960</v>
      </c>
      <c r="J86" s="7">
        <v>1.21</v>
      </c>
      <c r="K86" s="5">
        <v>15681.6</v>
      </c>
      <c r="L86" s="5">
        <v>2038.61</v>
      </c>
      <c r="M86" s="5">
        <v>13642.99</v>
      </c>
      <c r="N86" s="5">
        <v>9957.14</v>
      </c>
      <c r="O86" s="5">
        <v>3685.85</v>
      </c>
      <c r="P86" t="str">
        <f t="shared" si="4"/>
        <v>Saturday</v>
      </c>
      <c r="Q86" t="str">
        <f t="shared" si="5"/>
        <v>March</v>
      </c>
      <c r="R86" s="8">
        <f t="shared" si="6"/>
        <v>23.504298030813182</v>
      </c>
      <c r="S86" s="13">
        <f t="shared" si="7"/>
        <v>-16.0207336523126</v>
      </c>
      <c r="T86" t="str" cm="1">
        <f t="array" ref="T86">_xlfn.IFS(G86&lt;=20,"Low Temp.",G86&lt;=28,"Moderate Temp.",G86&lt;=35,"High Temp")</f>
        <v>Low Temp.</v>
      </c>
    </row>
    <row r="87" spans="1:20" x14ac:dyDescent="0.25">
      <c r="A87">
        <v>86</v>
      </c>
      <c r="B87" s="3">
        <v>44647</v>
      </c>
      <c r="C87" t="s">
        <v>17</v>
      </c>
      <c r="D87" t="s">
        <v>23</v>
      </c>
      <c r="E87" s="5">
        <v>4130</v>
      </c>
      <c r="F87" s="5">
        <v>3119</v>
      </c>
      <c r="G87">
        <v>35</v>
      </c>
      <c r="H87">
        <v>12</v>
      </c>
      <c r="I87">
        <v>14475</v>
      </c>
      <c r="J87" s="7">
        <v>1.75</v>
      </c>
      <c r="K87" s="5">
        <v>25331.25</v>
      </c>
      <c r="L87" s="5">
        <v>3039.75</v>
      </c>
      <c r="M87" s="5">
        <v>22291.5</v>
      </c>
      <c r="N87" s="5">
        <v>19178.12</v>
      </c>
      <c r="O87" s="5">
        <v>3113.38</v>
      </c>
      <c r="P87" t="str">
        <f t="shared" si="4"/>
        <v>Sunday</v>
      </c>
      <c r="Q87" t="str">
        <f t="shared" si="5"/>
        <v>March</v>
      </c>
      <c r="R87" s="8">
        <f t="shared" si="6"/>
        <v>12.2906686405132</v>
      </c>
      <c r="S87" s="13">
        <f t="shared" si="7"/>
        <v>-24.615496368038738</v>
      </c>
      <c r="T87" t="str" cm="1">
        <f t="array" ref="T87">_xlfn.IFS(G87&lt;=20,"Low Temp.",G87&lt;=28,"Moderate Temp.",G87&lt;=35,"High Temp")</f>
        <v>High Temp</v>
      </c>
    </row>
    <row r="88" spans="1:20" x14ac:dyDescent="0.25">
      <c r="A88">
        <v>87</v>
      </c>
      <c r="B88" s="3">
        <v>44648</v>
      </c>
      <c r="C88" t="s">
        <v>20</v>
      </c>
      <c r="D88" t="s">
        <v>26</v>
      </c>
      <c r="E88" s="5">
        <v>5518</v>
      </c>
      <c r="F88" s="5">
        <v>3013</v>
      </c>
      <c r="G88">
        <v>17</v>
      </c>
      <c r="H88">
        <v>7</v>
      </c>
      <c r="I88">
        <v>8419</v>
      </c>
      <c r="J88" s="7">
        <v>1.76</v>
      </c>
      <c r="K88" s="5">
        <v>14817.44</v>
      </c>
      <c r="L88" s="5">
        <v>1037.22</v>
      </c>
      <c r="M88" s="5">
        <v>13780.22</v>
      </c>
      <c r="N88" s="5">
        <v>8563.57</v>
      </c>
      <c r="O88" s="5">
        <v>5216.6499999999996</v>
      </c>
      <c r="P88" t="str">
        <f t="shared" si="4"/>
        <v>Monday</v>
      </c>
      <c r="Q88" t="str">
        <f t="shared" si="5"/>
        <v>March</v>
      </c>
      <c r="R88" s="8">
        <f t="shared" si="6"/>
        <v>35.206148970402438</v>
      </c>
      <c r="S88" s="13">
        <f t="shared" si="7"/>
        <v>-5.4612178325480309</v>
      </c>
      <c r="T88" t="str" cm="1">
        <f t="array" ref="T88">_xlfn.IFS(G88&lt;=20,"Low Temp.",G88&lt;=28,"Moderate Temp.",G88&lt;=35,"High Temp")</f>
        <v>Low Temp.</v>
      </c>
    </row>
    <row r="89" spans="1:20" x14ac:dyDescent="0.25">
      <c r="A89">
        <v>88</v>
      </c>
      <c r="B89" s="3">
        <v>44649</v>
      </c>
      <c r="C89" t="s">
        <v>19</v>
      </c>
      <c r="D89" t="s">
        <v>26</v>
      </c>
      <c r="E89" s="5">
        <v>4641</v>
      </c>
      <c r="F89" s="5">
        <v>2731</v>
      </c>
      <c r="G89">
        <v>25</v>
      </c>
      <c r="H89">
        <v>12</v>
      </c>
      <c r="I89">
        <v>10372</v>
      </c>
      <c r="J89" s="7">
        <v>1.85</v>
      </c>
      <c r="K89" s="5">
        <v>19188.2</v>
      </c>
      <c r="L89" s="5">
        <v>2302.58</v>
      </c>
      <c r="M89" s="5">
        <v>16885.62</v>
      </c>
      <c r="N89" s="5">
        <v>12251.71</v>
      </c>
      <c r="O89" s="5">
        <v>4633.91</v>
      </c>
      <c r="P89" t="str">
        <f t="shared" si="4"/>
        <v>Tuesday</v>
      </c>
      <c r="Q89" t="str">
        <f t="shared" si="5"/>
        <v>March</v>
      </c>
      <c r="R89" s="8">
        <f t="shared" si="6"/>
        <v>24.149789975088858</v>
      </c>
      <c r="S89" s="13">
        <f t="shared" si="7"/>
        <v>-0.15276879982762648</v>
      </c>
      <c r="T89" t="str" cm="1">
        <f t="array" ref="T89">_xlfn.IFS(G89&lt;=20,"Low Temp.",G89&lt;=28,"Moderate Temp.",G89&lt;=35,"High Temp")</f>
        <v>Moderate Temp.</v>
      </c>
    </row>
    <row r="90" spans="1:20" x14ac:dyDescent="0.25">
      <c r="A90">
        <v>89</v>
      </c>
      <c r="B90" s="3">
        <v>44650</v>
      </c>
      <c r="C90" t="s">
        <v>18</v>
      </c>
      <c r="D90" t="s">
        <v>23</v>
      </c>
      <c r="E90" s="5">
        <v>5994</v>
      </c>
      <c r="F90" s="5">
        <v>2937</v>
      </c>
      <c r="G90">
        <v>34</v>
      </c>
      <c r="H90">
        <v>10</v>
      </c>
      <c r="I90">
        <v>12260</v>
      </c>
      <c r="J90" s="7">
        <v>1.61</v>
      </c>
      <c r="K90" s="5">
        <v>19738.599999999999</v>
      </c>
      <c r="L90" s="5">
        <v>1973.86</v>
      </c>
      <c r="M90" s="5">
        <v>17764.740000000002</v>
      </c>
      <c r="N90" s="5">
        <v>12735.78</v>
      </c>
      <c r="O90" s="5">
        <v>5028.96</v>
      </c>
      <c r="P90" t="str">
        <f t="shared" si="4"/>
        <v>Wednesday</v>
      </c>
      <c r="Q90" t="str">
        <f t="shared" si="5"/>
        <v>March</v>
      </c>
      <c r="R90" s="8">
        <f t="shared" si="6"/>
        <v>25.477794777745132</v>
      </c>
      <c r="S90" s="13">
        <f t="shared" si="7"/>
        <v>-16.100100100100097</v>
      </c>
      <c r="T90" t="str" cm="1">
        <f t="array" ref="T90">_xlfn.IFS(G90&lt;=20,"Low Temp.",G90&lt;=28,"Moderate Temp.",G90&lt;=35,"High Temp")</f>
        <v>High Temp</v>
      </c>
    </row>
    <row r="91" spans="1:20" x14ac:dyDescent="0.25">
      <c r="A91">
        <v>90</v>
      </c>
      <c r="B91" s="3">
        <v>44651</v>
      </c>
      <c r="C91" t="s">
        <v>20</v>
      </c>
      <c r="D91" t="s">
        <v>23</v>
      </c>
      <c r="E91" s="5">
        <v>5322</v>
      </c>
      <c r="F91" s="5">
        <v>2503</v>
      </c>
      <c r="G91">
        <v>35</v>
      </c>
      <c r="H91">
        <v>6</v>
      </c>
      <c r="I91">
        <v>11002</v>
      </c>
      <c r="J91" s="7">
        <v>1.6</v>
      </c>
      <c r="K91" s="5">
        <v>17603.2</v>
      </c>
      <c r="L91" s="5">
        <v>1056.19</v>
      </c>
      <c r="M91" s="5">
        <v>16547.009999999998</v>
      </c>
      <c r="N91" s="5">
        <v>12418.97</v>
      </c>
      <c r="O91" s="5">
        <v>4128.04</v>
      </c>
      <c r="P91" t="str">
        <f t="shared" si="4"/>
        <v>Thursday</v>
      </c>
      <c r="Q91" t="str">
        <f t="shared" si="5"/>
        <v>March</v>
      </c>
      <c r="R91" s="8">
        <f t="shared" si="6"/>
        <v>23.450508998363933</v>
      </c>
      <c r="S91" s="13">
        <f t="shared" si="7"/>
        <v>-22.434423149192035</v>
      </c>
      <c r="T91" t="str" cm="1">
        <f t="array" ref="T91">_xlfn.IFS(G91&lt;=20,"Low Temp.",G91&lt;=28,"Moderate Temp.",G91&lt;=35,"High Temp")</f>
        <v>High Temp</v>
      </c>
    </row>
    <row r="92" spans="1:20" x14ac:dyDescent="0.25">
      <c r="A92">
        <v>91</v>
      </c>
      <c r="B92" s="3">
        <v>44652</v>
      </c>
      <c r="C92" t="s">
        <v>19</v>
      </c>
      <c r="D92" t="s">
        <v>23</v>
      </c>
      <c r="E92" s="5">
        <v>3304</v>
      </c>
      <c r="F92" s="5">
        <v>3976</v>
      </c>
      <c r="G92">
        <v>23</v>
      </c>
      <c r="H92">
        <v>7</v>
      </c>
      <c r="I92">
        <v>14801</v>
      </c>
      <c r="J92" s="7">
        <v>1.68</v>
      </c>
      <c r="K92" s="5">
        <v>24865.68</v>
      </c>
      <c r="L92" s="5">
        <v>1740.6</v>
      </c>
      <c r="M92" s="5">
        <v>23125.08</v>
      </c>
      <c r="N92" s="5">
        <v>16483.62</v>
      </c>
      <c r="O92" s="5">
        <v>6641.46</v>
      </c>
      <c r="P92" t="str">
        <f t="shared" si="4"/>
        <v>Friday</v>
      </c>
      <c r="Q92" t="str">
        <f t="shared" si="5"/>
        <v>April</v>
      </c>
      <c r="R92" s="8">
        <f t="shared" si="6"/>
        <v>26.709343963245725</v>
      </c>
      <c r="S92" s="13">
        <f t="shared" si="7"/>
        <v>101.0127118644068</v>
      </c>
      <c r="T92" t="str" cm="1">
        <f t="array" ref="T92">_xlfn.IFS(G92&lt;=20,"Low Temp.",G92&lt;=28,"Moderate Temp.",G92&lt;=35,"High Temp")</f>
        <v>Moderate Temp.</v>
      </c>
    </row>
    <row r="93" spans="1:20" x14ac:dyDescent="0.25">
      <c r="A93">
        <v>92</v>
      </c>
      <c r="B93" s="3">
        <v>44653</v>
      </c>
      <c r="C93" t="s">
        <v>20</v>
      </c>
      <c r="D93" t="s">
        <v>25</v>
      </c>
      <c r="E93" s="5">
        <v>3881</v>
      </c>
      <c r="F93" s="5">
        <v>2789</v>
      </c>
      <c r="G93">
        <v>26</v>
      </c>
      <c r="H93">
        <v>14</v>
      </c>
      <c r="I93">
        <v>11280</v>
      </c>
      <c r="J93" s="7">
        <v>1.41</v>
      </c>
      <c r="K93" s="5">
        <v>15904.8</v>
      </c>
      <c r="L93" s="5">
        <v>2226.67</v>
      </c>
      <c r="M93" s="5">
        <v>13678.13</v>
      </c>
      <c r="N93" s="5">
        <v>8208.76</v>
      </c>
      <c r="O93" s="5">
        <v>5469.37</v>
      </c>
      <c r="P93" t="str">
        <f t="shared" si="4"/>
        <v>Saturday</v>
      </c>
      <c r="Q93" t="str">
        <f t="shared" si="5"/>
        <v>April</v>
      </c>
      <c r="R93" s="8">
        <f t="shared" si="6"/>
        <v>34.388172124138627</v>
      </c>
      <c r="S93" s="13">
        <f t="shared" si="7"/>
        <v>40.926822983767067</v>
      </c>
      <c r="T93" t="str" cm="1">
        <f t="array" ref="T93">_xlfn.IFS(G93&lt;=20,"Low Temp.",G93&lt;=28,"Moderate Temp.",G93&lt;=35,"High Temp")</f>
        <v>Moderate Temp.</v>
      </c>
    </row>
    <row r="94" spans="1:20" x14ac:dyDescent="0.25">
      <c r="A94">
        <v>93</v>
      </c>
      <c r="B94" s="3">
        <v>44654</v>
      </c>
      <c r="C94" t="s">
        <v>22</v>
      </c>
      <c r="D94" t="s">
        <v>23</v>
      </c>
      <c r="E94" s="5">
        <v>4321</v>
      </c>
      <c r="F94" s="5">
        <v>3234</v>
      </c>
      <c r="G94">
        <v>16</v>
      </c>
      <c r="H94">
        <v>13</v>
      </c>
      <c r="I94">
        <v>12944</v>
      </c>
      <c r="J94" s="7">
        <v>1.33</v>
      </c>
      <c r="K94" s="5">
        <v>17215.52</v>
      </c>
      <c r="L94" s="5">
        <v>2238.02</v>
      </c>
      <c r="M94" s="5">
        <v>14977.5</v>
      </c>
      <c r="N94" s="5">
        <v>10426.780000000001</v>
      </c>
      <c r="O94" s="5">
        <v>4550.72</v>
      </c>
      <c r="P94" t="str">
        <f t="shared" si="4"/>
        <v>Sunday</v>
      </c>
      <c r="Q94" t="str">
        <f t="shared" si="5"/>
        <v>April</v>
      </c>
      <c r="R94" s="8">
        <f t="shared" si="6"/>
        <v>26.433822504344917</v>
      </c>
      <c r="S94" s="13">
        <f t="shared" si="7"/>
        <v>5.316361953251568</v>
      </c>
      <c r="T94" t="str" cm="1">
        <f t="array" ref="T94">_xlfn.IFS(G94&lt;=20,"Low Temp.",G94&lt;=28,"Moderate Temp.",G94&lt;=35,"High Temp")</f>
        <v>Low Temp.</v>
      </c>
    </row>
    <row r="95" spans="1:20" x14ac:dyDescent="0.25">
      <c r="A95">
        <v>94</v>
      </c>
      <c r="B95" s="3">
        <v>44655</v>
      </c>
      <c r="C95" t="s">
        <v>20</v>
      </c>
      <c r="D95" t="s">
        <v>24</v>
      </c>
      <c r="E95" s="5">
        <v>5390</v>
      </c>
      <c r="F95" s="5">
        <v>3406</v>
      </c>
      <c r="G95">
        <v>20</v>
      </c>
      <c r="H95">
        <v>5</v>
      </c>
      <c r="I95">
        <v>13073</v>
      </c>
      <c r="J95" s="7">
        <v>1.32</v>
      </c>
      <c r="K95" s="5">
        <v>17256.36</v>
      </c>
      <c r="L95" s="5">
        <v>862.82</v>
      </c>
      <c r="M95" s="5">
        <v>16393.54</v>
      </c>
      <c r="N95" s="5">
        <v>13542.97</v>
      </c>
      <c r="O95" s="5">
        <v>2850.57</v>
      </c>
      <c r="P95" t="str">
        <f t="shared" si="4"/>
        <v>Monday</v>
      </c>
      <c r="Q95" t="str">
        <f t="shared" si="5"/>
        <v>April</v>
      </c>
      <c r="R95" s="8">
        <f t="shared" si="6"/>
        <v>16.518953012106842</v>
      </c>
      <c r="S95" s="13">
        <f t="shared" si="7"/>
        <v>-47.113729128014839</v>
      </c>
      <c r="T95" t="str" cm="1">
        <f t="array" ref="T95">_xlfn.IFS(G95&lt;=20,"Low Temp.",G95&lt;=28,"Moderate Temp.",G95&lt;=35,"High Temp")</f>
        <v>Low Temp.</v>
      </c>
    </row>
    <row r="96" spans="1:20" x14ac:dyDescent="0.25">
      <c r="A96">
        <v>95</v>
      </c>
      <c r="B96" s="3">
        <v>44656</v>
      </c>
      <c r="C96" t="s">
        <v>17</v>
      </c>
      <c r="D96" t="s">
        <v>23</v>
      </c>
      <c r="E96" s="5">
        <v>4831</v>
      </c>
      <c r="F96" s="5">
        <v>3275</v>
      </c>
      <c r="G96">
        <v>28</v>
      </c>
      <c r="H96">
        <v>15</v>
      </c>
      <c r="I96">
        <v>11710</v>
      </c>
      <c r="J96" s="7">
        <v>1.98</v>
      </c>
      <c r="K96" s="5">
        <v>23185.8</v>
      </c>
      <c r="L96" s="5">
        <v>3477.87</v>
      </c>
      <c r="M96" s="5">
        <v>19707.93</v>
      </c>
      <c r="N96" s="5">
        <v>17994.64</v>
      </c>
      <c r="O96" s="5">
        <v>1713.29</v>
      </c>
      <c r="P96" t="str">
        <f t="shared" si="4"/>
        <v>Tuesday</v>
      </c>
      <c r="Q96" t="str">
        <f t="shared" si="5"/>
        <v>April</v>
      </c>
      <c r="R96" s="8">
        <f t="shared" si="6"/>
        <v>7.3893935080954725</v>
      </c>
      <c r="S96" s="13">
        <f t="shared" si="7"/>
        <v>-64.535499896501761</v>
      </c>
      <c r="T96" t="str" cm="1">
        <f t="array" ref="T96">_xlfn.IFS(G96&lt;=20,"Low Temp.",G96&lt;=28,"Moderate Temp.",G96&lt;=35,"High Temp")</f>
        <v>Moderate Temp.</v>
      </c>
    </row>
    <row r="97" spans="1:20" x14ac:dyDescent="0.25">
      <c r="A97">
        <v>96</v>
      </c>
      <c r="B97" s="3">
        <v>44657</v>
      </c>
      <c r="C97" t="s">
        <v>17</v>
      </c>
      <c r="D97" t="s">
        <v>26</v>
      </c>
      <c r="E97" s="5">
        <v>4929</v>
      </c>
      <c r="F97" s="5">
        <v>3290</v>
      </c>
      <c r="G97">
        <v>24</v>
      </c>
      <c r="H97">
        <v>13</v>
      </c>
      <c r="I97">
        <v>14390</v>
      </c>
      <c r="J97" s="7">
        <v>1.78</v>
      </c>
      <c r="K97" s="5">
        <v>25614.2</v>
      </c>
      <c r="L97" s="5">
        <v>3329.85</v>
      </c>
      <c r="M97" s="5">
        <v>22284.35</v>
      </c>
      <c r="N97" s="5">
        <v>18721.099999999999</v>
      </c>
      <c r="O97" s="5">
        <v>3563.25</v>
      </c>
      <c r="P97" t="str">
        <f t="shared" si="4"/>
        <v>Wednesday</v>
      </c>
      <c r="Q97" t="str">
        <f t="shared" si="5"/>
        <v>April</v>
      </c>
      <c r="R97" s="8">
        <f t="shared" si="6"/>
        <v>13.911228927704164</v>
      </c>
      <c r="S97" s="13">
        <f t="shared" si="7"/>
        <v>-27.708460133901404</v>
      </c>
      <c r="T97" t="str" cm="1">
        <f t="array" ref="T97">_xlfn.IFS(G97&lt;=20,"Low Temp.",G97&lt;=28,"Moderate Temp.",G97&lt;=35,"High Temp")</f>
        <v>Moderate Temp.</v>
      </c>
    </row>
    <row r="98" spans="1:20" x14ac:dyDescent="0.25">
      <c r="A98">
        <v>97</v>
      </c>
      <c r="B98" s="3">
        <v>44658</v>
      </c>
      <c r="C98" t="s">
        <v>22</v>
      </c>
      <c r="D98" t="s">
        <v>26</v>
      </c>
      <c r="E98" s="5">
        <v>3500</v>
      </c>
      <c r="F98" s="5">
        <v>3462</v>
      </c>
      <c r="G98">
        <v>28</v>
      </c>
      <c r="H98">
        <v>6</v>
      </c>
      <c r="I98">
        <v>13872</v>
      </c>
      <c r="J98" s="7">
        <v>1.77</v>
      </c>
      <c r="K98" s="5">
        <v>24553.439999999999</v>
      </c>
      <c r="L98" s="5">
        <v>1473.21</v>
      </c>
      <c r="M98" s="5">
        <v>23080.23</v>
      </c>
      <c r="N98" s="5">
        <v>18799.939999999999</v>
      </c>
      <c r="O98" s="5">
        <v>4280.29</v>
      </c>
      <c r="P98" t="str">
        <f t="shared" si="4"/>
        <v>Thursday</v>
      </c>
      <c r="Q98" t="str">
        <f t="shared" si="5"/>
        <v>April</v>
      </c>
      <c r="R98" s="8">
        <f t="shared" si="6"/>
        <v>17.432547129852274</v>
      </c>
      <c r="S98" s="13">
        <f t="shared" si="7"/>
        <v>22.294</v>
      </c>
      <c r="T98" t="str" cm="1">
        <f t="array" ref="T98">_xlfn.IFS(G98&lt;=20,"Low Temp.",G98&lt;=28,"Moderate Temp.",G98&lt;=35,"High Temp")</f>
        <v>Moderate Temp.</v>
      </c>
    </row>
    <row r="99" spans="1:20" x14ac:dyDescent="0.25">
      <c r="A99">
        <v>98</v>
      </c>
      <c r="B99" s="3">
        <v>44659</v>
      </c>
      <c r="C99" t="s">
        <v>19</v>
      </c>
      <c r="D99" t="s">
        <v>24</v>
      </c>
      <c r="E99" s="5">
        <v>3788</v>
      </c>
      <c r="F99" s="5">
        <v>3166</v>
      </c>
      <c r="G99">
        <v>21</v>
      </c>
      <c r="H99">
        <v>13</v>
      </c>
      <c r="I99">
        <v>13097</v>
      </c>
      <c r="J99" s="7">
        <v>1.49</v>
      </c>
      <c r="K99" s="5">
        <v>19514.53</v>
      </c>
      <c r="L99" s="5">
        <v>2536.89</v>
      </c>
      <c r="M99" s="5">
        <v>16977.64</v>
      </c>
      <c r="N99" s="5">
        <v>15443.95</v>
      </c>
      <c r="O99" s="5">
        <v>1533.69</v>
      </c>
      <c r="P99" t="str">
        <f t="shared" si="4"/>
        <v>Friday</v>
      </c>
      <c r="Q99" t="str">
        <f t="shared" si="5"/>
        <v>April</v>
      </c>
      <c r="R99" s="8">
        <f t="shared" si="6"/>
        <v>7.8592207959915008</v>
      </c>
      <c r="S99" s="13">
        <f t="shared" si="7"/>
        <v>-59.511879619852159</v>
      </c>
      <c r="T99" t="str" cm="1">
        <f t="array" ref="T99">_xlfn.IFS(G99&lt;=20,"Low Temp.",G99&lt;=28,"Moderate Temp.",G99&lt;=35,"High Temp")</f>
        <v>Moderate Temp.</v>
      </c>
    </row>
    <row r="100" spans="1:20" x14ac:dyDescent="0.25">
      <c r="A100">
        <v>99</v>
      </c>
      <c r="B100" s="3">
        <v>44660</v>
      </c>
      <c r="C100" t="s">
        <v>22</v>
      </c>
      <c r="D100" t="s">
        <v>23</v>
      </c>
      <c r="E100" s="5">
        <v>5705</v>
      </c>
      <c r="F100" s="5">
        <v>2848</v>
      </c>
      <c r="G100">
        <v>22</v>
      </c>
      <c r="H100">
        <v>15</v>
      </c>
      <c r="I100">
        <v>10878</v>
      </c>
      <c r="J100" s="7">
        <v>1.68</v>
      </c>
      <c r="K100" s="5">
        <v>18275.04</v>
      </c>
      <c r="L100" s="5">
        <v>2741.26</v>
      </c>
      <c r="M100" s="5">
        <v>15533.78</v>
      </c>
      <c r="N100" s="5">
        <v>14179.26</v>
      </c>
      <c r="O100" s="5">
        <v>1354.52</v>
      </c>
      <c r="P100" t="str">
        <f t="shared" si="4"/>
        <v>Saturday</v>
      </c>
      <c r="Q100" t="str">
        <f t="shared" si="5"/>
        <v>April</v>
      </c>
      <c r="R100" s="8">
        <f t="shared" si="6"/>
        <v>7.4118579220620022</v>
      </c>
      <c r="S100" s="13">
        <f t="shared" si="7"/>
        <v>-76.257318141980718</v>
      </c>
      <c r="T100" t="str" cm="1">
        <f t="array" ref="T100">_xlfn.IFS(G100&lt;=20,"Low Temp.",G100&lt;=28,"Moderate Temp.",G100&lt;=35,"High Temp")</f>
        <v>Moderate Temp.</v>
      </c>
    </row>
    <row r="101" spans="1:20" x14ac:dyDescent="0.25">
      <c r="A101">
        <v>100</v>
      </c>
      <c r="B101" s="3">
        <v>44661</v>
      </c>
      <c r="C101" t="s">
        <v>22</v>
      </c>
      <c r="D101" t="s">
        <v>23</v>
      </c>
      <c r="E101" s="5">
        <v>3241</v>
      </c>
      <c r="F101" s="5">
        <v>2693</v>
      </c>
      <c r="G101">
        <v>34</v>
      </c>
      <c r="H101">
        <v>5</v>
      </c>
      <c r="I101">
        <v>9845</v>
      </c>
      <c r="J101" s="7">
        <v>1.27</v>
      </c>
      <c r="K101" s="5">
        <v>12503.15</v>
      </c>
      <c r="L101" s="5">
        <v>625.16</v>
      </c>
      <c r="M101" s="5">
        <v>11877.99</v>
      </c>
      <c r="N101" s="5">
        <v>7022.08</v>
      </c>
      <c r="O101" s="5">
        <v>4855.91</v>
      </c>
      <c r="P101" t="str">
        <f t="shared" si="4"/>
        <v>Sunday</v>
      </c>
      <c r="Q101" t="str">
        <f t="shared" si="5"/>
        <v>April</v>
      </c>
      <c r="R101" s="8">
        <f t="shared" si="6"/>
        <v>38.837492951776156</v>
      </c>
      <c r="S101" s="13">
        <f t="shared" si="7"/>
        <v>49.827522369638992</v>
      </c>
      <c r="T101" t="str" cm="1">
        <f t="array" ref="T101">_xlfn.IFS(G101&lt;=20,"Low Temp.",G101&lt;=28,"Moderate Temp.",G101&lt;=35,"High Temp")</f>
        <v>High Temp</v>
      </c>
    </row>
    <row r="102" spans="1:20" x14ac:dyDescent="0.25">
      <c r="A102">
        <v>101</v>
      </c>
      <c r="B102" s="3">
        <v>44662</v>
      </c>
      <c r="C102" t="s">
        <v>22</v>
      </c>
      <c r="D102" t="s">
        <v>23</v>
      </c>
      <c r="E102" s="5">
        <v>4982</v>
      </c>
      <c r="F102" s="5">
        <v>3804</v>
      </c>
      <c r="G102">
        <v>27</v>
      </c>
      <c r="H102">
        <v>9</v>
      </c>
      <c r="I102">
        <v>9290</v>
      </c>
      <c r="J102" s="7">
        <v>1.7</v>
      </c>
      <c r="K102" s="5">
        <v>15793</v>
      </c>
      <c r="L102" s="5">
        <v>1421.37</v>
      </c>
      <c r="M102" s="5">
        <v>14371.63</v>
      </c>
      <c r="N102" s="5">
        <v>10534.12</v>
      </c>
      <c r="O102" s="5">
        <v>3837.51</v>
      </c>
      <c r="P102" t="str">
        <f t="shared" si="4"/>
        <v>Monday</v>
      </c>
      <c r="Q102" t="str">
        <f t="shared" si="5"/>
        <v>April</v>
      </c>
      <c r="R102" s="8">
        <f t="shared" si="6"/>
        <v>24.298803267270312</v>
      </c>
      <c r="S102" s="13">
        <f t="shared" si="7"/>
        <v>-22.972501003613001</v>
      </c>
      <c r="T102" t="str" cm="1">
        <f t="array" ref="T102">_xlfn.IFS(G102&lt;=20,"Low Temp.",G102&lt;=28,"Moderate Temp.",G102&lt;=35,"High Temp")</f>
        <v>Moderate Temp.</v>
      </c>
    </row>
    <row r="103" spans="1:20" x14ac:dyDescent="0.25">
      <c r="A103">
        <v>102</v>
      </c>
      <c r="B103" s="3">
        <v>44663</v>
      </c>
      <c r="C103" t="s">
        <v>20</v>
      </c>
      <c r="D103" t="s">
        <v>23</v>
      </c>
      <c r="E103" s="5">
        <v>3913</v>
      </c>
      <c r="F103" s="5">
        <v>3956</v>
      </c>
      <c r="G103">
        <v>15</v>
      </c>
      <c r="H103">
        <v>15</v>
      </c>
      <c r="I103">
        <v>13338</v>
      </c>
      <c r="J103" s="7">
        <v>1.99</v>
      </c>
      <c r="K103" s="5">
        <v>26542.62</v>
      </c>
      <c r="L103" s="5">
        <v>3981.39</v>
      </c>
      <c r="M103" s="5">
        <v>22561.23</v>
      </c>
      <c r="N103" s="5">
        <v>15220.97</v>
      </c>
      <c r="O103" s="5">
        <v>7340.26</v>
      </c>
      <c r="P103" t="str">
        <f t="shared" si="4"/>
        <v>Tuesday</v>
      </c>
      <c r="Q103" t="str">
        <f t="shared" si="5"/>
        <v>April</v>
      </c>
      <c r="R103" s="8">
        <f t="shared" si="6"/>
        <v>27.654617366333845</v>
      </c>
      <c r="S103" s="13">
        <f t="shared" si="7"/>
        <v>87.586506516739078</v>
      </c>
      <c r="T103" t="str" cm="1">
        <f t="array" ref="T103">_xlfn.IFS(G103&lt;=20,"Low Temp.",G103&lt;=28,"Moderate Temp.",G103&lt;=35,"High Temp")</f>
        <v>Low Temp.</v>
      </c>
    </row>
    <row r="104" spans="1:20" x14ac:dyDescent="0.25">
      <c r="A104">
        <v>103</v>
      </c>
      <c r="B104" s="3">
        <v>44664</v>
      </c>
      <c r="C104" t="s">
        <v>20</v>
      </c>
      <c r="D104" t="s">
        <v>23</v>
      </c>
      <c r="E104" s="5">
        <v>5937</v>
      </c>
      <c r="F104" s="5">
        <v>2916</v>
      </c>
      <c r="G104">
        <v>33</v>
      </c>
      <c r="H104">
        <v>15</v>
      </c>
      <c r="I104">
        <v>14528</v>
      </c>
      <c r="J104" s="7">
        <v>1.82</v>
      </c>
      <c r="K104" s="5">
        <v>26440.959999999999</v>
      </c>
      <c r="L104" s="5">
        <v>3966.14</v>
      </c>
      <c r="M104" s="5">
        <v>22474.82</v>
      </c>
      <c r="N104" s="5">
        <v>21147.74</v>
      </c>
      <c r="O104" s="5">
        <v>1327.08</v>
      </c>
      <c r="P104" t="str">
        <f t="shared" si="4"/>
        <v>Wednesday</v>
      </c>
      <c r="Q104" t="str">
        <f t="shared" si="5"/>
        <v>April</v>
      </c>
      <c r="R104" s="8">
        <f t="shared" si="6"/>
        <v>5.0190310790531054</v>
      </c>
      <c r="S104" s="13">
        <f t="shared" si="7"/>
        <v>-77.647296614451747</v>
      </c>
      <c r="T104" t="str" cm="1">
        <f t="array" ref="T104">_xlfn.IFS(G104&lt;=20,"Low Temp.",G104&lt;=28,"Moderate Temp.",G104&lt;=35,"High Temp")</f>
        <v>High Temp</v>
      </c>
    </row>
    <row r="105" spans="1:20" x14ac:dyDescent="0.25">
      <c r="A105">
        <v>104</v>
      </c>
      <c r="B105" s="3">
        <v>44665</v>
      </c>
      <c r="C105" t="s">
        <v>17</v>
      </c>
      <c r="D105" t="s">
        <v>26</v>
      </c>
      <c r="E105" s="5">
        <v>5424</v>
      </c>
      <c r="F105" s="5">
        <v>3682</v>
      </c>
      <c r="G105">
        <v>28</v>
      </c>
      <c r="H105">
        <v>5</v>
      </c>
      <c r="I105">
        <v>8853</v>
      </c>
      <c r="J105" s="7">
        <v>1.4</v>
      </c>
      <c r="K105" s="5">
        <v>12394.2</v>
      </c>
      <c r="L105" s="5">
        <v>619.71</v>
      </c>
      <c r="M105" s="5">
        <v>11774.49</v>
      </c>
      <c r="N105" s="5">
        <v>9793.7800000000007</v>
      </c>
      <c r="O105" s="5">
        <v>1980.71</v>
      </c>
      <c r="P105" t="str">
        <f t="shared" si="4"/>
        <v>Thursday</v>
      </c>
      <c r="Q105" t="str">
        <f t="shared" si="5"/>
        <v>April</v>
      </c>
      <c r="R105" s="8">
        <f t="shared" si="6"/>
        <v>15.980942699004371</v>
      </c>
      <c r="S105" s="13">
        <f t="shared" si="7"/>
        <v>-63.482485250737462</v>
      </c>
      <c r="T105" t="str" cm="1">
        <f t="array" ref="T105">_xlfn.IFS(G105&lt;=20,"Low Temp.",G105&lt;=28,"Moderate Temp.",G105&lt;=35,"High Temp")</f>
        <v>Moderate Temp.</v>
      </c>
    </row>
    <row r="106" spans="1:20" x14ac:dyDescent="0.25">
      <c r="A106">
        <v>105</v>
      </c>
      <c r="B106" s="3">
        <v>44666</v>
      </c>
      <c r="C106" t="s">
        <v>20</v>
      </c>
      <c r="D106" t="s">
        <v>26</v>
      </c>
      <c r="E106" s="5">
        <v>5846</v>
      </c>
      <c r="F106" s="5">
        <v>2937</v>
      </c>
      <c r="G106">
        <v>22</v>
      </c>
      <c r="H106">
        <v>11</v>
      </c>
      <c r="I106">
        <v>12706</v>
      </c>
      <c r="J106" s="7">
        <v>1.21</v>
      </c>
      <c r="K106" s="5">
        <v>15374.26</v>
      </c>
      <c r="L106" s="5">
        <v>1691.17</v>
      </c>
      <c r="M106" s="5">
        <v>13683.09</v>
      </c>
      <c r="N106" s="5">
        <v>11307.16</v>
      </c>
      <c r="O106" s="5">
        <v>2375.9299999999998</v>
      </c>
      <c r="P106" t="str">
        <f t="shared" si="4"/>
        <v>Friday</v>
      </c>
      <c r="Q106" t="str">
        <f t="shared" si="5"/>
        <v>April</v>
      </c>
      <c r="R106" s="8">
        <f t="shared" si="6"/>
        <v>15.453947051760538</v>
      </c>
      <c r="S106" s="13">
        <f t="shared" si="7"/>
        <v>-59.358022579541569</v>
      </c>
      <c r="T106" t="str" cm="1">
        <f t="array" ref="T106">_xlfn.IFS(G106&lt;=20,"Low Temp.",G106&lt;=28,"Moderate Temp.",G106&lt;=35,"High Temp")</f>
        <v>Moderate Temp.</v>
      </c>
    </row>
    <row r="107" spans="1:20" x14ac:dyDescent="0.25">
      <c r="A107">
        <v>106</v>
      </c>
      <c r="B107" s="3">
        <v>44667</v>
      </c>
      <c r="C107" t="s">
        <v>20</v>
      </c>
      <c r="D107" t="s">
        <v>24</v>
      </c>
      <c r="E107" s="5">
        <v>3412</v>
      </c>
      <c r="F107" s="5">
        <v>3537</v>
      </c>
      <c r="G107">
        <v>25</v>
      </c>
      <c r="H107">
        <v>11</v>
      </c>
      <c r="I107">
        <v>13025</v>
      </c>
      <c r="J107" s="7">
        <v>1.4</v>
      </c>
      <c r="K107" s="5">
        <v>18235</v>
      </c>
      <c r="L107" s="5">
        <v>2005.85</v>
      </c>
      <c r="M107" s="5">
        <v>16229.15</v>
      </c>
      <c r="N107" s="5">
        <v>14321.7</v>
      </c>
      <c r="O107" s="5">
        <v>1907.45</v>
      </c>
      <c r="P107" t="str">
        <f t="shared" si="4"/>
        <v>Saturday</v>
      </c>
      <c r="Q107" t="str">
        <f t="shared" si="5"/>
        <v>April</v>
      </c>
      <c r="R107" s="8">
        <f t="shared" si="6"/>
        <v>10.460378393199891</v>
      </c>
      <c r="S107" s="13">
        <f t="shared" si="7"/>
        <v>-44.09583821805392</v>
      </c>
      <c r="T107" t="str" cm="1">
        <f t="array" ref="T107">_xlfn.IFS(G107&lt;=20,"Low Temp.",G107&lt;=28,"Moderate Temp.",G107&lt;=35,"High Temp")</f>
        <v>Moderate Temp.</v>
      </c>
    </row>
    <row r="108" spans="1:20" x14ac:dyDescent="0.25">
      <c r="A108">
        <v>107</v>
      </c>
      <c r="B108" s="3">
        <v>44668</v>
      </c>
      <c r="C108" t="s">
        <v>17</v>
      </c>
      <c r="D108" t="s">
        <v>23</v>
      </c>
      <c r="E108" s="5">
        <v>4154</v>
      </c>
      <c r="F108" s="5">
        <v>2829</v>
      </c>
      <c r="G108">
        <v>27</v>
      </c>
      <c r="H108">
        <v>9</v>
      </c>
      <c r="I108">
        <v>14749</v>
      </c>
      <c r="J108" s="7">
        <v>1.4</v>
      </c>
      <c r="K108" s="5">
        <v>20648.599999999999</v>
      </c>
      <c r="L108" s="5">
        <v>1858.37</v>
      </c>
      <c r="M108" s="5">
        <v>18790.23</v>
      </c>
      <c r="N108" s="5">
        <v>11914.95</v>
      </c>
      <c r="O108" s="5">
        <v>6875.28</v>
      </c>
      <c r="P108" t="str">
        <f t="shared" si="4"/>
        <v>Sunday</v>
      </c>
      <c r="Q108" t="str">
        <f t="shared" si="5"/>
        <v>April</v>
      </c>
      <c r="R108" s="8">
        <f t="shared" si="6"/>
        <v>33.296591536472206</v>
      </c>
      <c r="S108" s="13">
        <f t="shared" si="7"/>
        <v>65.50987000481463</v>
      </c>
      <c r="T108" t="str" cm="1">
        <f t="array" ref="T108">_xlfn.IFS(G108&lt;=20,"Low Temp.",G108&lt;=28,"Moderate Temp.",G108&lt;=35,"High Temp")</f>
        <v>Moderate Temp.</v>
      </c>
    </row>
    <row r="109" spans="1:20" x14ac:dyDescent="0.25">
      <c r="A109">
        <v>108</v>
      </c>
      <c r="B109" s="3">
        <v>44669</v>
      </c>
      <c r="C109" t="s">
        <v>21</v>
      </c>
      <c r="D109" t="s">
        <v>23</v>
      </c>
      <c r="E109" s="5">
        <v>3464</v>
      </c>
      <c r="F109" s="5">
        <v>2695</v>
      </c>
      <c r="G109">
        <v>22</v>
      </c>
      <c r="H109">
        <v>15</v>
      </c>
      <c r="I109">
        <v>9239</v>
      </c>
      <c r="J109" s="7">
        <v>1.59</v>
      </c>
      <c r="K109" s="5">
        <v>14690.01</v>
      </c>
      <c r="L109" s="5">
        <v>2203.5</v>
      </c>
      <c r="M109" s="5">
        <v>12486.51</v>
      </c>
      <c r="N109" s="5">
        <v>7850.54</v>
      </c>
      <c r="O109" s="5">
        <v>4635.97</v>
      </c>
      <c r="P109" t="str">
        <f t="shared" si="4"/>
        <v>Monday</v>
      </c>
      <c r="Q109" t="str">
        <f t="shared" si="5"/>
        <v>April</v>
      </c>
      <c r="R109" s="8">
        <f t="shared" si="6"/>
        <v>31.558657890634521</v>
      </c>
      <c r="S109" s="13">
        <f t="shared" si="7"/>
        <v>33.832852193995386</v>
      </c>
      <c r="T109" t="str" cm="1">
        <f t="array" ref="T109">_xlfn.IFS(G109&lt;=20,"Low Temp.",G109&lt;=28,"Moderate Temp.",G109&lt;=35,"High Temp")</f>
        <v>Moderate Temp.</v>
      </c>
    </row>
    <row r="110" spans="1:20" x14ac:dyDescent="0.25">
      <c r="A110">
        <v>109</v>
      </c>
      <c r="B110" s="3">
        <v>44670</v>
      </c>
      <c r="C110" t="s">
        <v>19</v>
      </c>
      <c r="D110" t="s">
        <v>23</v>
      </c>
      <c r="E110" s="5">
        <v>4225</v>
      </c>
      <c r="F110" s="5">
        <v>3410</v>
      </c>
      <c r="G110">
        <v>25</v>
      </c>
      <c r="H110">
        <v>10</v>
      </c>
      <c r="I110">
        <v>10443</v>
      </c>
      <c r="J110" s="7">
        <v>1.6</v>
      </c>
      <c r="K110" s="5">
        <v>16708.8</v>
      </c>
      <c r="L110" s="5">
        <v>1670.88</v>
      </c>
      <c r="M110" s="5">
        <v>15037.92</v>
      </c>
      <c r="N110" s="5">
        <v>9877.0300000000007</v>
      </c>
      <c r="O110" s="5">
        <v>5160.8900000000003</v>
      </c>
      <c r="P110" t="str">
        <f t="shared" si="4"/>
        <v>Tuesday</v>
      </c>
      <c r="Q110" t="str">
        <f t="shared" si="5"/>
        <v>April</v>
      </c>
      <c r="R110" s="8">
        <f t="shared" si="6"/>
        <v>30.887257014267931</v>
      </c>
      <c r="S110" s="13">
        <f t="shared" si="7"/>
        <v>22.151242603550301</v>
      </c>
      <c r="T110" t="str" cm="1">
        <f t="array" ref="T110">_xlfn.IFS(G110&lt;=20,"Low Temp.",G110&lt;=28,"Moderate Temp.",G110&lt;=35,"High Temp")</f>
        <v>Moderate Temp.</v>
      </c>
    </row>
    <row r="111" spans="1:20" x14ac:dyDescent="0.25">
      <c r="A111">
        <v>110</v>
      </c>
      <c r="B111" s="3">
        <v>44671</v>
      </c>
      <c r="C111" t="s">
        <v>22</v>
      </c>
      <c r="D111" t="s">
        <v>23</v>
      </c>
      <c r="E111" s="5">
        <v>3162</v>
      </c>
      <c r="F111" s="5">
        <v>3358</v>
      </c>
      <c r="G111">
        <v>29</v>
      </c>
      <c r="H111">
        <v>10</v>
      </c>
      <c r="I111">
        <v>13400</v>
      </c>
      <c r="J111" s="7">
        <v>1.84</v>
      </c>
      <c r="K111" s="5">
        <v>24656</v>
      </c>
      <c r="L111" s="5">
        <v>2465.6</v>
      </c>
      <c r="M111" s="5">
        <v>22190.400000000001</v>
      </c>
      <c r="N111" s="5">
        <v>13505.21</v>
      </c>
      <c r="O111" s="5">
        <v>8685.19</v>
      </c>
      <c r="P111" t="str">
        <f t="shared" si="4"/>
        <v>Wednesday</v>
      </c>
      <c r="Q111" t="str">
        <f t="shared" si="5"/>
        <v>April</v>
      </c>
      <c r="R111" s="8">
        <f t="shared" si="6"/>
        <v>35.225462362102533</v>
      </c>
      <c r="S111" s="13">
        <f t="shared" si="7"/>
        <v>174.67394054395953</v>
      </c>
      <c r="T111" t="str" cm="1">
        <f t="array" ref="T111">_xlfn.IFS(G111&lt;=20,"Low Temp.",G111&lt;=28,"Moderate Temp.",G111&lt;=35,"High Temp")</f>
        <v>High Temp</v>
      </c>
    </row>
    <row r="112" spans="1:20" x14ac:dyDescent="0.25">
      <c r="A112">
        <v>111</v>
      </c>
      <c r="B112" s="3">
        <v>44672</v>
      </c>
      <c r="C112" t="s">
        <v>22</v>
      </c>
      <c r="D112" t="s">
        <v>23</v>
      </c>
      <c r="E112" s="5">
        <v>3139</v>
      </c>
      <c r="F112" s="5">
        <v>3082</v>
      </c>
      <c r="G112">
        <v>24</v>
      </c>
      <c r="H112">
        <v>10</v>
      </c>
      <c r="I112">
        <v>12969</v>
      </c>
      <c r="J112" s="7">
        <v>1.29</v>
      </c>
      <c r="K112" s="5">
        <v>16730.009999999998</v>
      </c>
      <c r="L112" s="5">
        <v>1673</v>
      </c>
      <c r="M112" s="5">
        <v>15057.01</v>
      </c>
      <c r="N112" s="5">
        <v>10101.73</v>
      </c>
      <c r="O112" s="5">
        <v>4955.28</v>
      </c>
      <c r="P112" t="str">
        <f t="shared" si="4"/>
        <v>Thursday</v>
      </c>
      <c r="Q112" t="str">
        <f t="shared" si="5"/>
        <v>April</v>
      </c>
      <c r="R112" s="8">
        <f t="shared" si="6"/>
        <v>29.619109612008604</v>
      </c>
      <c r="S112" s="13">
        <f t="shared" si="7"/>
        <v>57.861739407454593</v>
      </c>
      <c r="T112" t="str" cm="1">
        <f t="array" ref="T112">_xlfn.IFS(G112&lt;=20,"Low Temp.",G112&lt;=28,"Moderate Temp.",G112&lt;=35,"High Temp")</f>
        <v>Moderate Temp.</v>
      </c>
    </row>
    <row r="113" spans="1:20" x14ac:dyDescent="0.25">
      <c r="A113">
        <v>112</v>
      </c>
      <c r="B113" s="3">
        <v>44673</v>
      </c>
      <c r="C113" t="s">
        <v>18</v>
      </c>
      <c r="D113" t="s">
        <v>24</v>
      </c>
      <c r="E113" s="5">
        <v>4672</v>
      </c>
      <c r="F113" s="5">
        <v>2731</v>
      </c>
      <c r="G113">
        <v>31</v>
      </c>
      <c r="H113">
        <v>9</v>
      </c>
      <c r="I113">
        <v>14326</v>
      </c>
      <c r="J113" s="7">
        <v>1.55</v>
      </c>
      <c r="K113" s="5">
        <v>22205.3</v>
      </c>
      <c r="L113" s="5">
        <v>1998.48</v>
      </c>
      <c r="M113" s="5">
        <v>20206.82</v>
      </c>
      <c r="N113" s="5">
        <v>17277.2</v>
      </c>
      <c r="O113" s="5">
        <v>2929.62</v>
      </c>
      <c r="P113" t="str">
        <f t="shared" si="4"/>
        <v>Friday</v>
      </c>
      <c r="Q113" t="str">
        <f t="shared" si="5"/>
        <v>April</v>
      </c>
      <c r="R113" s="8">
        <f t="shared" si="6"/>
        <v>13.193336725916785</v>
      </c>
      <c r="S113" s="13">
        <f t="shared" si="7"/>
        <v>-37.294092465753423</v>
      </c>
      <c r="T113" t="str" cm="1">
        <f t="array" ref="T113">_xlfn.IFS(G113&lt;=20,"Low Temp.",G113&lt;=28,"Moderate Temp.",G113&lt;=35,"High Temp")</f>
        <v>High Temp</v>
      </c>
    </row>
    <row r="114" spans="1:20" x14ac:dyDescent="0.25">
      <c r="A114">
        <v>113</v>
      </c>
      <c r="B114" s="3">
        <v>44674</v>
      </c>
      <c r="C114" t="s">
        <v>18</v>
      </c>
      <c r="D114" t="s">
        <v>23</v>
      </c>
      <c r="E114" s="5">
        <v>5037</v>
      </c>
      <c r="F114" s="5">
        <v>3877</v>
      </c>
      <c r="G114">
        <v>23</v>
      </c>
      <c r="H114">
        <v>13</v>
      </c>
      <c r="I114">
        <v>11912</v>
      </c>
      <c r="J114" s="7">
        <v>1.32</v>
      </c>
      <c r="K114" s="5">
        <v>15723.84</v>
      </c>
      <c r="L114" s="5">
        <v>2044.1</v>
      </c>
      <c r="M114" s="5">
        <v>13679.74</v>
      </c>
      <c r="N114" s="5">
        <v>8866.6200000000008</v>
      </c>
      <c r="O114" s="5">
        <v>4813.12</v>
      </c>
      <c r="P114" t="str">
        <f t="shared" si="4"/>
        <v>Saturday</v>
      </c>
      <c r="Q114" t="str">
        <f t="shared" si="5"/>
        <v>April</v>
      </c>
      <c r="R114" s="8">
        <f t="shared" si="6"/>
        <v>30.610334371247731</v>
      </c>
      <c r="S114" s="13">
        <f t="shared" si="7"/>
        <v>-4.4447091522731803</v>
      </c>
      <c r="T114" t="str" cm="1">
        <f t="array" ref="T114">_xlfn.IFS(G114&lt;=20,"Low Temp.",G114&lt;=28,"Moderate Temp.",G114&lt;=35,"High Temp")</f>
        <v>Moderate Temp.</v>
      </c>
    </row>
    <row r="115" spans="1:20" x14ac:dyDescent="0.25">
      <c r="A115">
        <v>114</v>
      </c>
      <c r="B115" s="3">
        <v>44675</v>
      </c>
      <c r="C115" t="s">
        <v>19</v>
      </c>
      <c r="D115" t="s">
        <v>24</v>
      </c>
      <c r="E115" s="5">
        <v>4709</v>
      </c>
      <c r="F115" s="5">
        <v>3662</v>
      </c>
      <c r="G115">
        <v>21</v>
      </c>
      <c r="H115">
        <v>12</v>
      </c>
      <c r="I115">
        <v>8941</v>
      </c>
      <c r="J115" s="7">
        <v>1.88</v>
      </c>
      <c r="K115" s="5">
        <v>16809.080000000002</v>
      </c>
      <c r="L115" s="5">
        <v>2017.09</v>
      </c>
      <c r="M115" s="5">
        <v>14791.99</v>
      </c>
      <c r="N115" s="5">
        <v>12303.81</v>
      </c>
      <c r="O115" s="5">
        <v>2488.1799999999998</v>
      </c>
      <c r="P115" t="str">
        <f t="shared" si="4"/>
        <v>Sunday</v>
      </c>
      <c r="Q115" t="str">
        <f t="shared" si="5"/>
        <v>April</v>
      </c>
      <c r="R115" s="8">
        <f t="shared" si="6"/>
        <v>14.802594788055027</v>
      </c>
      <c r="S115" s="13">
        <f t="shared" si="7"/>
        <v>-47.161180717774478</v>
      </c>
      <c r="T115" t="str" cm="1">
        <f t="array" ref="T115">_xlfn.IFS(G115&lt;=20,"Low Temp.",G115&lt;=28,"Moderate Temp.",G115&lt;=35,"High Temp")</f>
        <v>Moderate Temp.</v>
      </c>
    </row>
    <row r="116" spans="1:20" x14ac:dyDescent="0.25">
      <c r="A116">
        <v>115</v>
      </c>
      <c r="B116" s="3">
        <v>44676</v>
      </c>
      <c r="C116" t="s">
        <v>21</v>
      </c>
      <c r="D116" t="s">
        <v>23</v>
      </c>
      <c r="E116" s="5">
        <v>3079</v>
      </c>
      <c r="F116" s="5">
        <v>3861</v>
      </c>
      <c r="G116">
        <v>34</v>
      </c>
      <c r="H116">
        <v>11</v>
      </c>
      <c r="I116">
        <v>10924</v>
      </c>
      <c r="J116" s="7">
        <v>1.47</v>
      </c>
      <c r="K116" s="5">
        <v>16058.28</v>
      </c>
      <c r="L116" s="5">
        <v>1766.41</v>
      </c>
      <c r="M116" s="5">
        <v>14291.87</v>
      </c>
      <c r="N116" s="5">
        <v>10929.94</v>
      </c>
      <c r="O116" s="5">
        <v>3361.93</v>
      </c>
      <c r="P116" t="str">
        <f t="shared" si="4"/>
        <v>Monday</v>
      </c>
      <c r="Q116" t="str">
        <f t="shared" si="5"/>
        <v>April</v>
      </c>
      <c r="R116" s="8">
        <f t="shared" si="6"/>
        <v>20.935803834532713</v>
      </c>
      <c r="S116" s="13">
        <f t="shared" si="7"/>
        <v>9.1890224098733313</v>
      </c>
      <c r="T116" t="str" cm="1">
        <f t="array" ref="T116">_xlfn.IFS(G116&lt;=20,"Low Temp.",G116&lt;=28,"Moderate Temp.",G116&lt;=35,"High Temp")</f>
        <v>High Temp</v>
      </c>
    </row>
    <row r="117" spans="1:20" x14ac:dyDescent="0.25">
      <c r="A117">
        <v>116</v>
      </c>
      <c r="B117" s="3">
        <v>44677</v>
      </c>
      <c r="C117" t="s">
        <v>17</v>
      </c>
      <c r="D117" t="s">
        <v>25</v>
      </c>
      <c r="E117" s="5">
        <v>5270</v>
      </c>
      <c r="F117" s="5">
        <v>3825</v>
      </c>
      <c r="G117">
        <v>17</v>
      </c>
      <c r="H117">
        <v>9</v>
      </c>
      <c r="I117">
        <v>11961</v>
      </c>
      <c r="J117" s="7">
        <v>1.3</v>
      </c>
      <c r="K117" s="5">
        <v>15549.3</v>
      </c>
      <c r="L117" s="5">
        <v>1399.44</v>
      </c>
      <c r="M117" s="5">
        <v>14149.86</v>
      </c>
      <c r="N117" s="5">
        <v>9617.09</v>
      </c>
      <c r="O117" s="5">
        <v>4532.7700000000004</v>
      </c>
      <c r="P117" t="str">
        <f t="shared" si="4"/>
        <v>Tuesday</v>
      </c>
      <c r="Q117" t="str">
        <f t="shared" si="5"/>
        <v>April</v>
      </c>
      <c r="R117" s="8">
        <f t="shared" si="6"/>
        <v>29.150958564051123</v>
      </c>
      <c r="S117" s="13">
        <f t="shared" si="7"/>
        <v>-13.989184060721055</v>
      </c>
      <c r="T117" t="str" cm="1">
        <f t="array" ref="T117">_xlfn.IFS(G117&lt;=20,"Low Temp.",G117&lt;=28,"Moderate Temp.",G117&lt;=35,"High Temp")</f>
        <v>Low Temp.</v>
      </c>
    </row>
    <row r="118" spans="1:20" x14ac:dyDescent="0.25">
      <c r="A118">
        <v>117</v>
      </c>
      <c r="B118" s="3">
        <v>44678</v>
      </c>
      <c r="C118" t="s">
        <v>19</v>
      </c>
      <c r="D118" t="s">
        <v>23</v>
      </c>
      <c r="E118" s="5">
        <v>3224</v>
      </c>
      <c r="F118" s="5">
        <v>2787</v>
      </c>
      <c r="G118">
        <v>29</v>
      </c>
      <c r="H118">
        <v>14</v>
      </c>
      <c r="I118">
        <v>8286</v>
      </c>
      <c r="J118" s="7">
        <v>1.6</v>
      </c>
      <c r="K118" s="5">
        <v>13257.6</v>
      </c>
      <c r="L118" s="5">
        <v>1856.06</v>
      </c>
      <c r="M118" s="5">
        <v>11401.54</v>
      </c>
      <c r="N118" s="5">
        <v>10092.16</v>
      </c>
      <c r="O118" s="5">
        <v>1309.3800000000001</v>
      </c>
      <c r="P118" t="str">
        <f t="shared" si="4"/>
        <v>Wednesday</v>
      </c>
      <c r="Q118" t="str">
        <f t="shared" si="5"/>
        <v>April</v>
      </c>
      <c r="R118" s="8">
        <f t="shared" si="6"/>
        <v>9.8764482259232445</v>
      </c>
      <c r="S118" s="13">
        <f t="shared" si="7"/>
        <v>-59.386476426799007</v>
      </c>
      <c r="T118" t="str" cm="1">
        <f t="array" ref="T118">_xlfn.IFS(G118&lt;=20,"Low Temp.",G118&lt;=28,"Moderate Temp.",G118&lt;=35,"High Temp")</f>
        <v>High Temp</v>
      </c>
    </row>
    <row r="119" spans="1:20" x14ac:dyDescent="0.25">
      <c r="A119">
        <v>118</v>
      </c>
      <c r="B119" s="3">
        <v>44679</v>
      </c>
      <c r="C119" t="s">
        <v>21</v>
      </c>
      <c r="D119" t="s">
        <v>24</v>
      </c>
      <c r="E119" s="5">
        <v>3387</v>
      </c>
      <c r="F119" s="5">
        <v>3930</v>
      </c>
      <c r="G119">
        <v>35</v>
      </c>
      <c r="H119">
        <v>5</v>
      </c>
      <c r="I119">
        <v>10740</v>
      </c>
      <c r="J119" s="7">
        <v>1.26</v>
      </c>
      <c r="K119" s="5">
        <v>13532.4</v>
      </c>
      <c r="L119" s="5">
        <v>676.62</v>
      </c>
      <c r="M119" s="5">
        <v>12855.78</v>
      </c>
      <c r="N119" s="5">
        <v>8404.56</v>
      </c>
      <c r="O119" s="5">
        <v>4451.22</v>
      </c>
      <c r="P119" t="str">
        <f t="shared" si="4"/>
        <v>Thursday</v>
      </c>
      <c r="Q119" t="str">
        <f t="shared" si="5"/>
        <v>April</v>
      </c>
      <c r="R119" s="8">
        <f t="shared" si="6"/>
        <v>32.893056664006387</v>
      </c>
      <c r="S119" s="13">
        <f t="shared" si="7"/>
        <v>31.420726306465909</v>
      </c>
      <c r="T119" t="str" cm="1">
        <f t="array" ref="T119">_xlfn.IFS(G119&lt;=20,"Low Temp.",G119&lt;=28,"Moderate Temp.",G119&lt;=35,"High Temp")</f>
        <v>High Temp</v>
      </c>
    </row>
    <row r="120" spans="1:20" x14ac:dyDescent="0.25">
      <c r="A120">
        <v>119</v>
      </c>
      <c r="B120" s="3">
        <v>44680</v>
      </c>
      <c r="C120" t="s">
        <v>19</v>
      </c>
      <c r="D120" t="s">
        <v>24</v>
      </c>
      <c r="E120" s="5">
        <v>4116</v>
      </c>
      <c r="F120" s="5">
        <v>3703</v>
      </c>
      <c r="G120">
        <v>31</v>
      </c>
      <c r="H120">
        <v>9</v>
      </c>
      <c r="I120">
        <v>12151</v>
      </c>
      <c r="J120" s="7">
        <v>1.85</v>
      </c>
      <c r="K120" s="5">
        <v>22479.35</v>
      </c>
      <c r="L120" s="5">
        <v>2023.14</v>
      </c>
      <c r="M120" s="5">
        <v>20456.21</v>
      </c>
      <c r="N120" s="5">
        <v>17486.38</v>
      </c>
      <c r="O120" s="5">
        <v>2969.83</v>
      </c>
      <c r="P120" t="str">
        <f t="shared" si="4"/>
        <v>Friday</v>
      </c>
      <c r="Q120" t="str">
        <f t="shared" si="5"/>
        <v>April</v>
      </c>
      <c r="R120" s="8">
        <f t="shared" si="6"/>
        <v>13.211369545827617</v>
      </c>
      <c r="S120" s="13">
        <f t="shared" si="7"/>
        <v>-27.846695821185619</v>
      </c>
      <c r="T120" t="str" cm="1">
        <f t="array" ref="T120">_xlfn.IFS(G120&lt;=20,"Low Temp.",G120&lt;=28,"Moderate Temp.",G120&lt;=35,"High Temp")</f>
        <v>High Temp</v>
      </c>
    </row>
    <row r="121" spans="1:20" x14ac:dyDescent="0.25">
      <c r="A121">
        <v>120</v>
      </c>
      <c r="B121" s="3">
        <v>44681</v>
      </c>
      <c r="C121" t="s">
        <v>18</v>
      </c>
      <c r="D121" t="s">
        <v>25</v>
      </c>
      <c r="E121" s="5">
        <v>5087</v>
      </c>
      <c r="F121" s="5">
        <v>3753</v>
      </c>
      <c r="G121">
        <v>28</v>
      </c>
      <c r="H121">
        <v>9</v>
      </c>
      <c r="I121">
        <v>14395</v>
      </c>
      <c r="J121" s="7">
        <v>1.43</v>
      </c>
      <c r="K121" s="5">
        <v>20584.849999999999</v>
      </c>
      <c r="L121" s="5">
        <v>1852.64</v>
      </c>
      <c r="M121" s="5">
        <v>18732.21</v>
      </c>
      <c r="N121" s="5">
        <v>12655.88</v>
      </c>
      <c r="O121" s="5">
        <v>6076.33</v>
      </c>
      <c r="P121" t="str">
        <f t="shared" si="4"/>
        <v>Saturday</v>
      </c>
      <c r="Q121" t="str">
        <f t="shared" si="5"/>
        <v>April</v>
      </c>
      <c r="R121" s="8">
        <f t="shared" si="6"/>
        <v>29.518456534781652</v>
      </c>
      <c r="S121" s="13">
        <f t="shared" si="7"/>
        <v>19.448201297424809</v>
      </c>
      <c r="T121" t="str" cm="1">
        <f t="array" ref="T121">_xlfn.IFS(G121&lt;=20,"Low Temp.",G121&lt;=28,"Moderate Temp.",G121&lt;=35,"High Temp")</f>
        <v>Moderate Temp.</v>
      </c>
    </row>
    <row r="122" spans="1:20" x14ac:dyDescent="0.25">
      <c r="A122">
        <v>121</v>
      </c>
      <c r="B122" s="3">
        <v>44682</v>
      </c>
      <c r="C122" t="s">
        <v>17</v>
      </c>
      <c r="D122" t="s">
        <v>23</v>
      </c>
      <c r="E122" s="5">
        <v>3021</v>
      </c>
      <c r="F122" s="5">
        <v>3079</v>
      </c>
      <c r="G122">
        <v>24</v>
      </c>
      <c r="H122">
        <v>13</v>
      </c>
      <c r="I122">
        <v>9126</v>
      </c>
      <c r="J122" s="7">
        <v>1.93</v>
      </c>
      <c r="K122" s="5">
        <v>17613.18</v>
      </c>
      <c r="L122" s="5">
        <v>2289.71</v>
      </c>
      <c r="M122" s="5">
        <v>15323.47</v>
      </c>
      <c r="N122" s="5">
        <v>13311.35</v>
      </c>
      <c r="O122" s="5">
        <v>2012.12</v>
      </c>
      <c r="P122" t="str">
        <f t="shared" si="4"/>
        <v>Sunday</v>
      </c>
      <c r="Q122" t="str">
        <f t="shared" si="5"/>
        <v>May</v>
      </c>
      <c r="R122" s="8">
        <f t="shared" si="6"/>
        <v>11.423945022988466</v>
      </c>
      <c r="S122" s="13">
        <f t="shared" si="7"/>
        <v>-33.395564382654754</v>
      </c>
      <c r="T122" t="str" cm="1">
        <f t="array" ref="T122">_xlfn.IFS(G122&lt;=20,"Low Temp.",G122&lt;=28,"Moderate Temp.",G122&lt;=35,"High Temp")</f>
        <v>Moderate Temp.</v>
      </c>
    </row>
    <row r="123" spans="1:20" x14ac:dyDescent="0.25">
      <c r="A123">
        <v>122</v>
      </c>
      <c r="B123" s="3">
        <v>44683</v>
      </c>
      <c r="C123" t="s">
        <v>17</v>
      </c>
      <c r="D123" t="s">
        <v>23</v>
      </c>
      <c r="E123" s="5">
        <v>5843</v>
      </c>
      <c r="F123" s="5">
        <v>3481</v>
      </c>
      <c r="G123">
        <v>32</v>
      </c>
      <c r="H123">
        <v>14</v>
      </c>
      <c r="I123">
        <v>12958</v>
      </c>
      <c r="J123" s="7">
        <v>1.57</v>
      </c>
      <c r="K123" s="5">
        <v>20344.060000000001</v>
      </c>
      <c r="L123" s="5">
        <v>2848.17</v>
      </c>
      <c r="M123" s="5">
        <v>17495.89</v>
      </c>
      <c r="N123" s="5">
        <v>10804.69</v>
      </c>
      <c r="O123" s="5">
        <v>6691.2</v>
      </c>
      <c r="P123" t="str">
        <f t="shared" si="4"/>
        <v>Monday</v>
      </c>
      <c r="Q123" t="str">
        <f t="shared" si="5"/>
        <v>May</v>
      </c>
      <c r="R123" s="8">
        <f t="shared" si="6"/>
        <v>32.890190060391092</v>
      </c>
      <c r="S123" s="13">
        <f t="shared" si="7"/>
        <v>14.516515488618856</v>
      </c>
      <c r="T123" t="str" cm="1">
        <f t="array" ref="T123">_xlfn.IFS(G123&lt;=20,"Low Temp.",G123&lt;=28,"Moderate Temp.",G123&lt;=35,"High Temp")</f>
        <v>High Temp</v>
      </c>
    </row>
    <row r="124" spans="1:20" x14ac:dyDescent="0.25">
      <c r="A124">
        <v>123</v>
      </c>
      <c r="B124" s="3">
        <v>44684</v>
      </c>
      <c r="C124" t="s">
        <v>18</v>
      </c>
      <c r="D124" t="s">
        <v>26</v>
      </c>
      <c r="E124" s="5">
        <v>3990</v>
      </c>
      <c r="F124" s="5">
        <v>3401</v>
      </c>
      <c r="G124">
        <v>24</v>
      </c>
      <c r="H124">
        <v>7</v>
      </c>
      <c r="I124">
        <v>14824</v>
      </c>
      <c r="J124" s="7">
        <v>1.29</v>
      </c>
      <c r="K124" s="5">
        <v>19122.96</v>
      </c>
      <c r="L124" s="5">
        <v>1338.61</v>
      </c>
      <c r="M124" s="5">
        <v>17784.349999999999</v>
      </c>
      <c r="N124" s="5">
        <v>15171.38</v>
      </c>
      <c r="O124" s="5">
        <v>2612.9699999999998</v>
      </c>
      <c r="P124" t="str">
        <f t="shared" si="4"/>
        <v>Tuesday</v>
      </c>
      <c r="Q124" t="str">
        <f t="shared" si="5"/>
        <v>May</v>
      </c>
      <c r="R124" s="8">
        <f t="shared" si="6"/>
        <v>13.664045733505692</v>
      </c>
      <c r="S124" s="13">
        <f t="shared" si="7"/>
        <v>-34.51203007518798</v>
      </c>
      <c r="T124" t="str" cm="1">
        <f t="array" ref="T124">_xlfn.IFS(G124&lt;=20,"Low Temp.",G124&lt;=28,"Moderate Temp.",G124&lt;=35,"High Temp")</f>
        <v>Moderate Temp.</v>
      </c>
    </row>
    <row r="125" spans="1:20" x14ac:dyDescent="0.25">
      <c r="A125">
        <v>124</v>
      </c>
      <c r="B125" s="3">
        <v>44685</v>
      </c>
      <c r="C125" t="s">
        <v>19</v>
      </c>
      <c r="D125" t="s">
        <v>23</v>
      </c>
      <c r="E125" s="5">
        <v>5978</v>
      </c>
      <c r="F125" s="5">
        <v>3823</v>
      </c>
      <c r="G125">
        <v>17</v>
      </c>
      <c r="H125">
        <v>5</v>
      </c>
      <c r="I125">
        <v>8989</v>
      </c>
      <c r="J125" s="7">
        <v>1.68</v>
      </c>
      <c r="K125" s="5">
        <v>15101.52</v>
      </c>
      <c r="L125" s="5">
        <v>755.08</v>
      </c>
      <c r="M125" s="5">
        <v>14346.44</v>
      </c>
      <c r="N125" s="5">
        <v>7572.34</v>
      </c>
      <c r="O125" s="5">
        <v>6774.1</v>
      </c>
      <c r="P125" t="str">
        <f t="shared" si="4"/>
        <v>Wednesday</v>
      </c>
      <c r="Q125" t="str">
        <f t="shared" si="5"/>
        <v>May</v>
      </c>
      <c r="R125" s="8">
        <f t="shared" si="6"/>
        <v>44.857073989903007</v>
      </c>
      <c r="S125" s="13">
        <f t="shared" si="7"/>
        <v>13.317162930746074</v>
      </c>
      <c r="T125" t="str" cm="1">
        <f t="array" ref="T125">_xlfn.IFS(G125&lt;=20,"Low Temp.",G125&lt;=28,"Moderate Temp.",G125&lt;=35,"High Temp")</f>
        <v>Low Temp.</v>
      </c>
    </row>
    <row r="126" spans="1:20" x14ac:dyDescent="0.25">
      <c r="A126">
        <v>125</v>
      </c>
      <c r="B126" s="3">
        <v>44686</v>
      </c>
      <c r="C126" t="s">
        <v>20</v>
      </c>
      <c r="D126" t="s">
        <v>23</v>
      </c>
      <c r="E126" s="5">
        <v>5010</v>
      </c>
      <c r="F126" s="5">
        <v>3873</v>
      </c>
      <c r="G126">
        <v>34</v>
      </c>
      <c r="H126">
        <v>13</v>
      </c>
      <c r="I126">
        <v>12686</v>
      </c>
      <c r="J126" s="7">
        <v>1.66</v>
      </c>
      <c r="K126" s="5">
        <v>21058.76</v>
      </c>
      <c r="L126" s="5">
        <v>2737.64</v>
      </c>
      <c r="M126" s="5">
        <v>18321.12</v>
      </c>
      <c r="N126" s="5">
        <v>11854.56</v>
      </c>
      <c r="O126" s="5">
        <v>6466.56</v>
      </c>
      <c r="P126" t="str">
        <f t="shared" si="4"/>
        <v>Thursday</v>
      </c>
      <c r="Q126" t="str">
        <f t="shared" si="5"/>
        <v>May</v>
      </c>
      <c r="R126" s="8">
        <f t="shared" si="6"/>
        <v>30.707221127929664</v>
      </c>
      <c r="S126" s="13">
        <f t="shared" si="7"/>
        <v>29.073053892215579</v>
      </c>
      <c r="T126" t="str" cm="1">
        <f t="array" ref="T126">_xlfn.IFS(G126&lt;=20,"Low Temp.",G126&lt;=28,"Moderate Temp.",G126&lt;=35,"High Temp")</f>
        <v>High Temp</v>
      </c>
    </row>
    <row r="127" spans="1:20" x14ac:dyDescent="0.25">
      <c r="A127">
        <v>126</v>
      </c>
      <c r="B127" s="3">
        <v>44687</v>
      </c>
      <c r="C127" t="s">
        <v>21</v>
      </c>
      <c r="D127" t="s">
        <v>24</v>
      </c>
      <c r="E127" s="5">
        <v>3513</v>
      </c>
      <c r="F127" s="5">
        <v>3717</v>
      </c>
      <c r="G127">
        <v>30</v>
      </c>
      <c r="H127">
        <v>13</v>
      </c>
      <c r="I127">
        <v>9235</v>
      </c>
      <c r="J127" s="7">
        <v>1.91</v>
      </c>
      <c r="K127" s="5">
        <v>17638.849999999999</v>
      </c>
      <c r="L127" s="5">
        <v>2293.0500000000002</v>
      </c>
      <c r="M127" s="5">
        <v>15345.8</v>
      </c>
      <c r="N127" s="5">
        <v>12722.68</v>
      </c>
      <c r="O127" s="5">
        <v>2623.12</v>
      </c>
      <c r="P127" t="str">
        <f t="shared" si="4"/>
        <v>Friday</v>
      </c>
      <c r="Q127" t="str">
        <f t="shared" si="5"/>
        <v>May</v>
      </c>
      <c r="R127" s="8">
        <f t="shared" si="6"/>
        <v>14.871264283102356</v>
      </c>
      <c r="S127" s="13">
        <f t="shared" si="7"/>
        <v>-25.331056077426705</v>
      </c>
      <c r="T127" t="str" cm="1">
        <f t="array" ref="T127">_xlfn.IFS(G127&lt;=20,"Low Temp.",G127&lt;=28,"Moderate Temp.",G127&lt;=35,"High Temp")</f>
        <v>High Temp</v>
      </c>
    </row>
    <row r="128" spans="1:20" x14ac:dyDescent="0.25">
      <c r="A128">
        <v>127</v>
      </c>
      <c r="B128" s="3">
        <v>44688</v>
      </c>
      <c r="C128" t="s">
        <v>17</v>
      </c>
      <c r="D128" t="s">
        <v>26</v>
      </c>
      <c r="E128" s="5">
        <v>5635</v>
      </c>
      <c r="F128" s="5">
        <v>3049</v>
      </c>
      <c r="G128">
        <v>31</v>
      </c>
      <c r="H128">
        <v>14</v>
      </c>
      <c r="I128">
        <v>10389</v>
      </c>
      <c r="J128" s="7">
        <v>1.78</v>
      </c>
      <c r="K128" s="5">
        <v>18492.419999999998</v>
      </c>
      <c r="L128" s="5">
        <v>2588.94</v>
      </c>
      <c r="M128" s="5">
        <v>15903.48</v>
      </c>
      <c r="N128" s="5">
        <v>14069.41</v>
      </c>
      <c r="O128" s="5">
        <v>1834.07</v>
      </c>
      <c r="P128" t="str">
        <f t="shared" si="4"/>
        <v>Saturday</v>
      </c>
      <c r="Q128" t="str">
        <f t="shared" si="5"/>
        <v>May</v>
      </c>
      <c r="R128" s="8">
        <f t="shared" si="6"/>
        <v>9.9179555731483493</v>
      </c>
      <c r="S128" s="13">
        <f t="shared" si="7"/>
        <v>-67.452173913043481</v>
      </c>
      <c r="T128" t="str" cm="1">
        <f t="array" ref="T128">_xlfn.IFS(G128&lt;=20,"Low Temp.",G128&lt;=28,"Moderate Temp.",G128&lt;=35,"High Temp")</f>
        <v>High Temp</v>
      </c>
    </row>
    <row r="129" spans="1:20" x14ac:dyDescent="0.25">
      <c r="A129">
        <v>128</v>
      </c>
      <c r="B129" s="3">
        <v>44689</v>
      </c>
      <c r="C129" t="s">
        <v>19</v>
      </c>
      <c r="D129" t="s">
        <v>23</v>
      </c>
      <c r="E129" s="5">
        <v>5388</v>
      </c>
      <c r="F129" s="5">
        <v>3195</v>
      </c>
      <c r="G129">
        <v>23</v>
      </c>
      <c r="H129">
        <v>15</v>
      </c>
      <c r="I129">
        <v>11268</v>
      </c>
      <c r="J129" s="7">
        <v>1.33</v>
      </c>
      <c r="K129" s="5">
        <v>14986.44</v>
      </c>
      <c r="L129" s="5">
        <v>2247.9699999999998</v>
      </c>
      <c r="M129" s="5">
        <v>12738.47</v>
      </c>
      <c r="N129" s="5">
        <v>8218.3799999999992</v>
      </c>
      <c r="O129" s="5">
        <v>4520.09</v>
      </c>
      <c r="P129" t="str">
        <f t="shared" si="4"/>
        <v>Sunday</v>
      </c>
      <c r="Q129" t="str">
        <f t="shared" si="5"/>
        <v>May</v>
      </c>
      <c r="R129" s="8">
        <f t="shared" si="6"/>
        <v>30.161199057281113</v>
      </c>
      <c r="S129" s="13">
        <f t="shared" si="7"/>
        <v>-16.108203414996286</v>
      </c>
      <c r="T129" t="str" cm="1">
        <f t="array" ref="T129">_xlfn.IFS(G129&lt;=20,"Low Temp.",G129&lt;=28,"Moderate Temp.",G129&lt;=35,"High Temp")</f>
        <v>Moderate Temp.</v>
      </c>
    </row>
    <row r="130" spans="1:20" x14ac:dyDescent="0.25">
      <c r="A130">
        <v>129</v>
      </c>
      <c r="B130" s="3">
        <v>44690</v>
      </c>
      <c r="C130" t="s">
        <v>21</v>
      </c>
      <c r="D130" t="s">
        <v>24</v>
      </c>
      <c r="E130" s="5">
        <v>3279</v>
      </c>
      <c r="F130" s="5">
        <v>2746</v>
      </c>
      <c r="G130">
        <v>19</v>
      </c>
      <c r="H130">
        <v>12</v>
      </c>
      <c r="I130">
        <v>12641</v>
      </c>
      <c r="J130" s="7">
        <v>1.58</v>
      </c>
      <c r="K130" s="5">
        <v>19972.78</v>
      </c>
      <c r="L130" s="5">
        <v>2396.73</v>
      </c>
      <c r="M130" s="5">
        <v>17576.05</v>
      </c>
      <c r="N130" s="5">
        <v>15795.39</v>
      </c>
      <c r="O130" s="5">
        <v>1780.66</v>
      </c>
      <c r="P130" t="str">
        <f t="shared" si="4"/>
        <v>Monday</v>
      </c>
      <c r="Q130" t="str">
        <f t="shared" si="5"/>
        <v>May</v>
      </c>
      <c r="R130" s="8">
        <f t="shared" si="6"/>
        <v>8.9154339055454486</v>
      </c>
      <c r="S130" s="13">
        <f t="shared" si="7"/>
        <v>-45.695028972247634</v>
      </c>
      <c r="T130" t="str" cm="1">
        <f t="array" ref="T130">_xlfn.IFS(G130&lt;=20,"Low Temp.",G130&lt;=28,"Moderate Temp.",G130&lt;=35,"High Temp")</f>
        <v>Low Temp.</v>
      </c>
    </row>
    <row r="131" spans="1:20" x14ac:dyDescent="0.25">
      <c r="A131">
        <v>130</v>
      </c>
      <c r="B131" s="3">
        <v>44691</v>
      </c>
      <c r="C131" t="s">
        <v>19</v>
      </c>
      <c r="D131" t="s">
        <v>24</v>
      </c>
      <c r="E131" s="5">
        <v>3160</v>
      </c>
      <c r="F131" s="5">
        <v>3927</v>
      </c>
      <c r="G131">
        <v>17</v>
      </c>
      <c r="H131">
        <v>8</v>
      </c>
      <c r="I131">
        <v>14637</v>
      </c>
      <c r="J131" s="7">
        <v>1.96</v>
      </c>
      <c r="K131" s="5">
        <v>28688.52</v>
      </c>
      <c r="L131" s="5">
        <v>2295.08</v>
      </c>
      <c r="M131" s="5">
        <v>26393.439999999999</v>
      </c>
      <c r="N131" s="5">
        <v>14990.88</v>
      </c>
      <c r="O131" s="5">
        <v>11402.56</v>
      </c>
      <c r="P131" t="str">
        <f t="shared" ref="P131:P194" si="8">TEXT(B131,"dddd")</f>
        <v>Tuesday</v>
      </c>
      <c r="Q131" t="str">
        <f t="shared" ref="Q131:Q194" si="9">TEXT(B131,"mmmm")</f>
        <v>May</v>
      </c>
      <c r="R131" s="8">
        <f t="shared" ref="R131:R194" si="10">(O131/K131)*100</f>
        <v>39.746072645085903</v>
      </c>
      <c r="S131" s="13">
        <f t="shared" ref="S131:S194" si="11">(O131-E131)/E131*100</f>
        <v>260.84050632911391</v>
      </c>
      <c r="T131" t="str" cm="1">
        <f t="array" ref="T131">_xlfn.IFS(G131&lt;=20,"Low Temp.",G131&lt;=28,"Moderate Temp.",G131&lt;=35,"High Temp")</f>
        <v>Low Temp.</v>
      </c>
    </row>
    <row r="132" spans="1:20" x14ac:dyDescent="0.25">
      <c r="A132">
        <v>131</v>
      </c>
      <c r="B132" s="3">
        <v>44692</v>
      </c>
      <c r="C132" t="s">
        <v>19</v>
      </c>
      <c r="D132" t="s">
        <v>25</v>
      </c>
      <c r="E132" s="5">
        <v>3191</v>
      </c>
      <c r="F132" s="5">
        <v>2582</v>
      </c>
      <c r="G132">
        <v>31</v>
      </c>
      <c r="H132">
        <v>11</v>
      </c>
      <c r="I132">
        <v>8575</v>
      </c>
      <c r="J132" s="7">
        <v>1.96</v>
      </c>
      <c r="K132" s="5">
        <v>16807</v>
      </c>
      <c r="L132" s="5">
        <v>1848.77</v>
      </c>
      <c r="M132" s="5">
        <v>14958.23</v>
      </c>
      <c r="N132" s="5">
        <v>10371.030000000001</v>
      </c>
      <c r="O132" s="5">
        <v>4587.2</v>
      </c>
      <c r="P132" t="str">
        <f t="shared" si="8"/>
        <v>Wednesday</v>
      </c>
      <c r="Q132" t="str">
        <f t="shared" si="9"/>
        <v>May</v>
      </c>
      <c r="R132" s="8">
        <f t="shared" si="10"/>
        <v>27.29338965907062</v>
      </c>
      <c r="S132" s="13">
        <f t="shared" si="11"/>
        <v>43.754308994045751</v>
      </c>
      <c r="T132" t="str" cm="1">
        <f t="array" ref="T132">_xlfn.IFS(G132&lt;=20,"Low Temp.",G132&lt;=28,"Moderate Temp.",G132&lt;=35,"High Temp")</f>
        <v>High Temp</v>
      </c>
    </row>
    <row r="133" spans="1:20" x14ac:dyDescent="0.25">
      <c r="A133">
        <v>132</v>
      </c>
      <c r="B133" s="3">
        <v>44693</v>
      </c>
      <c r="C133" t="s">
        <v>21</v>
      </c>
      <c r="D133" t="s">
        <v>26</v>
      </c>
      <c r="E133" s="5">
        <v>5553</v>
      </c>
      <c r="F133" s="5">
        <v>3712</v>
      </c>
      <c r="G133">
        <v>26</v>
      </c>
      <c r="H133">
        <v>12</v>
      </c>
      <c r="I133">
        <v>8599</v>
      </c>
      <c r="J133" s="7">
        <v>1.42</v>
      </c>
      <c r="K133" s="5">
        <v>12210.58</v>
      </c>
      <c r="L133" s="5">
        <v>1465.27</v>
      </c>
      <c r="M133" s="5">
        <v>10745.31</v>
      </c>
      <c r="N133" s="5">
        <v>6239.04</v>
      </c>
      <c r="O133" s="5">
        <v>4506.2700000000004</v>
      </c>
      <c r="P133" t="str">
        <f t="shared" si="8"/>
        <v>Thursday</v>
      </c>
      <c r="Q133" t="str">
        <f t="shared" si="9"/>
        <v>May</v>
      </c>
      <c r="R133" s="8">
        <f t="shared" si="10"/>
        <v>36.904635160655765</v>
      </c>
      <c r="S133" s="13">
        <f t="shared" si="11"/>
        <v>-18.849810913019983</v>
      </c>
      <c r="T133" t="str" cm="1">
        <f t="array" ref="T133">_xlfn.IFS(G133&lt;=20,"Low Temp.",G133&lt;=28,"Moderate Temp.",G133&lt;=35,"High Temp")</f>
        <v>Moderate Temp.</v>
      </c>
    </row>
    <row r="134" spans="1:20" x14ac:dyDescent="0.25">
      <c r="A134">
        <v>133</v>
      </c>
      <c r="B134" s="3">
        <v>44694</v>
      </c>
      <c r="C134" t="s">
        <v>18</v>
      </c>
      <c r="D134" t="s">
        <v>23</v>
      </c>
      <c r="E134" s="5">
        <v>3727</v>
      </c>
      <c r="F134" s="5">
        <v>3687</v>
      </c>
      <c r="G134">
        <v>28</v>
      </c>
      <c r="H134">
        <v>7</v>
      </c>
      <c r="I134">
        <v>11029</v>
      </c>
      <c r="J134" s="7">
        <v>1.63</v>
      </c>
      <c r="K134" s="5">
        <v>17977.27</v>
      </c>
      <c r="L134" s="5">
        <v>1258.4100000000001</v>
      </c>
      <c r="M134" s="5">
        <v>16718.86</v>
      </c>
      <c r="N134" s="5">
        <v>14179.14</v>
      </c>
      <c r="O134" s="5">
        <v>2539.7199999999998</v>
      </c>
      <c r="P134" t="str">
        <f t="shared" si="8"/>
        <v>Friday</v>
      </c>
      <c r="Q134" t="str">
        <f t="shared" si="9"/>
        <v>May</v>
      </c>
      <c r="R134" s="8">
        <f t="shared" si="10"/>
        <v>14.127395316419008</v>
      </c>
      <c r="S134" s="13">
        <f t="shared" si="11"/>
        <v>-31.856184598873092</v>
      </c>
      <c r="T134" t="str" cm="1">
        <f t="array" ref="T134">_xlfn.IFS(G134&lt;=20,"Low Temp.",G134&lt;=28,"Moderate Temp.",G134&lt;=35,"High Temp")</f>
        <v>Moderate Temp.</v>
      </c>
    </row>
    <row r="135" spans="1:20" x14ac:dyDescent="0.25">
      <c r="A135">
        <v>134</v>
      </c>
      <c r="B135" s="3">
        <v>44695</v>
      </c>
      <c r="C135" t="s">
        <v>22</v>
      </c>
      <c r="D135" t="s">
        <v>26</v>
      </c>
      <c r="E135" s="5">
        <v>4495</v>
      </c>
      <c r="F135" s="5">
        <v>3436</v>
      </c>
      <c r="G135">
        <v>32</v>
      </c>
      <c r="H135">
        <v>15</v>
      </c>
      <c r="I135">
        <v>8131</v>
      </c>
      <c r="J135" s="7">
        <v>1.93</v>
      </c>
      <c r="K135" s="5">
        <v>15692.83</v>
      </c>
      <c r="L135" s="5">
        <v>2353.92</v>
      </c>
      <c r="M135" s="5">
        <v>13338.91</v>
      </c>
      <c r="N135" s="5">
        <v>11301.61</v>
      </c>
      <c r="O135" s="5">
        <v>2037.3</v>
      </c>
      <c r="P135" t="str">
        <f t="shared" si="8"/>
        <v>Saturday</v>
      </c>
      <c r="Q135" t="str">
        <f t="shared" si="9"/>
        <v>May</v>
      </c>
      <c r="R135" s="8">
        <f t="shared" si="10"/>
        <v>12.982362008637066</v>
      </c>
      <c r="S135" s="13">
        <f t="shared" si="11"/>
        <v>-54.676307007786427</v>
      </c>
      <c r="T135" t="str" cm="1">
        <f t="array" ref="T135">_xlfn.IFS(G135&lt;=20,"Low Temp.",G135&lt;=28,"Moderate Temp.",G135&lt;=35,"High Temp")</f>
        <v>High Temp</v>
      </c>
    </row>
    <row r="136" spans="1:20" x14ac:dyDescent="0.25">
      <c r="A136">
        <v>135</v>
      </c>
      <c r="B136" s="3">
        <v>44696</v>
      </c>
      <c r="C136" t="s">
        <v>21</v>
      </c>
      <c r="D136" t="s">
        <v>23</v>
      </c>
      <c r="E136" s="5">
        <v>4520</v>
      </c>
      <c r="F136" s="5">
        <v>3664</v>
      </c>
      <c r="G136">
        <v>25</v>
      </c>
      <c r="H136">
        <v>14</v>
      </c>
      <c r="I136">
        <v>10929</v>
      </c>
      <c r="J136" s="7">
        <v>1.59</v>
      </c>
      <c r="K136" s="5">
        <v>17377.11</v>
      </c>
      <c r="L136" s="5">
        <v>2432.8000000000002</v>
      </c>
      <c r="M136" s="5">
        <v>14944.31</v>
      </c>
      <c r="N136" s="5">
        <v>11097.9</v>
      </c>
      <c r="O136" s="5">
        <v>3846.41</v>
      </c>
      <c r="P136" t="str">
        <f t="shared" si="8"/>
        <v>Sunday</v>
      </c>
      <c r="Q136" t="str">
        <f t="shared" si="9"/>
        <v>May</v>
      </c>
      <c r="R136" s="8">
        <f t="shared" si="10"/>
        <v>22.134923471164075</v>
      </c>
      <c r="S136" s="13">
        <f t="shared" si="11"/>
        <v>-14.902433628318587</v>
      </c>
      <c r="T136" t="str" cm="1">
        <f t="array" ref="T136">_xlfn.IFS(G136&lt;=20,"Low Temp.",G136&lt;=28,"Moderate Temp.",G136&lt;=35,"High Temp")</f>
        <v>Moderate Temp.</v>
      </c>
    </row>
    <row r="137" spans="1:20" x14ac:dyDescent="0.25">
      <c r="A137">
        <v>136</v>
      </c>
      <c r="B137" s="3">
        <v>44697</v>
      </c>
      <c r="C137" t="s">
        <v>22</v>
      </c>
      <c r="D137" t="s">
        <v>26</v>
      </c>
      <c r="E137" s="5">
        <v>4016</v>
      </c>
      <c r="F137" s="5">
        <v>3639</v>
      </c>
      <c r="G137">
        <v>17</v>
      </c>
      <c r="H137">
        <v>13</v>
      </c>
      <c r="I137">
        <v>11626</v>
      </c>
      <c r="J137" s="7">
        <v>1.68</v>
      </c>
      <c r="K137" s="5">
        <v>19531.68</v>
      </c>
      <c r="L137" s="5">
        <v>2539.12</v>
      </c>
      <c r="M137" s="5">
        <v>16992.560000000001</v>
      </c>
      <c r="N137" s="5">
        <v>13472.75</v>
      </c>
      <c r="O137" s="5">
        <v>3519.81</v>
      </c>
      <c r="P137" t="str">
        <f t="shared" si="8"/>
        <v>Monday</v>
      </c>
      <c r="Q137" t="str">
        <f t="shared" si="9"/>
        <v>May</v>
      </c>
      <c r="R137" s="8">
        <f t="shared" si="10"/>
        <v>18.021030448993635</v>
      </c>
      <c r="S137" s="13">
        <f t="shared" si="11"/>
        <v>-12.355328685258964</v>
      </c>
      <c r="T137" t="str" cm="1">
        <f t="array" ref="T137">_xlfn.IFS(G137&lt;=20,"Low Temp.",G137&lt;=28,"Moderate Temp.",G137&lt;=35,"High Temp")</f>
        <v>Low Temp.</v>
      </c>
    </row>
    <row r="138" spans="1:20" x14ac:dyDescent="0.25">
      <c r="A138">
        <v>137</v>
      </c>
      <c r="B138" s="3">
        <v>44698</v>
      </c>
      <c r="C138" t="s">
        <v>19</v>
      </c>
      <c r="D138" t="s">
        <v>23</v>
      </c>
      <c r="E138" s="5">
        <v>4848</v>
      </c>
      <c r="F138" s="5">
        <v>3408</v>
      </c>
      <c r="G138">
        <v>16</v>
      </c>
      <c r="H138">
        <v>8</v>
      </c>
      <c r="I138">
        <v>13464</v>
      </c>
      <c r="J138" s="7">
        <v>1.68</v>
      </c>
      <c r="K138" s="5">
        <v>22619.52</v>
      </c>
      <c r="L138" s="5">
        <v>1809.56</v>
      </c>
      <c r="M138" s="5">
        <v>20809.96</v>
      </c>
      <c r="N138" s="5">
        <v>16986.939999999999</v>
      </c>
      <c r="O138" s="5">
        <v>3823.02</v>
      </c>
      <c r="P138" t="str">
        <f t="shared" si="8"/>
        <v>Tuesday</v>
      </c>
      <c r="Q138" t="str">
        <f t="shared" si="9"/>
        <v>May</v>
      </c>
      <c r="R138" s="8">
        <f t="shared" si="10"/>
        <v>16.9014196587726</v>
      </c>
      <c r="S138" s="13">
        <f t="shared" si="11"/>
        <v>-21.142326732673268</v>
      </c>
      <c r="T138" t="str" cm="1">
        <f t="array" ref="T138">_xlfn.IFS(G138&lt;=20,"Low Temp.",G138&lt;=28,"Moderate Temp.",G138&lt;=35,"High Temp")</f>
        <v>Low Temp.</v>
      </c>
    </row>
    <row r="139" spans="1:20" x14ac:dyDescent="0.25">
      <c r="A139">
        <v>138</v>
      </c>
      <c r="B139" s="3">
        <v>44699</v>
      </c>
      <c r="C139" t="s">
        <v>18</v>
      </c>
      <c r="D139" t="s">
        <v>23</v>
      </c>
      <c r="E139" s="5">
        <v>3286</v>
      </c>
      <c r="F139" s="5">
        <v>3518</v>
      </c>
      <c r="G139">
        <v>19</v>
      </c>
      <c r="H139">
        <v>6</v>
      </c>
      <c r="I139">
        <v>11131</v>
      </c>
      <c r="J139" s="7">
        <v>1.32</v>
      </c>
      <c r="K139" s="5">
        <v>14692.92</v>
      </c>
      <c r="L139" s="5">
        <v>881.58</v>
      </c>
      <c r="M139" s="5">
        <v>13811.34</v>
      </c>
      <c r="N139" s="5">
        <v>8155.8</v>
      </c>
      <c r="O139" s="5">
        <v>5655.54</v>
      </c>
      <c r="P139" t="str">
        <f t="shared" si="8"/>
        <v>Wednesday</v>
      </c>
      <c r="Q139" t="str">
        <f t="shared" si="9"/>
        <v>May</v>
      </c>
      <c r="R139" s="8">
        <f t="shared" si="10"/>
        <v>38.491600035935676</v>
      </c>
      <c r="S139" s="13">
        <f t="shared" si="11"/>
        <v>72.110164333536204</v>
      </c>
      <c r="T139" t="str" cm="1">
        <f t="array" ref="T139">_xlfn.IFS(G139&lt;=20,"Low Temp.",G139&lt;=28,"Moderate Temp.",G139&lt;=35,"High Temp")</f>
        <v>Low Temp.</v>
      </c>
    </row>
    <row r="140" spans="1:20" x14ac:dyDescent="0.25">
      <c r="A140">
        <v>139</v>
      </c>
      <c r="B140" s="3">
        <v>44700</v>
      </c>
      <c r="C140" t="s">
        <v>21</v>
      </c>
      <c r="D140" t="s">
        <v>26</v>
      </c>
      <c r="E140" s="5">
        <v>3247</v>
      </c>
      <c r="F140" s="5">
        <v>3037</v>
      </c>
      <c r="G140">
        <v>29</v>
      </c>
      <c r="H140">
        <v>15</v>
      </c>
      <c r="I140">
        <v>10240</v>
      </c>
      <c r="J140" s="7">
        <v>1.62</v>
      </c>
      <c r="K140" s="5">
        <v>16588.8</v>
      </c>
      <c r="L140" s="5">
        <v>2488.3200000000002</v>
      </c>
      <c r="M140" s="5">
        <v>14100.48</v>
      </c>
      <c r="N140" s="5">
        <v>8321.3799999999992</v>
      </c>
      <c r="O140" s="5">
        <v>5779.1</v>
      </c>
      <c r="P140" t="str">
        <f t="shared" si="8"/>
        <v>Thursday</v>
      </c>
      <c r="Q140" t="str">
        <f t="shared" si="9"/>
        <v>May</v>
      </c>
      <c r="R140" s="8">
        <f t="shared" si="10"/>
        <v>34.837360146604937</v>
      </c>
      <c r="S140" s="13">
        <f t="shared" si="11"/>
        <v>77.982753310748393</v>
      </c>
      <c r="T140" t="str" cm="1">
        <f t="array" ref="T140">_xlfn.IFS(G140&lt;=20,"Low Temp.",G140&lt;=28,"Moderate Temp.",G140&lt;=35,"High Temp")</f>
        <v>High Temp</v>
      </c>
    </row>
    <row r="141" spans="1:20" x14ac:dyDescent="0.25">
      <c r="A141">
        <v>140</v>
      </c>
      <c r="B141" s="3">
        <v>44701</v>
      </c>
      <c r="C141" t="s">
        <v>21</v>
      </c>
      <c r="D141" t="s">
        <v>25</v>
      </c>
      <c r="E141" s="5">
        <v>4481</v>
      </c>
      <c r="F141" s="5">
        <v>2509</v>
      </c>
      <c r="G141">
        <v>30</v>
      </c>
      <c r="H141">
        <v>9</v>
      </c>
      <c r="I141">
        <v>11181</v>
      </c>
      <c r="J141" s="7">
        <v>1.63</v>
      </c>
      <c r="K141" s="5">
        <v>18225.03</v>
      </c>
      <c r="L141" s="5">
        <v>1640.25</v>
      </c>
      <c r="M141" s="5">
        <v>16584.78</v>
      </c>
      <c r="N141" s="5">
        <v>13149.03</v>
      </c>
      <c r="O141" s="5">
        <v>3435.75</v>
      </c>
      <c r="P141" t="str">
        <f t="shared" si="8"/>
        <v>Friday</v>
      </c>
      <c r="Q141" t="str">
        <f t="shared" si="9"/>
        <v>May</v>
      </c>
      <c r="R141" s="8">
        <f t="shared" si="10"/>
        <v>18.851820820048033</v>
      </c>
      <c r="S141" s="13">
        <f t="shared" si="11"/>
        <v>-23.326266458379827</v>
      </c>
      <c r="T141" t="str" cm="1">
        <f t="array" ref="T141">_xlfn.IFS(G141&lt;=20,"Low Temp.",G141&lt;=28,"Moderate Temp.",G141&lt;=35,"High Temp")</f>
        <v>High Temp</v>
      </c>
    </row>
    <row r="142" spans="1:20" x14ac:dyDescent="0.25">
      <c r="A142">
        <v>141</v>
      </c>
      <c r="B142" s="3">
        <v>44702</v>
      </c>
      <c r="C142" t="s">
        <v>19</v>
      </c>
      <c r="D142" t="s">
        <v>24</v>
      </c>
      <c r="E142" s="5">
        <v>4376</v>
      </c>
      <c r="F142" s="5">
        <v>3392</v>
      </c>
      <c r="G142">
        <v>16</v>
      </c>
      <c r="H142">
        <v>11</v>
      </c>
      <c r="I142">
        <v>12183</v>
      </c>
      <c r="J142" s="7">
        <v>1.41</v>
      </c>
      <c r="K142" s="5">
        <v>17178.03</v>
      </c>
      <c r="L142" s="5">
        <v>1889.58</v>
      </c>
      <c r="M142" s="5">
        <v>15288.45</v>
      </c>
      <c r="N142" s="5">
        <v>12431.9</v>
      </c>
      <c r="O142" s="5">
        <v>2856.55</v>
      </c>
      <c r="P142" t="str">
        <f t="shared" si="8"/>
        <v>Saturday</v>
      </c>
      <c r="Q142" t="str">
        <f t="shared" si="9"/>
        <v>May</v>
      </c>
      <c r="R142" s="8">
        <f t="shared" si="10"/>
        <v>16.629089598749104</v>
      </c>
      <c r="S142" s="13">
        <f t="shared" si="11"/>
        <v>-34.722349177330891</v>
      </c>
      <c r="T142" t="str" cm="1">
        <f t="array" ref="T142">_xlfn.IFS(G142&lt;=20,"Low Temp.",G142&lt;=28,"Moderate Temp.",G142&lt;=35,"High Temp")</f>
        <v>Low Temp.</v>
      </c>
    </row>
    <row r="143" spans="1:20" x14ac:dyDescent="0.25">
      <c r="A143">
        <v>142</v>
      </c>
      <c r="B143" s="3">
        <v>44703</v>
      </c>
      <c r="C143" t="s">
        <v>19</v>
      </c>
      <c r="D143" t="s">
        <v>23</v>
      </c>
      <c r="E143" s="5">
        <v>5387</v>
      </c>
      <c r="F143" s="5">
        <v>3799</v>
      </c>
      <c r="G143">
        <v>28</v>
      </c>
      <c r="H143">
        <v>5</v>
      </c>
      <c r="I143">
        <v>9933</v>
      </c>
      <c r="J143" s="7">
        <v>1.98</v>
      </c>
      <c r="K143" s="5">
        <v>19667.34</v>
      </c>
      <c r="L143" s="5">
        <v>983.37</v>
      </c>
      <c r="M143" s="5">
        <v>18683.97</v>
      </c>
      <c r="N143" s="5">
        <v>14736.15</v>
      </c>
      <c r="O143" s="5">
        <v>3947.82</v>
      </c>
      <c r="P143" t="str">
        <f t="shared" si="8"/>
        <v>Sunday</v>
      </c>
      <c r="Q143" t="str">
        <f t="shared" si="9"/>
        <v>May</v>
      </c>
      <c r="R143" s="8">
        <f t="shared" si="10"/>
        <v>20.072973772762357</v>
      </c>
      <c r="S143" s="13">
        <f t="shared" si="11"/>
        <v>-26.715797289771672</v>
      </c>
      <c r="T143" t="str" cm="1">
        <f t="array" ref="T143">_xlfn.IFS(G143&lt;=20,"Low Temp.",G143&lt;=28,"Moderate Temp.",G143&lt;=35,"High Temp")</f>
        <v>Moderate Temp.</v>
      </c>
    </row>
    <row r="144" spans="1:20" x14ac:dyDescent="0.25">
      <c r="A144">
        <v>143</v>
      </c>
      <c r="B144" s="3">
        <v>44704</v>
      </c>
      <c r="C144" t="s">
        <v>20</v>
      </c>
      <c r="D144" t="s">
        <v>23</v>
      </c>
      <c r="E144" s="5">
        <v>4497</v>
      </c>
      <c r="F144" s="5">
        <v>3884</v>
      </c>
      <c r="G144">
        <v>21</v>
      </c>
      <c r="H144">
        <v>5</v>
      </c>
      <c r="I144">
        <v>14538</v>
      </c>
      <c r="J144" s="7">
        <v>1.53</v>
      </c>
      <c r="K144" s="5">
        <v>22243.14</v>
      </c>
      <c r="L144" s="5">
        <v>1112.1600000000001</v>
      </c>
      <c r="M144" s="5">
        <v>21130.98</v>
      </c>
      <c r="N144" s="5">
        <v>14228.31</v>
      </c>
      <c r="O144" s="5">
        <v>6902.67</v>
      </c>
      <c r="P144" t="str">
        <f t="shared" si="8"/>
        <v>Monday</v>
      </c>
      <c r="Q144" t="str">
        <f t="shared" si="9"/>
        <v>May</v>
      </c>
      <c r="R144" s="8">
        <f t="shared" si="10"/>
        <v>31.032803821762577</v>
      </c>
      <c r="S144" s="13">
        <f t="shared" si="11"/>
        <v>53.494996664442965</v>
      </c>
      <c r="T144" t="str" cm="1">
        <f t="array" ref="T144">_xlfn.IFS(G144&lt;=20,"Low Temp.",G144&lt;=28,"Moderate Temp.",G144&lt;=35,"High Temp")</f>
        <v>Moderate Temp.</v>
      </c>
    </row>
    <row r="145" spans="1:20" x14ac:dyDescent="0.25">
      <c r="A145">
        <v>144</v>
      </c>
      <c r="B145" s="3">
        <v>44705</v>
      </c>
      <c r="C145" t="s">
        <v>21</v>
      </c>
      <c r="D145" t="s">
        <v>23</v>
      </c>
      <c r="E145" s="5">
        <v>3544</v>
      </c>
      <c r="F145" s="5">
        <v>3361</v>
      </c>
      <c r="G145">
        <v>19</v>
      </c>
      <c r="H145">
        <v>12</v>
      </c>
      <c r="I145">
        <v>14777</v>
      </c>
      <c r="J145" s="7">
        <v>1.74</v>
      </c>
      <c r="K145" s="5">
        <v>25711.98</v>
      </c>
      <c r="L145" s="5">
        <v>3085.44</v>
      </c>
      <c r="M145" s="5">
        <v>22626.54</v>
      </c>
      <c r="N145" s="5">
        <v>12857.03</v>
      </c>
      <c r="O145" s="5">
        <v>9769.51</v>
      </c>
      <c r="P145" t="str">
        <f t="shared" si="8"/>
        <v>Tuesday</v>
      </c>
      <c r="Q145" t="str">
        <f t="shared" si="9"/>
        <v>May</v>
      </c>
      <c r="R145" s="8">
        <f t="shared" si="10"/>
        <v>37.995945858700885</v>
      </c>
      <c r="S145" s="13">
        <f t="shared" si="11"/>
        <v>175.66337471783297</v>
      </c>
      <c r="T145" t="str" cm="1">
        <f t="array" ref="T145">_xlfn.IFS(G145&lt;=20,"Low Temp.",G145&lt;=28,"Moderate Temp.",G145&lt;=35,"High Temp")</f>
        <v>Low Temp.</v>
      </c>
    </row>
    <row r="146" spans="1:20" x14ac:dyDescent="0.25">
      <c r="A146">
        <v>145</v>
      </c>
      <c r="B146" s="3">
        <v>44706</v>
      </c>
      <c r="C146" t="s">
        <v>20</v>
      </c>
      <c r="D146" t="s">
        <v>26</v>
      </c>
      <c r="E146" s="5">
        <v>3840</v>
      </c>
      <c r="F146" s="5">
        <v>2689</v>
      </c>
      <c r="G146">
        <v>35</v>
      </c>
      <c r="H146">
        <v>14</v>
      </c>
      <c r="I146">
        <v>10624</v>
      </c>
      <c r="J146" s="7">
        <v>1.77</v>
      </c>
      <c r="K146" s="5">
        <v>18804.48</v>
      </c>
      <c r="L146" s="5">
        <v>2632.63</v>
      </c>
      <c r="M146" s="5">
        <v>16171.85</v>
      </c>
      <c r="N146" s="5">
        <v>14422.22</v>
      </c>
      <c r="O146" s="5">
        <v>1749.63</v>
      </c>
      <c r="P146" t="str">
        <f t="shared" si="8"/>
        <v>Wednesday</v>
      </c>
      <c r="Q146" t="str">
        <f t="shared" si="9"/>
        <v>May</v>
      </c>
      <c r="R146" s="8">
        <f t="shared" si="10"/>
        <v>9.3043253522564839</v>
      </c>
      <c r="S146" s="13">
        <f t="shared" si="11"/>
        <v>-54.436718750000004</v>
      </c>
      <c r="T146" t="str" cm="1">
        <f t="array" ref="T146">_xlfn.IFS(G146&lt;=20,"Low Temp.",G146&lt;=28,"Moderate Temp.",G146&lt;=35,"High Temp")</f>
        <v>High Temp</v>
      </c>
    </row>
    <row r="147" spans="1:20" x14ac:dyDescent="0.25">
      <c r="A147">
        <v>146</v>
      </c>
      <c r="B147" s="3">
        <v>44707</v>
      </c>
      <c r="C147" t="s">
        <v>18</v>
      </c>
      <c r="D147" t="s">
        <v>25</v>
      </c>
      <c r="E147" s="5">
        <v>5495</v>
      </c>
      <c r="F147" s="5">
        <v>2830</v>
      </c>
      <c r="G147">
        <v>22</v>
      </c>
      <c r="H147">
        <v>14</v>
      </c>
      <c r="I147">
        <v>12105</v>
      </c>
      <c r="J147" s="7">
        <v>1.83</v>
      </c>
      <c r="K147" s="5">
        <v>22152.15</v>
      </c>
      <c r="L147" s="5">
        <v>3101.3</v>
      </c>
      <c r="M147" s="5">
        <v>19050.849999999999</v>
      </c>
      <c r="N147" s="5">
        <v>15090.1</v>
      </c>
      <c r="O147" s="5">
        <v>3960.75</v>
      </c>
      <c r="P147" t="str">
        <f t="shared" si="8"/>
        <v>Thursday</v>
      </c>
      <c r="Q147" t="str">
        <f t="shared" si="9"/>
        <v>May</v>
      </c>
      <c r="R147" s="8">
        <f t="shared" si="10"/>
        <v>17.879754335357966</v>
      </c>
      <c r="S147" s="13">
        <f t="shared" si="11"/>
        <v>-27.920837124658782</v>
      </c>
      <c r="T147" t="str" cm="1">
        <f t="array" ref="T147">_xlfn.IFS(G147&lt;=20,"Low Temp.",G147&lt;=28,"Moderate Temp.",G147&lt;=35,"High Temp")</f>
        <v>Moderate Temp.</v>
      </c>
    </row>
    <row r="148" spans="1:20" x14ac:dyDescent="0.25">
      <c r="A148">
        <v>147</v>
      </c>
      <c r="B148" s="3">
        <v>44708</v>
      </c>
      <c r="C148" t="s">
        <v>19</v>
      </c>
      <c r="D148" t="s">
        <v>23</v>
      </c>
      <c r="E148" s="5">
        <v>4069</v>
      </c>
      <c r="F148" s="5">
        <v>3884</v>
      </c>
      <c r="G148">
        <v>25</v>
      </c>
      <c r="H148">
        <v>6</v>
      </c>
      <c r="I148">
        <v>9418</v>
      </c>
      <c r="J148" s="7">
        <v>1.8</v>
      </c>
      <c r="K148" s="5">
        <v>16952.400000000001</v>
      </c>
      <c r="L148" s="5">
        <v>1017.14</v>
      </c>
      <c r="M148" s="5">
        <v>15935.26</v>
      </c>
      <c r="N148" s="5">
        <v>12015</v>
      </c>
      <c r="O148" s="5">
        <v>3920.26</v>
      </c>
      <c r="P148" t="str">
        <f t="shared" si="8"/>
        <v>Friday</v>
      </c>
      <c r="Q148" t="str">
        <f t="shared" si="9"/>
        <v>May</v>
      </c>
      <c r="R148" s="8">
        <f t="shared" si="10"/>
        <v>23.125103230221089</v>
      </c>
      <c r="S148" s="13">
        <f t="shared" si="11"/>
        <v>-3.655443597935605</v>
      </c>
      <c r="T148" t="str" cm="1">
        <f t="array" ref="T148">_xlfn.IFS(G148&lt;=20,"Low Temp.",G148&lt;=28,"Moderate Temp.",G148&lt;=35,"High Temp")</f>
        <v>Moderate Temp.</v>
      </c>
    </row>
    <row r="149" spans="1:20" x14ac:dyDescent="0.25">
      <c r="A149">
        <v>148</v>
      </c>
      <c r="B149" s="3">
        <v>44709</v>
      </c>
      <c r="C149" t="s">
        <v>19</v>
      </c>
      <c r="D149" t="s">
        <v>26</v>
      </c>
      <c r="E149" s="5">
        <v>4312</v>
      </c>
      <c r="F149" s="5">
        <v>3246</v>
      </c>
      <c r="G149">
        <v>18</v>
      </c>
      <c r="H149">
        <v>8</v>
      </c>
      <c r="I149">
        <v>13043</v>
      </c>
      <c r="J149" s="7">
        <v>1.35</v>
      </c>
      <c r="K149" s="5">
        <v>17608.05</v>
      </c>
      <c r="L149" s="5">
        <v>1408.64</v>
      </c>
      <c r="M149" s="5">
        <v>16199.41</v>
      </c>
      <c r="N149" s="5">
        <v>13544.5</v>
      </c>
      <c r="O149" s="5">
        <v>2654.91</v>
      </c>
      <c r="P149" t="str">
        <f t="shared" si="8"/>
        <v>Saturday</v>
      </c>
      <c r="Q149" t="str">
        <f t="shared" si="9"/>
        <v>May</v>
      </c>
      <c r="R149" s="8">
        <f t="shared" si="10"/>
        <v>15.077819520049069</v>
      </c>
      <c r="S149" s="13">
        <f t="shared" si="11"/>
        <v>-38.429730983302413</v>
      </c>
      <c r="T149" t="str" cm="1">
        <f t="array" ref="T149">_xlfn.IFS(G149&lt;=20,"Low Temp.",G149&lt;=28,"Moderate Temp.",G149&lt;=35,"High Temp")</f>
        <v>Low Temp.</v>
      </c>
    </row>
    <row r="150" spans="1:20" x14ac:dyDescent="0.25">
      <c r="A150">
        <v>149</v>
      </c>
      <c r="B150" s="3">
        <v>44710</v>
      </c>
      <c r="C150" t="s">
        <v>17</v>
      </c>
      <c r="D150" t="s">
        <v>23</v>
      </c>
      <c r="E150" s="5">
        <v>3812</v>
      </c>
      <c r="F150" s="5">
        <v>2805</v>
      </c>
      <c r="G150">
        <v>34</v>
      </c>
      <c r="H150">
        <v>13</v>
      </c>
      <c r="I150">
        <v>10330</v>
      </c>
      <c r="J150" s="7">
        <v>1.56</v>
      </c>
      <c r="K150" s="5">
        <v>16114.8</v>
      </c>
      <c r="L150" s="5">
        <v>2094.92</v>
      </c>
      <c r="M150" s="5">
        <v>14019.88</v>
      </c>
      <c r="N150" s="5">
        <v>11241.1</v>
      </c>
      <c r="O150" s="5">
        <v>2778.78</v>
      </c>
      <c r="P150" t="str">
        <f t="shared" si="8"/>
        <v>Sunday</v>
      </c>
      <c r="Q150" t="str">
        <f t="shared" si="9"/>
        <v>May</v>
      </c>
      <c r="R150" s="8">
        <f t="shared" si="10"/>
        <v>17.243651798346864</v>
      </c>
      <c r="S150" s="13">
        <f t="shared" si="11"/>
        <v>-27.104407135362006</v>
      </c>
      <c r="T150" t="str" cm="1">
        <f t="array" ref="T150">_xlfn.IFS(G150&lt;=20,"Low Temp.",G150&lt;=28,"Moderate Temp.",G150&lt;=35,"High Temp")</f>
        <v>High Temp</v>
      </c>
    </row>
    <row r="151" spans="1:20" x14ac:dyDescent="0.25">
      <c r="A151">
        <v>150</v>
      </c>
      <c r="B151" s="3">
        <v>44711</v>
      </c>
      <c r="C151" t="s">
        <v>20</v>
      </c>
      <c r="D151" t="s">
        <v>24</v>
      </c>
      <c r="E151" s="5">
        <v>5902</v>
      </c>
      <c r="F151" s="5">
        <v>3435</v>
      </c>
      <c r="G151">
        <v>19</v>
      </c>
      <c r="H151">
        <v>15</v>
      </c>
      <c r="I151">
        <v>8453</v>
      </c>
      <c r="J151" s="7">
        <v>1.86</v>
      </c>
      <c r="K151" s="5">
        <v>15722.58</v>
      </c>
      <c r="L151" s="5">
        <v>2358.39</v>
      </c>
      <c r="M151" s="5">
        <v>13364.19</v>
      </c>
      <c r="N151" s="5">
        <v>11848.55</v>
      </c>
      <c r="O151" s="5">
        <v>1515.64</v>
      </c>
      <c r="P151" t="str">
        <f t="shared" si="8"/>
        <v>Monday</v>
      </c>
      <c r="Q151" t="str">
        <f t="shared" si="9"/>
        <v>May</v>
      </c>
      <c r="R151" s="8">
        <f t="shared" si="10"/>
        <v>9.6398937070124635</v>
      </c>
      <c r="S151" s="13">
        <f t="shared" si="11"/>
        <v>-74.319891562182306</v>
      </c>
      <c r="T151" t="str" cm="1">
        <f t="array" ref="T151">_xlfn.IFS(G151&lt;=20,"Low Temp.",G151&lt;=28,"Moderate Temp.",G151&lt;=35,"High Temp")</f>
        <v>Low Temp.</v>
      </c>
    </row>
    <row r="152" spans="1:20" x14ac:dyDescent="0.25">
      <c r="A152">
        <v>151</v>
      </c>
      <c r="B152" s="3">
        <v>44712</v>
      </c>
      <c r="C152" t="s">
        <v>22</v>
      </c>
      <c r="D152" t="s">
        <v>25</v>
      </c>
      <c r="E152" s="5">
        <v>4671</v>
      </c>
      <c r="F152" s="5">
        <v>3348</v>
      </c>
      <c r="G152">
        <v>23</v>
      </c>
      <c r="H152">
        <v>10</v>
      </c>
      <c r="I152">
        <v>14836</v>
      </c>
      <c r="J152" s="7">
        <v>1.74</v>
      </c>
      <c r="K152" s="5">
        <v>25814.639999999999</v>
      </c>
      <c r="L152" s="5">
        <v>2581.46</v>
      </c>
      <c r="M152" s="5">
        <v>23233.18</v>
      </c>
      <c r="N152" s="5">
        <v>18063.77</v>
      </c>
      <c r="O152" s="5">
        <v>5169.41</v>
      </c>
      <c r="P152" t="str">
        <f t="shared" si="8"/>
        <v>Tuesday</v>
      </c>
      <c r="Q152" t="str">
        <f t="shared" si="9"/>
        <v>May</v>
      </c>
      <c r="R152" s="8">
        <f t="shared" si="10"/>
        <v>20.025109782665957</v>
      </c>
      <c r="S152" s="13">
        <f t="shared" si="11"/>
        <v>10.67030614429458</v>
      </c>
      <c r="T152" t="str" cm="1">
        <f t="array" ref="T152">_xlfn.IFS(G152&lt;=20,"Low Temp.",G152&lt;=28,"Moderate Temp.",G152&lt;=35,"High Temp")</f>
        <v>Moderate Temp.</v>
      </c>
    </row>
    <row r="153" spans="1:20" x14ac:dyDescent="0.25">
      <c r="A153">
        <v>152</v>
      </c>
      <c r="B153" s="3">
        <v>44713</v>
      </c>
      <c r="C153" t="s">
        <v>17</v>
      </c>
      <c r="D153" t="s">
        <v>23</v>
      </c>
      <c r="E153" s="5">
        <v>4568</v>
      </c>
      <c r="F153" s="5">
        <v>3757</v>
      </c>
      <c r="G153">
        <v>18</v>
      </c>
      <c r="H153">
        <v>15</v>
      </c>
      <c r="I153">
        <v>14084</v>
      </c>
      <c r="J153" s="7">
        <v>1.73</v>
      </c>
      <c r="K153" s="5">
        <v>24365.32</v>
      </c>
      <c r="L153" s="5">
        <v>3654.8</v>
      </c>
      <c r="M153" s="5">
        <v>20710.52</v>
      </c>
      <c r="N153" s="5">
        <v>15311.27</v>
      </c>
      <c r="O153" s="5">
        <v>5399.25</v>
      </c>
      <c r="P153" t="str">
        <f t="shared" si="8"/>
        <v>Wednesday</v>
      </c>
      <c r="Q153" t="str">
        <f t="shared" si="9"/>
        <v>June</v>
      </c>
      <c r="R153" s="8">
        <f t="shared" si="10"/>
        <v>22.159569420799727</v>
      </c>
      <c r="S153" s="13">
        <f t="shared" si="11"/>
        <v>18.197241681260945</v>
      </c>
      <c r="T153" t="str" cm="1">
        <f t="array" ref="T153">_xlfn.IFS(G153&lt;=20,"Low Temp.",G153&lt;=28,"Moderate Temp.",G153&lt;=35,"High Temp")</f>
        <v>Low Temp.</v>
      </c>
    </row>
    <row r="154" spans="1:20" x14ac:dyDescent="0.25">
      <c r="A154">
        <v>153</v>
      </c>
      <c r="B154" s="3">
        <v>44714</v>
      </c>
      <c r="C154" t="s">
        <v>17</v>
      </c>
      <c r="D154" t="s">
        <v>25</v>
      </c>
      <c r="E154" s="5">
        <v>5926</v>
      </c>
      <c r="F154" s="5">
        <v>2799</v>
      </c>
      <c r="G154">
        <v>35</v>
      </c>
      <c r="H154">
        <v>5</v>
      </c>
      <c r="I154">
        <v>11078</v>
      </c>
      <c r="J154" s="7">
        <v>1.67</v>
      </c>
      <c r="K154" s="5">
        <v>18500.259999999998</v>
      </c>
      <c r="L154" s="5">
        <v>925.01</v>
      </c>
      <c r="M154" s="5">
        <v>17575.25</v>
      </c>
      <c r="N154" s="5">
        <v>12836</v>
      </c>
      <c r="O154" s="5">
        <v>4739.25</v>
      </c>
      <c r="P154" t="str">
        <f t="shared" si="8"/>
        <v>Thursday</v>
      </c>
      <c r="Q154" t="str">
        <f t="shared" si="9"/>
        <v>June</v>
      </c>
      <c r="R154" s="8">
        <f t="shared" si="10"/>
        <v>25.617207541948062</v>
      </c>
      <c r="S154" s="13">
        <f t="shared" si="11"/>
        <v>-20.026155923050961</v>
      </c>
      <c r="T154" t="str" cm="1">
        <f t="array" ref="T154">_xlfn.IFS(G154&lt;=20,"Low Temp.",G154&lt;=28,"Moderate Temp.",G154&lt;=35,"High Temp")</f>
        <v>High Temp</v>
      </c>
    </row>
    <row r="155" spans="1:20" x14ac:dyDescent="0.25">
      <c r="A155">
        <v>154</v>
      </c>
      <c r="B155" s="3">
        <v>44715</v>
      </c>
      <c r="C155" t="s">
        <v>19</v>
      </c>
      <c r="D155" t="s">
        <v>23</v>
      </c>
      <c r="E155" s="5">
        <v>5704</v>
      </c>
      <c r="F155" s="5">
        <v>3036</v>
      </c>
      <c r="G155">
        <v>18</v>
      </c>
      <c r="H155">
        <v>6</v>
      </c>
      <c r="I155">
        <v>10393</v>
      </c>
      <c r="J155" s="7">
        <v>1.72</v>
      </c>
      <c r="K155" s="5">
        <v>17875.96</v>
      </c>
      <c r="L155" s="5">
        <v>1072.56</v>
      </c>
      <c r="M155" s="5">
        <v>16803.400000000001</v>
      </c>
      <c r="N155" s="5">
        <v>9047.5</v>
      </c>
      <c r="O155" s="5">
        <v>7755.9</v>
      </c>
      <c r="P155" t="str">
        <f t="shared" si="8"/>
        <v>Friday</v>
      </c>
      <c r="Q155" t="str">
        <f t="shared" si="9"/>
        <v>June</v>
      </c>
      <c r="R155" s="8">
        <f t="shared" si="10"/>
        <v>43.387320177489769</v>
      </c>
      <c r="S155" s="13">
        <f t="shared" si="11"/>
        <v>35.973001402524538</v>
      </c>
      <c r="T155" t="str" cm="1">
        <f t="array" ref="T155">_xlfn.IFS(G155&lt;=20,"Low Temp.",G155&lt;=28,"Moderate Temp.",G155&lt;=35,"High Temp")</f>
        <v>Low Temp.</v>
      </c>
    </row>
    <row r="156" spans="1:20" x14ac:dyDescent="0.25">
      <c r="A156">
        <v>155</v>
      </c>
      <c r="B156" s="3">
        <v>44716</v>
      </c>
      <c r="C156" t="s">
        <v>19</v>
      </c>
      <c r="D156" t="s">
        <v>25</v>
      </c>
      <c r="E156" s="5">
        <v>5942</v>
      </c>
      <c r="F156" s="5">
        <v>3573</v>
      </c>
      <c r="G156">
        <v>33</v>
      </c>
      <c r="H156">
        <v>12</v>
      </c>
      <c r="I156">
        <v>8004</v>
      </c>
      <c r="J156" s="7">
        <v>1.67</v>
      </c>
      <c r="K156" s="5">
        <v>13366.68</v>
      </c>
      <c r="L156" s="5">
        <v>1604</v>
      </c>
      <c r="M156" s="5">
        <v>11762.68</v>
      </c>
      <c r="N156" s="5">
        <v>7110.12</v>
      </c>
      <c r="O156" s="5">
        <v>4652.5600000000004</v>
      </c>
      <c r="P156" t="str">
        <f t="shared" si="8"/>
        <v>Saturday</v>
      </c>
      <c r="Q156" t="str">
        <f t="shared" si="9"/>
        <v>June</v>
      </c>
      <c r="R156" s="8">
        <f t="shared" si="10"/>
        <v>34.807147324541326</v>
      </c>
      <c r="S156" s="13">
        <f t="shared" si="11"/>
        <v>-21.700437563110057</v>
      </c>
      <c r="T156" t="str" cm="1">
        <f t="array" ref="T156">_xlfn.IFS(G156&lt;=20,"Low Temp.",G156&lt;=28,"Moderate Temp.",G156&lt;=35,"High Temp")</f>
        <v>High Temp</v>
      </c>
    </row>
    <row r="157" spans="1:20" x14ac:dyDescent="0.25">
      <c r="A157">
        <v>156</v>
      </c>
      <c r="B157" s="3">
        <v>44717</v>
      </c>
      <c r="C157" t="s">
        <v>21</v>
      </c>
      <c r="D157" t="s">
        <v>23</v>
      </c>
      <c r="E157" s="5">
        <v>4177</v>
      </c>
      <c r="F157" s="5">
        <v>2975</v>
      </c>
      <c r="G157">
        <v>15</v>
      </c>
      <c r="H157">
        <v>12</v>
      </c>
      <c r="I157">
        <v>14436</v>
      </c>
      <c r="J157" s="7">
        <v>1.61</v>
      </c>
      <c r="K157" s="5">
        <v>23241.96</v>
      </c>
      <c r="L157" s="5">
        <v>2789.04</v>
      </c>
      <c r="M157" s="5">
        <v>20452.919999999998</v>
      </c>
      <c r="N157" s="5">
        <v>13798.6</v>
      </c>
      <c r="O157" s="5">
        <v>6654.32</v>
      </c>
      <c r="P157" t="str">
        <f t="shared" si="8"/>
        <v>Sunday</v>
      </c>
      <c r="Q157" t="str">
        <f t="shared" si="9"/>
        <v>June</v>
      </c>
      <c r="R157" s="8">
        <f t="shared" si="10"/>
        <v>28.630631839999726</v>
      </c>
      <c r="S157" s="13">
        <f t="shared" si="11"/>
        <v>59.308594685180751</v>
      </c>
      <c r="T157" t="str" cm="1">
        <f t="array" ref="T157">_xlfn.IFS(G157&lt;=20,"Low Temp.",G157&lt;=28,"Moderate Temp.",G157&lt;=35,"High Temp")</f>
        <v>Low Temp.</v>
      </c>
    </row>
    <row r="158" spans="1:20" x14ac:dyDescent="0.25">
      <c r="A158">
        <v>157</v>
      </c>
      <c r="B158" s="3">
        <v>44718</v>
      </c>
      <c r="C158" t="s">
        <v>22</v>
      </c>
      <c r="D158" t="s">
        <v>26</v>
      </c>
      <c r="E158" s="5">
        <v>3454</v>
      </c>
      <c r="F158" s="5">
        <v>2860</v>
      </c>
      <c r="G158">
        <v>28</v>
      </c>
      <c r="H158">
        <v>8</v>
      </c>
      <c r="I158">
        <v>10411</v>
      </c>
      <c r="J158" s="7">
        <v>1.4</v>
      </c>
      <c r="K158" s="5">
        <v>14575.4</v>
      </c>
      <c r="L158" s="5">
        <v>1166.03</v>
      </c>
      <c r="M158" s="5">
        <v>13409.37</v>
      </c>
      <c r="N158" s="5">
        <v>7671.57</v>
      </c>
      <c r="O158" s="5">
        <v>5737.8</v>
      </c>
      <c r="P158" t="str">
        <f t="shared" si="8"/>
        <v>Monday</v>
      </c>
      <c r="Q158" t="str">
        <f t="shared" si="9"/>
        <v>June</v>
      </c>
      <c r="R158" s="8">
        <f t="shared" si="10"/>
        <v>39.366329568999824</v>
      </c>
      <c r="S158" s="13">
        <f t="shared" si="11"/>
        <v>66.120440069484658</v>
      </c>
      <c r="T158" t="str" cm="1">
        <f t="array" ref="T158">_xlfn.IFS(G158&lt;=20,"Low Temp.",G158&lt;=28,"Moderate Temp.",G158&lt;=35,"High Temp")</f>
        <v>Moderate Temp.</v>
      </c>
    </row>
    <row r="159" spans="1:20" x14ac:dyDescent="0.25">
      <c r="A159">
        <v>158</v>
      </c>
      <c r="B159" s="3">
        <v>44719</v>
      </c>
      <c r="C159" t="s">
        <v>18</v>
      </c>
      <c r="D159" t="s">
        <v>23</v>
      </c>
      <c r="E159" s="5">
        <v>3953</v>
      </c>
      <c r="F159" s="5">
        <v>3506</v>
      </c>
      <c r="G159">
        <v>31</v>
      </c>
      <c r="H159">
        <v>5</v>
      </c>
      <c r="I159">
        <v>13177</v>
      </c>
      <c r="J159" s="7">
        <v>1.88</v>
      </c>
      <c r="K159" s="5">
        <v>24772.76</v>
      </c>
      <c r="L159" s="5">
        <v>1238.6400000000001</v>
      </c>
      <c r="M159" s="5">
        <v>23534.12</v>
      </c>
      <c r="N159" s="5">
        <v>18508.060000000001</v>
      </c>
      <c r="O159" s="5">
        <v>5026.0600000000004</v>
      </c>
      <c r="P159" t="str">
        <f t="shared" si="8"/>
        <v>Tuesday</v>
      </c>
      <c r="Q159" t="str">
        <f t="shared" si="9"/>
        <v>June</v>
      </c>
      <c r="R159" s="8">
        <f t="shared" si="10"/>
        <v>20.288655765445597</v>
      </c>
      <c r="S159" s="13">
        <f t="shared" si="11"/>
        <v>27.145459144953211</v>
      </c>
      <c r="T159" t="str" cm="1">
        <f t="array" ref="T159">_xlfn.IFS(G159&lt;=20,"Low Temp.",G159&lt;=28,"Moderate Temp.",G159&lt;=35,"High Temp")</f>
        <v>High Temp</v>
      </c>
    </row>
    <row r="160" spans="1:20" x14ac:dyDescent="0.25">
      <c r="A160">
        <v>159</v>
      </c>
      <c r="B160" s="3">
        <v>44720</v>
      </c>
      <c r="C160" t="s">
        <v>20</v>
      </c>
      <c r="D160" t="s">
        <v>23</v>
      </c>
      <c r="E160" s="5">
        <v>5885</v>
      </c>
      <c r="F160" s="5">
        <v>2674</v>
      </c>
      <c r="G160">
        <v>22</v>
      </c>
      <c r="H160">
        <v>13</v>
      </c>
      <c r="I160">
        <v>14720</v>
      </c>
      <c r="J160" s="7">
        <v>1.86</v>
      </c>
      <c r="K160" s="5">
        <v>27379.200000000001</v>
      </c>
      <c r="L160" s="5">
        <v>3559.3</v>
      </c>
      <c r="M160" s="5">
        <v>23819.9</v>
      </c>
      <c r="N160" s="5">
        <v>18319.68</v>
      </c>
      <c r="O160" s="5">
        <v>5500.22</v>
      </c>
      <c r="P160" t="str">
        <f t="shared" si="8"/>
        <v>Wednesday</v>
      </c>
      <c r="Q160" t="str">
        <f t="shared" si="9"/>
        <v>June</v>
      </c>
      <c r="R160" s="8">
        <f t="shared" si="10"/>
        <v>20.089045698924732</v>
      </c>
      <c r="S160" s="13">
        <f t="shared" si="11"/>
        <v>-6.5383177570093416</v>
      </c>
      <c r="T160" t="str" cm="1">
        <f t="array" ref="T160">_xlfn.IFS(G160&lt;=20,"Low Temp.",G160&lt;=28,"Moderate Temp.",G160&lt;=35,"High Temp")</f>
        <v>Moderate Temp.</v>
      </c>
    </row>
    <row r="161" spans="1:20" x14ac:dyDescent="0.25">
      <c r="A161">
        <v>160</v>
      </c>
      <c r="B161" s="3">
        <v>44721</v>
      </c>
      <c r="C161" t="s">
        <v>22</v>
      </c>
      <c r="D161" t="s">
        <v>23</v>
      </c>
      <c r="E161" s="5">
        <v>4018</v>
      </c>
      <c r="F161" s="5">
        <v>3035</v>
      </c>
      <c r="G161">
        <v>24</v>
      </c>
      <c r="H161">
        <v>7</v>
      </c>
      <c r="I161">
        <v>13435</v>
      </c>
      <c r="J161" s="7">
        <v>1.46</v>
      </c>
      <c r="K161" s="5">
        <v>19615.099999999999</v>
      </c>
      <c r="L161" s="5">
        <v>1373.06</v>
      </c>
      <c r="M161" s="5">
        <v>18242.04</v>
      </c>
      <c r="N161" s="5">
        <v>12859.9</v>
      </c>
      <c r="O161" s="5">
        <v>5382.14</v>
      </c>
      <c r="P161" t="str">
        <f t="shared" si="8"/>
        <v>Thursday</v>
      </c>
      <c r="Q161" t="str">
        <f t="shared" si="9"/>
        <v>June</v>
      </c>
      <c r="R161" s="8">
        <f t="shared" si="10"/>
        <v>27.43875891532544</v>
      </c>
      <c r="S161" s="13">
        <f t="shared" si="11"/>
        <v>33.950721752115484</v>
      </c>
      <c r="T161" t="str" cm="1">
        <f t="array" ref="T161">_xlfn.IFS(G161&lt;=20,"Low Temp.",G161&lt;=28,"Moderate Temp.",G161&lt;=35,"High Temp")</f>
        <v>Moderate Temp.</v>
      </c>
    </row>
    <row r="162" spans="1:20" x14ac:dyDescent="0.25">
      <c r="A162">
        <v>161</v>
      </c>
      <c r="B162" s="3">
        <v>44722</v>
      </c>
      <c r="C162" t="s">
        <v>21</v>
      </c>
      <c r="D162" t="s">
        <v>23</v>
      </c>
      <c r="E162" s="5">
        <v>3456</v>
      </c>
      <c r="F162" s="5">
        <v>3838</v>
      </c>
      <c r="G162">
        <v>32</v>
      </c>
      <c r="H162">
        <v>15</v>
      </c>
      <c r="I162">
        <v>10374</v>
      </c>
      <c r="J162" s="7">
        <v>1.98</v>
      </c>
      <c r="K162" s="5">
        <v>20540.52</v>
      </c>
      <c r="L162" s="5">
        <v>3081.08</v>
      </c>
      <c r="M162" s="5">
        <v>17459.439999999999</v>
      </c>
      <c r="N162" s="5">
        <v>11877.14</v>
      </c>
      <c r="O162" s="5">
        <v>5582.3</v>
      </c>
      <c r="P162" t="str">
        <f t="shared" si="8"/>
        <v>Friday</v>
      </c>
      <c r="Q162" t="str">
        <f t="shared" si="9"/>
        <v>June</v>
      </c>
      <c r="R162" s="8">
        <f t="shared" si="10"/>
        <v>27.177014019119284</v>
      </c>
      <c r="S162" s="13">
        <f t="shared" si="11"/>
        <v>61.52488425925926</v>
      </c>
      <c r="T162" t="str" cm="1">
        <f t="array" ref="T162">_xlfn.IFS(G162&lt;=20,"Low Temp.",G162&lt;=28,"Moderate Temp.",G162&lt;=35,"High Temp")</f>
        <v>High Temp</v>
      </c>
    </row>
    <row r="163" spans="1:20" x14ac:dyDescent="0.25">
      <c r="A163">
        <v>162</v>
      </c>
      <c r="B163" s="3">
        <v>44723</v>
      </c>
      <c r="C163" t="s">
        <v>18</v>
      </c>
      <c r="D163" t="s">
        <v>26</v>
      </c>
      <c r="E163" s="5">
        <v>3602</v>
      </c>
      <c r="F163" s="5">
        <v>3105</v>
      </c>
      <c r="G163">
        <v>20</v>
      </c>
      <c r="H163">
        <v>15</v>
      </c>
      <c r="I163">
        <v>14771</v>
      </c>
      <c r="J163" s="7">
        <v>1.66</v>
      </c>
      <c r="K163" s="5">
        <v>24519.86</v>
      </c>
      <c r="L163" s="5">
        <v>3677.98</v>
      </c>
      <c r="M163" s="5">
        <v>20841.88</v>
      </c>
      <c r="N163" s="5">
        <v>14872.51</v>
      </c>
      <c r="O163" s="5">
        <v>5969.37</v>
      </c>
      <c r="P163" t="str">
        <f t="shared" si="8"/>
        <v>Saturday</v>
      </c>
      <c r="Q163" t="str">
        <f t="shared" si="9"/>
        <v>June</v>
      </c>
      <c r="R163" s="8">
        <f t="shared" si="10"/>
        <v>24.345041121768233</v>
      </c>
      <c r="S163" s="13">
        <f t="shared" si="11"/>
        <v>65.723764575235975</v>
      </c>
      <c r="T163" t="str" cm="1">
        <f t="array" ref="T163">_xlfn.IFS(G163&lt;=20,"Low Temp.",G163&lt;=28,"Moderate Temp.",G163&lt;=35,"High Temp")</f>
        <v>Low Temp.</v>
      </c>
    </row>
    <row r="164" spans="1:20" x14ac:dyDescent="0.25">
      <c r="A164">
        <v>163</v>
      </c>
      <c r="B164" s="3">
        <v>44724</v>
      </c>
      <c r="C164" t="s">
        <v>20</v>
      </c>
      <c r="D164" t="s">
        <v>25</v>
      </c>
      <c r="E164" s="5">
        <v>5968</v>
      </c>
      <c r="F164" s="5">
        <v>3761</v>
      </c>
      <c r="G164">
        <v>22</v>
      </c>
      <c r="H164">
        <v>9</v>
      </c>
      <c r="I164">
        <v>8514</v>
      </c>
      <c r="J164" s="7">
        <v>1.22</v>
      </c>
      <c r="K164" s="5">
        <v>10387.08</v>
      </c>
      <c r="L164" s="5">
        <v>934.84</v>
      </c>
      <c r="M164" s="5">
        <v>9452.24</v>
      </c>
      <c r="N164" s="5">
        <v>6997.19</v>
      </c>
      <c r="O164" s="5">
        <v>2455.0500000000002</v>
      </c>
      <c r="P164" t="str">
        <f t="shared" si="8"/>
        <v>Sunday</v>
      </c>
      <c r="Q164" t="str">
        <f t="shared" si="9"/>
        <v>June</v>
      </c>
      <c r="R164" s="8">
        <f t="shared" si="10"/>
        <v>23.635612703473932</v>
      </c>
      <c r="S164" s="13">
        <f t="shared" si="11"/>
        <v>-58.863103217158177</v>
      </c>
      <c r="T164" t="str" cm="1">
        <f t="array" ref="T164">_xlfn.IFS(G164&lt;=20,"Low Temp.",G164&lt;=28,"Moderate Temp.",G164&lt;=35,"High Temp")</f>
        <v>Moderate Temp.</v>
      </c>
    </row>
    <row r="165" spans="1:20" x14ac:dyDescent="0.25">
      <c r="A165">
        <v>164</v>
      </c>
      <c r="B165" s="3">
        <v>44725</v>
      </c>
      <c r="C165" t="s">
        <v>17</v>
      </c>
      <c r="D165" t="s">
        <v>26</v>
      </c>
      <c r="E165" s="5">
        <v>4186</v>
      </c>
      <c r="F165" s="5">
        <v>2559</v>
      </c>
      <c r="G165">
        <v>18</v>
      </c>
      <c r="H165">
        <v>15</v>
      </c>
      <c r="I165">
        <v>9555</v>
      </c>
      <c r="J165" s="7">
        <v>1.69</v>
      </c>
      <c r="K165" s="5">
        <v>16147.95</v>
      </c>
      <c r="L165" s="5">
        <v>2422.19</v>
      </c>
      <c r="M165" s="5">
        <v>13725.76</v>
      </c>
      <c r="N165" s="5">
        <v>9945.85</v>
      </c>
      <c r="O165" s="5">
        <v>3779.91</v>
      </c>
      <c r="P165" t="str">
        <f t="shared" si="8"/>
        <v>Monday</v>
      </c>
      <c r="Q165" t="str">
        <f t="shared" si="9"/>
        <v>June</v>
      </c>
      <c r="R165" s="8">
        <f t="shared" si="10"/>
        <v>23.40798677231475</v>
      </c>
      <c r="S165" s="13">
        <f t="shared" si="11"/>
        <v>-9.701146679407552</v>
      </c>
      <c r="T165" t="str" cm="1">
        <f t="array" ref="T165">_xlfn.IFS(G165&lt;=20,"Low Temp.",G165&lt;=28,"Moderate Temp.",G165&lt;=35,"High Temp")</f>
        <v>Low Temp.</v>
      </c>
    </row>
    <row r="166" spans="1:20" x14ac:dyDescent="0.25">
      <c r="A166">
        <v>165</v>
      </c>
      <c r="B166" s="3">
        <v>44726</v>
      </c>
      <c r="C166" t="s">
        <v>18</v>
      </c>
      <c r="D166" t="s">
        <v>23</v>
      </c>
      <c r="E166" s="5">
        <v>4155</v>
      </c>
      <c r="F166" s="5">
        <v>3146</v>
      </c>
      <c r="G166">
        <v>30</v>
      </c>
      <c r="H166">
        <v>5</v>
      </c>
      <c r="I166">
        <v>12667</v>
      </c>
      <c r="J166" s="7">
        <v>1.58</v>
      </c>
      <c r="K166" s="5">
        <v>20013.86</v>
      </c>
      <c r="L166" s="5">
        <v>1000.69</v>
      </c>
      <c r="M166" s="5">
        <v>19013.169999999998</v>
      </c>
      <c r="N166" s="5">
        <v>15435.53</v>
      </c>
      <c r="O166" s="5">
        <v>3577.64</v>
      </c>
      <c r="P166" t="str">
        <f t="shared" si="8"/>
        <v>Tuesday</v>
      </c>
      <c r="Q166" t="str">
        <f t="shared" si="9"/>
        <v>June</v>
      </c>
      <c r="R166" s="8">
        <f t="shared" si="10"/>
        <v>17.875812062240868</v>
      </c>
      <c r="S166" s="13">
        <f t="shared" si="11"/>
        <v>-13.895547533092662</v>
      </c>
      <c r="T166" t="str" cm="1">
        <f t="array" ref="T166">_xlfn.IFS(G166&lt;=20,"Low Temp.",G166&lt;=28,"Moderate Temp.",G166&lt;=35,"High Temp")</f>
        <v>High Temp</v>
      </c>
    </row>
    <row r="167" spans="1:20" x14ac:dyDescent="0.25">
      <c r="A167">
        <v>166</v>
      </c>
      <c r="B167" s="3">
        <v>44727</v>
      </c>
      <c r="C167" t="s">
        <v>17</v>
      </c>
      <c r="D167" t="s">
        <v>23</v>
      </c>
      <c r="E167" s="5">
        <v>5804</v>
      </c>
      <c r="F167" s="5">
        <v>2894</v>
      </c>
      <c r="G167">
        <v>15</v>
      </c>
      <c r="H167">
        <v>8</v>
      </c>
      <c r="I167">
        <v>14621</v>
      </c>
      <c r="J167" s="7">
        <v>1.67</v>
      </c>
      <c r="K167" s="5">
        <v>24417.07</v>
      </c>
      <c r="L167" s="5">
        <v>1953.37</v>
      </c>
      <c r="M167" s="5">
        <v>22463.7</v>
      </c>
      <c r="N167" s="5">
        <v>14358.93</v>
      </c>
      <c r="O167" s="5">
        <v>8104.77</v>
      </c>
      <c r="P167" t="str">
        <f t="shared" si="8"/>
        <v>Wednesday</v>
      </c>
      <c r="Q167" t="str">
        <f t="shared" si="9"/>
        <v>June</v>
      </c>
      <c r="R167" s="8">
        <f t="shared" si="10"/>
        <v>33.193048961239001</v>
      </c>
      <c r="S167" s="13">
        <f t="shared" si="11"/>
        <v>39.641109579600283</v>
      </c>
      <c r="T167" t="str" cm="1">
        <f t="array" ref="T167">_xlfn.IFS(G167&lt;=20,"Low Temp.",G167&lt;=28,"Moderate Temp.",G167&lt;=35,"High Temp")</f>
        <v>Low Temp.</v>
      </c>
    </row>
    <row r="168" spans="1:20" x14ac:dyDescent="0.25">
      <c r="A168">
        <v>167</v>
      </c>
      <c r="B168" s="3">
        <v>44728</v>
      </c>
      <c r="C168" t="s">
        <v>22</v>
      </c>
      <c r="D168" t="s">
        <v>26</v>
      </c>
      <c r="E168" s="5">
        <v>5347</v>
      </c>
      <c r="F168" s="5">
        <v>3159</v>
      </c>
      <c r="G168">
        <v>16</v>
      </c>
      <c r="H168">
        <v>7</v>
      </c>
      <c r="I168">
        <v>8465</v>
      </c>
      <c r="J168" s="7">
        <v>1.95</v>
      </c>
      <c r="K168" s="5">
        <v>16506.75</v>
      </c>
      <c r="L168" s="5">
        <v>1155.47</v>
      </c>
      <c r="M168" s="5">
        <v>15351.28</v>
      </c>
      <c r="N168" s="5">
        <v>10054.290000000001</v>
      </c>
      <c r="O168" s="5">
        <v>5296.99</v>
      </c>
      <c r="P168" t="str">
        <f t="shared" si="8"/>
        <v>Thursday</v>
      </c>
      <c r="Q168" t="str">
        <f t="shared" si="9"/>
        <v>June</v>
      </c>
      <c r="R168" s="8">
        <f t="shared" si="10"/>
        <v>32.089842034319297</v>
      </c>
      <c r="S168" s="13">
        <f t="shared" si="11"/>
        <v>-0.93529081728072216</v>
      </c>
      <c r="T168" t="str" cm="1">
        <f t="array" ref="T168">_xlfn.IFS(G168&lt;=20,"Low Temp.",G168&lt;=28,"Moderate Temp.",G168&lt;=35,"High Temp")</f>
        <v>Low Temp.</v>
      </c>
    </row>
    <row r="169" spans="1:20" x14ac:dyDescent="0.25">
      <c r="A169">
        <v>168</v>
      </c>
      <c r="B169" s="3">
        <v>44729</v>
      </c>
      <c r="C169" t="s">
        <v>21</v>
      </c>
      <c r="D169" t="s">
        <v>25</v>
      </c>
      <c r="E169" s="5">
        <v>4454</v>
      </c>
      <c r="F169" s="5">
        <v>2553</v>
      </c>
      <c r="G169">
        <v>35</v>
      </c>
      <c r="H169">
        <v>8</v>
      </c>
      <c r="I169">
        <v>8359</v>
      </c>
      <c r="J169" s="7">
        <v>1.29</v>
      </c>
      <c r="K169" s="5">
        <v>10783.11</v>
      </c>
      <c r="L169" s="5">
        <v>862.65</v>
      </c>
      <c r="M169" s="5">
        <v>9920.4599999999991</v>
      </c>
      <c r="N169" s="5">
        <v>5974.77</v>
      </c>
      <c r="O169" s="5">
        <v>3945.69</v>
      </c>
      <c r="P169" t="str">
        <f t="shared" si="8"/>
        <v>Friday</v>
      </c>
      <c r="Q169" t="str">
        <f t="shared" si="9"/>
        <v>June</v>
      </c>
      <c r="R169" s="8">
        <f t="shared" si="10"/>
        <v>36.591391537320867</v>
      </c>
      <c r="S169" s="13">
        <f t="shared" si="11"/>
        <v>-11.412438257745846</v>
      </c>
      <c r="T169" t="str" cm="1">
        <f t="array" ref="T169">_xlfn.IFS(G169&lt;=20,"Low Temp.",G169&lt;=28,"Moderate Temp.",G169&lt;=35,"High Temp")</f>
        <v>High Temp</v>
      </c>
    </row>
    <row r="170" spans="1:20" x14ac:dyDescent="0.25">
      <c r="A170">
        <v>169</v>
      </c>
      <c r="B170" s="3">
        <v>44730</v>
      </c>
      <c r="C170" t="s">
        <v>20</v>
      </c>
      <c r="D170" t="s">
        <v>23</v>
      </c>
      <c r="E170" s="5">
        <v>3294</v>
      </c>
      <c r="F170" s="5">
        <v>2927</v>
      </c>
      <c r="G170">
        <v>20</v>
      </c>
      <c r="H170">
        <v>7</v>
      </c>
      <c r="I170">
        <v>8873</v>
      </c>
      <c r="J170" s="7">
        <v>1.83</v>
      </c>
      <c r="K170" s="5">
        <v>16237.59</v>
      </c>
      <c r="L170" s="5">
        <v>1136.6300000000001</v>
      </c>
      <c r="M170" s="5">
        <v>15100.96</v>
      </c>
      <c r="N170" s="5">
        <v>12325.38</v>
      </c>
      <c r="O170" s="5">
        <v>2775.58</v>
      </c>
      <c r="P170" t="str">
        <f t="shared" si="8"/>
        <v>Saturday</v>
      </c>
      <c r="Q170" t="str">
        <f t="shared" si="9"/>
        <v>June</v>
      </c>
      <c r="R170" s="8">
        <f t="shared" si="10"/>
        <v>17.093546517679041</v>
      </c>
      <c r="S170" s="13">
        <f t="shared" si="11"/>
        <v>-15.73831208257438</v>
      </c>
      <c r="T170" t="str" cm="1">
        <f t="array" ref="T170">_xlfn.IFS(G170&lt;=20,"Low Temp.",G170&lt;=28,"Moderate Temp.",G170&lt;=35,"High Temp")</f>
        <v>Low Temp.</v>
      </c>
    </row>
    <row r="171" spans="1:20" x14ac:dyDescent="0.25">
      <c r="A171">
        <v>170</v>
      </c>
      <c r="B171" s="3">
        <v>44731</v>
      </c>
      <c r="C171" t="s">
        <v>18</v>
      </c>
      <c r="D171" t="s">
        <v>23</v>
      </c>
      <c r="E171" s="5">
        <v>5036</v>
      </c>
      <c r="F171" s="5">
        <v>3955</v>
      </c>
      <c r="G171">
        <v>27</v>
      </c>
      <c r="H171">
        <v>15</v>
      </c>
      <c r="I171">
        <v>14674</v>
      </c>
      <c r="J171" s="7">
        <v>1.92</v>
      </c>
      <c r="K171" s="5">
        <v>28174.080000000002</v>
      </c>
      <c r="L171" s="5">
        <v>4226.1099999999997</v>
      </c>
      <c r="M171" s="5">
        <v>23947.97</v>
      </c>
      <c r="N171" s="5">
        <v>21457.01</v>
      </c>
      <c r="O171" s="5">
        <v>2490.96</v>
      </c>
      <c r="P171" t="str">
        <f t="shared" si="8"/>
        <v>Sunday</v>
      </c>
      <c r="Q171" t="str">
        <f t="shared" si="9"/>
        <v>June</v>
      </c>
      <c r="R171" s="8">
        <f t="shared" si="10"/>
        <v>8.8413179773749491</v>
      </c>
      <c r="S171" s="13">
        <f t="shared" si="11"/>
        <v>-50.536934074662433</v>
      </c>
      <c r="T171" t="str" cm="1">
        <f t="array" ref="T171">_xlfn.IFS(G171&lt;=20,"Low Temp.",G171&lt;=28,"Moderate Temp.",G171&lt;=35,"High Temp")</f>
        <v>Moderate Temp.</v>
      </c>
    </row>
    <row r="172" spans="1:20" x14ac:dyDescent="0.25">
      <c r="A172">
        <v>171</v>
      </c>
      <c r="B172" s="3">
        <v>44732</v>
      </c>
      <c r="C172" t="s">
        <v>19</v>
      </c>
      <c r="D172" t="s">
        <v>25</v>
      </c>
      <c r="E172" s="5">
        <v>3172</v>
      </c>
      <c r="F172" s="5">
        <v>2697</v>
      </c>
      <c r="G172">
        <v>19</v>
      </c>
      <c r="H172">
        <v>9</v>
      </c>
      <c r="I172">
        <v>13195</v>
      </c>
      <c r="J172" s="7">
        <v>1.55</v>
      </c>
      <c r="K172" s="5">
        <v>20452.25</v>
      </c>
      <c r="L172" s="5">
        <v>1840.7</v>
      </c>
      <c r="M172" s="5">
        <v>18611.55</v>
      </c>
      <c r="N172" s="5">
        <v>14780.45</v>
      </c>
      <c r="O172" s="5">
        <v>3831.1</v>
      </c>
      <c r="P172" t="str">
        <f t="shared" si="8"/>
        <v>Monday</v>
      </c>
      <c r="Q172" t="str">
        <f t="shared" si="9"/>
        <v>June</v>
      </c>
      <c r="R172" s="8">
        <f t="shared" si="10"/>
        <v>18.731924360400445</v>
      </c>
      <c r="S172" s="13">
        <f t="shared" si="11"/>
        <v>20.778688524590162</v>
      </c>
      <c r="T172" t="str" cm="1">
        <f t="array" ref="T172">_xlfn.IFS(G172&lt;=20,"Low Temp.",G172&lt;=28,"Moderate Temp.",G172&lt;=35,"High Temp")</f>
        <v>Low Temp.</v>
      </c>
    </row>
    <row r="173" spans="1:20" x14ac:dyDescent="0.25">
      <c r="A173">
        <v>172</v>
      </c>
      <c r="B173" s="3">
        <v>44733</v>
      </c>
      <c r="C173" t="s">
        <v>19</v>
      </c>
      <c r="D173" t="s">
        <v>23</v>
      </c>
      <c r="E173" s="5">
        <v>5302</v>
      </c>
      <c r="F173" s="5">
        <v>3734</v>
      </c>
      <c r="G173">
        <v>18</v>
      </c>
      <c r="H173">
        <v>8</v>
      </c>
      <c r="I173">
        <v>10303</v>
      </c>
      <c r="J173" s="7">
        <v>1.24</v>
      </c>
      <c r="K173" s="5">
        <v>12775.72</v>
      </c>
      <c r="L173" s="5">
        <v>1022.06</v>
      </c>
      <c r="M173" s="5">
        <v>11753.66</v>
      </c>
      <c r="N173" s="5">
        <v>6697.48</v>
      </c>
      <c r="O173" s="5">
        <v>5056.18</v>
      </c>
      <c r="P173" t="str">
        <f t="shared" si="8"/>
        <v>Tuesday</v>
      </c>
      <c r="Q173" t="str">
        <f t="shared" si="9"/>
        <v>June</v>
      </c>
      <c r="R173" s="8">
        <f t="shared" si="10"/>
        <v>39.576477881481438</v>
      </c>
      <c r="S173" s="13">
        <f t="shared" si="11"/>
        <v>-4.6363636363636305</v>
      </c>
      <c r="T173" t="str" cm="1">
        <f t="array" ref="T173">_xlfn.IFS(G173&lt;=20,"Low Temp.",G173&lt;=28,"Moderate Temp.",G173&lt;=35,"High Temp")</f>
        <v>Low Temp.</v>
      </c>
    </row>
    <row r="174" spans="1:20" x14ac:dyDescent="0.25">
      <c r="A174">
        <v>173</v>
      </c>
      <c r="B174" s="3">
        <v>44734</v>
      </c>
      <c r="C174" t="s">
        <v>22</v>
      </c>
      <c r="D174" t="s">
        <v>26</v>
      </c>
      <c r="E174" s="5">
        <v>4671</v>
      </c>
      <c r="F174" s="5">
        <v>3621</v>
      </c>
      <c r="G174">
        <v>24</v>
      </c>
      <c r="H174">
        <v>13</v>
      </c>
      <c r="I174">
        <v>14108</v>
      </c>
      <c r="J174" s="7">
        <v>1.9</v>
      </c>
      <c r="K174" s="5">
        <v>26805.200000000001</v>
      </c>
      <c r="L174" s="5">
        <v>3484.68</v>
      </c>
      <c r="M174" s="5">
        <v>23320.52</v>
      </c>
      <c r="N174" s="5">
        <v>18010.2</v>
      </c>
      <c r="O174" s="5">
        <v>5310.32</v>
      </c>
      <c r="P174" t="str">
        <f t="shared" si="8"/>
        <v>Wednesday</v>
      </c>
      <c r="Q174" t="str">
        <f t="shared" si="9"/>
        <v>June</v>
      </c>
      <c r="R174" s="8">
        <f t="shared" si="10"/>
        <v>19.810782982406398</v>
      </c>
      <c r="S174" s="13">
        <f t="shared" si="11"/>
        <v>13.687004923999138</v>
      </c>
      <c r="T174" t="str" cm="1">
        <f t="array" ref="T174">_xlfn.IFS(G174&lt;=20,"Low Temp.",G174&lt;=28,"Moderate Temp.",G174&lt;=35,"High Temp")</f>
        <v>Moderate Temp.</v>
      </c>
    </row>
    <row r="175" spans="1:20" x14ac:dyDescent="0.25">
      <c r="A175">
        <v>174</v>
      </c>
      <c r="B175" s="3">
        <v>44735</v>
      </c>
      <c r="C175" t="s">
        <v>21</v>
      </c>
      <c r="D175" t="s">
        <v>23</v>
      </c>
      <c r="E175" s="5">
        <v>4312</v>
      </c>
      <c r="F175" s="5">
        <v>3352</v>
      </c>
      <c r="G175">
        <v>17</v>
      </c>
      <c r="H175">
        <v>14</v>
      </c>
      <c r="I175">
        <v>14449</v>
      </c>
      <c r="J175" s="7">
        <v>1.5</v>
      </c>
      <c r="K175" s="5">
        <v>21673.5</v>
      </c>
      <c r="L175" s="5">
        <v>3034.29</v>
      </c>
      <c r="M175" s="5">
        <v>18639.21</v>
      </c>
      <c r="N175" s="5">
        <v>12970.35</v>
      </c>
      <c r="O175" s="5">
        <v>5668.86</v>
      </c>
      <c r="P175" t="str">
        <f t="shared" si="8"/>
        <v>Thursday</v>
      </c>
      <c r="Q175" t="str">
        <f t="shared" si="9"/>
        <v>June</v>
      </c>
      <c r="R175" s="8">
        <f t="shared" si="10"/>
        <v>26.155720119039376</v>
      </c>
      <c r="S175" s="13">
        <f t="shared" si="11"/>
        <v>31.467068645640069</v>
      </c>
      <c r="T175" t="str" cm="1">
        <f t="array" ref="T175">_xlfn.IFS(G175&lt;=20,"Low Temp.",G175&lt;=28,"Moderate Temp.",G175&lt;=35,"High Temp")</f>
        <v>Low Temp.</v>
      </c>
    </row>
    <row r="176" spans="1:20" x14ac:dyDescent="0.25">
      <c r="A176">
        <v>175</v>
      </c>
      <c r="B176" s="3">
        <v>44736</v>
      </c>
      <c r="C176" t="s">
        <v>18</v>
      </c>
      <c r="D176" t="s">
        <v>25</v>
      </c>
      <c r="E176" s="5">
        <v>3788</v>
      </c>
      <c r="F176" s="5">
        <v>2511</v>
      </c>
      <c r="G176">
        <v>20</v>
      </c>
      <c r="H176">
        <v>6</v>
      </c>
      <c r="I176">
        <v>8724</v>
      </c>
      <c r="J176" s="7">
        <v>1.31</v>
      </c>
      <c r="K176" s="5">
        <v>11428.44</v>
      </c>
      <c r="L176" s="5">
        <v>685.71</v>
      </c>
      <c r="M176" s="5">
        <v>10742.73</v>
      </c>
      <c r="N176" s="5">
        <v>6618.72</v>
      </c>
      <c r="O176" s="5">
        <v>4124.01</v>
      </c>
      <c r="P176" t="str">
        <f t="shared" si="8"/>
        <v>Friday</v>
      </c>
      <c r="Q176" t="str">
        <f t="shared" si="9"/>
        <v>June</v>
      </c>
      <c r="R176" s="8">
        <f t="shared" si="10"/>
        <v>36.08550248327856</v>
      </c>
      <c r="S176" s="13">
        <f t="shared" si="11"/>
        <v>8.8703801478352737</v>
      </c>
      <c r="T176" t="str" cm="1">
        <f t="array" ref="T176">_xlfn.IFS(G176&lt;=20,"Low Temp.",G176&lt;=28,"Moderate Temp.",G176&lt;=35,"High Temp")</f>
        <v>Low Temp.</v>
      </c>
    </row>
    <row r="177" spans="1:20" x14ac:dyDescent="0.25">
      <c r="A177">
        <v>176</v>
      </c>
      <c r="B177" s="3">
        <v>44737</v>
      </c>
      <c r="C177" t="s">
        <v>20</v>
      </c>
      <c r="D177" t="s">
        <v>23</v>
      </c>
      <c r="E177" s="5">
        <v>4411</v>
      </c>
      <c r="F177" s="5">
        <v>3985</v>
      </c>
      <c r="G177">
        <v>17</v>
      </c>
      <c r="H177">
        <v>10</v>
      </c>
      <c r="I177">
        <v>10693</v>
      </c>
      <c r="J177" s="7">
        <v>1.69</v>
      </c>
      <c r="K177" s="5">
        <v>18071.169999999998</v>
      </c>
      <c r="L177" s="5">
        <v>1807.12</v>
      </c>
      <c r="M177" s="5">
        <v>16264.05</v>
      </c>
      <c r="N177" s="5">
        <v>11416.9</v>
      </c>
      <c r="O177" s="5">
        <v>4847.1499999999996</v>
      </c>
      <c r="P177" t="str">
        <f t="shared" si="8"/>
        <v>Saturday</v>
      </c>
      <c r="Q177" t="str">
        <f t="shared" si="9"/>
        <v>June</v>
      </c>
      <c r="R177" s="8">
        <f t="shared" si="10"/>
        <v>26.822557698256393</v>
      </c>
      <c r="S177" s="13">
        <f t="shared" si="11"/>
        <v>9.8877805486284203</v>
      </c>
      <c r="T177" t="str" cm="1">
        <f t="array" ref="T177">_xlfn.IFS(G177&lt;=20,"Low Temp.",G177&lt;=28,"Moderate Temp.",G177&lt;=35,"High Temp")</f>
        <v>Low Temp.</v>
      </c>
    </row>
    <row r="178" spans="1:20" x14ac:dyDescent="0.25">
      <c r="A178">
        <v>177</v>
      </c>
      <c r="B178" s="3">
        <v>44738</v>
      </c>
      <c r="C178" t="s">
        <v>21</v>
      </c>
      <c r="D178" t="s">
        <v>26</v>
      </c>
      <c r="E178" s="5">
        <v>3653</v>
      </c>
      <c r="F178" s="5">
        <v>2887</v>
      </c>
      <c r="G178">
        <v>33</v>
      </c>
      <c r="H178">
        <v>14</v>
      </c>
      <c r="I178">
        <v>14416</v>
      </c>
      <c r="J178" s="7">
        <v>1.56</v>
      </c>
      <c r="K178" s="5">
        <v>22488.959999999999</v>
      </c>
      <c r="L178" s="5">
        <v>3148.45</v>
      </c>
      <c r="M178" s="5">
        <v>19340.509999999998</v>
      </c>
      <c r="N178" s="5">
        <v>15083.94</v>
      </c>
      <c r="O178" s="5">
        <v>4256.57</v>
      </c>
      <c r="P178" t="str">
        <f t="shared" si="8"/>
        <v>Sunday</v>
      </c>
      <c r="Q178" t="str">
        <f t="shared" si="9"/>
        <v>June</v>
      </c>
      <c r="R178" s="8">
        <f t="shared" si="10"/>
        <v>18.92737592134096</v>
      </c>
      <c r="S178" s="13">
        <f t="shared" si="11"/>
        <v>16.522584177388438</v>
      </c>
      <c r="T178" t="str" cm="1">
        <f t="array" ref="T178">_xlfn.IFS(G178&lt;=20,"Low Temp.",G178&lt;=28,"Moderate Temp.",G178&lt;=35,"High Temp")</f>
        <v>High Temp</v>
      </c>
    </row>
    <row r="179" spans="1:20" x14ac:dyDescent="0.25">
      <c r="A179">
        <v>178</v>
      </c>
      <c r="B179" s="3">
        <v>44739</v>
      </c>
      <c r="C179" t="s">
        <v>22</v>
      </c>
      <c r="D179" t="s">
        <v>23</v>
      </c>
      <c r="E179" s="5">
        <v>4520</v>
      </c>
      <c r="F179" s="5">
        <v>2785</v>
      </c>
      <c r="G179">
        <v>20</v>
      </c>
      <c r="H179">
        <v>6</v>
      </c>
      <c r="I179">
        <v>8621</v>
      </c>
      <c r="J179" s="7">
        <v>1.68</v>
      </c>
      <c r="K179" s="5">
        <v>14483.28</v>
      </c>
      <c r="L179" s="5">
        <v>869</v>
      </c>
      <c r="M179" s="5">
        <v>13614.28</v>
      </c>
      <c r="N179" s="5">
        <v>7343.75</v>
      </c>
      <c r="O179" s="5">
        <v>6270.53</v>
      </c>
      <c r="P179" t="str">
        <f t="shared" si="8"/>
        <v>Monday</v>
      </c>
      <c r="Q179" t="str">
        <f t="shared" si="9"/>
        <v>June</v>
      </c>
      <c r="R179" s="8">
        <f t="shared" si="10"/>
        <v>43.29495804817693</v>
      </c>
      <c r="S179" s="13">
        <f t="shared" si="11"/>
        <v>38.728539823008845</v>
      </c>
      <c r="T179" t="str" cm="1">
        <f t="array" ref="T179">_xlfn.IFS(G179&lt;=20,"Low Temp.",G179&lt;=28,"Moderate Temp.",G179&lt;=35,"High Temp")</f>
        <v>Low Temp.</v>
      </c>
    </row>
    <row r="180" spans="1:20" x14ac:dyDescent="0.25">
      <c r="A180">
        <v>179</v>
      </c>
      <c r="B180" s="3">
        <v>44740</v>
      </c>
      <c r="C180" t="s">
        <v>17</v>
      </c>
      <c r="D180" t="s">
        <v>23</v>
      </c>
      <c r="E180" s="5">
        <v>4184</v>
      </c>
      <c r="F180" s="5">
        <v>2904</v>
      </c>
      <c r="G180">
        <v>24</v>
      </c>
      <c r="H180">
        <v>7</v>
      </c>
      <c r="I180">
        <v>10478</v>
      </c>
      <c r="J180" s="7">
        <v>1.54</v>
      </c>
      <c r="K180" s="5">
        <v>16136.12</v>
      </c>
      <c r="L180" s="5">
        <v>1129.53</v>
      </c>
      <c r="M180" s="5">
        <v>15006.59</v>
      </c>
      <c r="N180" s="5">
        <v>8702.9699999999993</v>
      </c>
      <c r="O180" s="5">
        <v>6303.62</v>
      </c>
      <c r="P180" t="str">
        <f t="shared" si="8"/>
        <v>Tuesday</v>
      </c>
      <c r="Q180" t="str">
        <f t="shared" si="9"/>
        <v>June</v>
      </c>
      <c r="R180" s="8">
        <f t="shared" si="10"/>
        <v>39.065277154607173</v>
      </c>
      <c r="S180" s="13">
        <f t="shared" si="11"/>
        <v>50.660133843212229</v>
      </c>
      <c r="T180" t="str" cm="1">
        <f t="array" ref="T180">_xlfn.IFS(G180&lt;=20,"Low Temp.",G180&lt;=28,"Moderate Temp.",G180&lt;=35,"High Temp")</f>
        <v>Moderate Temp.</v>
      </c>
    </row>
    <row r="181" spans="1:20" x14ac:dyDescent="0.25">
      <c r="A181">
        <v>180</v>
      </c>
      <c r="B181" s="3">
        <v>44741</v>
      </c>
      <c r="C181" t="s">
        <v>17</v>
      </c>
      <c r="D181" t="s">
        <v>26</v>
      </c>
      <c r="E181" s="5">
        <v>3218</v>
      </c>
      <c r="F181" s="5">
        <v>3359</v>
      </c>
      <c r="G181">
        <v>21</v>
      </c>
      <c r="H181">
        <v>11</v>
      </c>
      <c r="I181">
        <v>8320</v>
      </c>
      <c r="J181" s="7">
        <v>1.59</v>
      </c>
      <c r="K181" s="5">
        <v>13228.8</v>
      </c>
      <c r="L181" s="5">
        <v>1455.17</v>
      </c>
      <c r="M181" s="5">
        <v>11773.63</v>
      </c>
      <c r="N181" s="5">
        <v>8084.47</v>
      </c>
      <c r="O181" s="5">
        <v>3689.16</v>
      </c>
      <c r="P181" t="str">
        <f t="shared" si="8"/>
        <v>Wednesday</v>
      </c>
      <c r="Q181" t="str">
        <f t="shared" si="9"/>
        <v>June</v>
      </c>
      <c r="R181" s="8">
        <f t="shared" si="10"/>
        <v>27.887336719883894</v>
      </c>
      <c r="S181" s="13">
        <f t="shared" si="11"/>
        <v>14.641392169049094</v>
      </c>
      <c r="T181" t="str" cm="1">
        <f t="array" ref="T181">_xlfn.IFS(G181&lt;=20,"Low Temp.",G181&lt;=28,"Moderate Temp.",G181&lt;=35,"High Temp")</f>
        <v>Moderate Temp.</v>
      </c>
    </row>
    <row r="182" spans="1:20" x14ac:dyDescent="0.25">
      <c r="A182">
        <v>181</v>
      </c>
      <c r="B182" s="3">
        <v>44742</v>
      </c>
      <c r="C182" t="s">
        <v>21</v>
      </c>
      <c r="D182" t="s">
        <v>26</v>
      </c>
      <c r="E182" s="5">
        <v>3536</v>
      </c>
      <c r="F182" s="5">
        <v>3047</v>
      </c>
      <c r="G182">
        <v>19</v>
      </c>
      <c r="H182">
        <v>5</v>
      </c>
      <c r="I182">
        <v>8011</v>
      </c>
      <c r="J182" s="7">
        <v>1.61</v>
      </c>
      <c r="K182" s="5">
        <v>12897.71</v>
      </c>
      <c r="L182" s="5">
        <v>644.89</v>
      </c>
      <c r="M182" s="5">
        <v>12252.82</v>
      </c>
      <c r="N182" s="5">
        <v>10281.81</v>
      </c>
      <c r="O182" s="5">
        <v>1971.01</v>
      </c>
      <c r="P182" t="str">
        <f t="shared" si="8"/>
        <v>Thursday</v>
      </c>
      <c r="Q182" t="str">
        <f t="shared" si="9"/>
        <v>June</v>
      </c>
      <c r="R182" s="8">
        <f t="shared" si="10"/>
        <v>15.281860113151872</v>
      </c>
      <c r="S182" s="13">
        <f t="shared" si="11"/>
        <v>-44.258766968325794</v>
      </c>
      <c r="T182" t="str" cm="1">
        <f t="array" ref="T182">_xlfn.IFS(G182&lt;=20,"Low Temp.",G182&lt;=28,"Moderate Temp.",G182&lt;=35,"High Temp")</f>
        <v>Low Temp.</v>
      </c>
    </row>
    <row r="183" spans="1:20" x14ac:dyDescent="0.25">
      <c r="A183">
        <v>182</v>
      </c>
      <c r="B183" s="3">
        <v>44743</v>
      </c>
      <c r="C183" t="s">
        <v>19</v>
      </c>
      <c r="D183" t="s">
        <v>23</v>
      </c>
      <c r="E183" s="5">
        <v>3545</v>
      </c>
      <c r="F183" s="5">
        <v>3123</v>
      </c>
      <c r="G183">
        <v>31</v>
      </c>
      <c r="H183">
        <v>12</v>
      </c>
      <c r="I183">
        <v>12411</v>
      </c>
      <c r="J183" s="7">
        <v>1.27</v>
      </c>
      <c r="K183" s="5">
        <v>15761.97</v>
      </c>
      <c r="L183" s="5">
        <v>1891.44</v>
      </c>
      <c r="M183" s="5">
        <v>13870.53</v>
      </c>
      <c r="N183" s="5">
        <v>11619.56</v>
      </c>
      <c r="O183" s="5">
        <v>2250.9699999999998</v>
      </c>
      <c r="P183" t="str">
        <f t="shared" si="8"/>
        <v>Friday</v>
      </c>
      <c r="Q183" t="str">
        <f t="shared" si="9"/>
        <v>July</v>
      </c>
      <c r="R183" s="8">
        <f t="shared" si="10"/>
        <v>14.281019441097781</v>
      </c>
      <c r="S183" s="13">
        <f t="shared" si="11"/>
        <v>-36.50296191819465</v>
      </c>
      <c r="T183" t="str" cm="1">
        <f t="array" ref="T183">_xlfn.IFS(G183&lt;=20,"Low Temp.",G183&lt;=28,"Moderate Temp.",G183&lt;=35,"High Temp")</f>
        <v>High Temp</v>
      </c>
    </row>
    <row r="184" spans="1:20" x14ac:dyDescent="0.25">
      <c r="A184">
        <v>183</v>
      </c>
      <c r="B184" s="3">
        <v>44744</v>
      </c>
      <c r="C184" t="s">
        <v>17</v>
      </c>
      <c r="D184" t="s">
        <v>24</v>
      </c>
      <c r="E184" s="5">
        <v>3444</v>
      </c>
      <c r="F184" s="5">
        <v>2845</v>
      </c>
      <c r="G184">
        <v>31</v>
      </c>
      <c r="H184">
        <v>9</v>
      </c>
      <c r="I184">
        <v>9752</v>
      </c>
      <c r="J184" s="7">
        <v>1.64</v>
      </c>
      <c r="K184" s="5">
        <v>15993.28</v>
      </c>
      <c r="L184" s="5">
        <v>1439.4</v>
      </c>
      <c r="M184" s="5">
        <v>14553.88</v>
      </c>
      <c r="N184" s="5">
        <v>12456.51</v>
      </c>
      <c r="O184" s="5">
        <v>2097.37</v>
      </c>
      <c r="P184" t="str">
        <f t="shared" si="8"/>
        <v>Saturday</v>
      </c>
      <c r="Q184" t="str">
        <f t="shared" si="9"/>
        <v>July</v>
      </c>
      <c r="R184" s="8">
        <f t="shared" si="10"/>
        <v>13.114070409572017</v>
      </c>
      <c r="S184" s="13">
        <f t="shared" si="11"/>
        <v>-39.100754936120794</v>
      </c>
      <c r="T184" t="str" cm="1">
        <f t="array" ref="T184">_xlfn.IFS(G184&lt;=20,"Low Temp.",G184&lt;=28,"Moderate Temp.",G184&lt;=35,"High Temp")</f>
        <v>High Temp</v>
      </c>
    </row>
    <row r="185" spans="1:20" x14ac:dyDescent="0.25">
      <c r="A185">
        <v>184</v>
      </c>
      <c r="B185" s="3">
        <v>44745</v>
      </c>
      <c r="C185" t="s">
        <v>19</v>
      </c>
      <c r="D185" t="s">
        <v>23</v>
      </c>
      <c r="E185" s="5">
        <v>5686</v>
      </c>
      <c r="F185" s="5">
        <v>3994</v>
      </c>
      <c r="G185">
        <v>21</v>
      </c>
      <c r="H185">
        <v>14</v>
      </c>
      <c r="I185">
        <v>12628</v>
      </c>
      <c r="J185" s="7">
        <v>1.62</v>
      </c>
      <c r="K185" s="5">
        <v>20457.36</v>
      </c>
      <c r="L185" s="5">
        <v>2864.03</v>
      </c>
      <c r="M185" s="5">
        <v>17593.330000000002</v>
      </c>
      <c r="N185" s="5">
        <v>14515.35</v>
      </c>
      <c r="O185" s="5">
        <v>3077.98</v>
      </c>
      <c r="P185" t="str">
        <f t="shared" si="8"/>
        <v>Sunday</v>
      </c>
      <c r="Q185" t="str">
        <f t="shared" si="9"/>
        <v>July</v>
      </c>
      <c r="R185" s="8">
        <f t="shared" si="10"/>
        <v>15.045831915750615</v>
      </c>
      <c r="S185" s="13">
        <f t="shared" si="11"/>
        <v>-45.867393598311637</v>
      </c>
      <c r="T185" t="str" cm="1">
        <f t="array" ref="T185">_xlfn.IFS(G185&lt;=20,"Low Temp.",G185&lt;=28,"Moderate Temp.",G185&lt;=35,"High Temp")</f>
        <v>Moderate Temp.</v>
      </c>
    </row>
    <row r="186" spans="1:20" x14ac:dyDescent="0.25">
      <c r="A186">
        <v>185</v>
      </c>
      <c r="B186" s="3">
        <v>44746</v>
      </c>
      <c r="C186" t="s">
        <v>18</v>
      </c>
      <c r="D186" t="s">
        <v>23</v>
      </c>
      <c r="E186" s="5">
        <v>4663</v>
      </c>
      <c r="F186" s="5">
        <v>2547</v>
      </c>
      <c r="G186">
        <v>21</v>
      </c>
      <c r="H186">
        <v>14</v>
      </c>
      <c r="I186">
        <v>14243</v>
      </c>
      <c r="J186" s="7">
        <v>1.85</v>
      </c>
      <c r="K186" s="5">
        <v>26349.55</v>
      </c>
      <c r="L186" s="5">
        <v>3688.94</v>
      </c>
      <c r="M186" s="5">
        <v>22660.61</v>
      </c>
      <c r="N186" s="5">
        <v>18219.53</v>
      </c>
      <c r="O186" s="5">
        <v>4441.08</v>
      </c>
      <c r="P186" t="str">
        <f t="shared" si="8"/>
        <v>Monday</v>
      </c>
      <c r="Q186" t="str">
        <f t="shared" si="9"/>
        <v>July</v>
      </c>
      <c r="R186" s="8">
        <f t="shared" si="10"/>
        <v>16.85448138583012</v>
      </c>
      <c r="S186" s="13">
        <f t="shared" si="11"/>
        <v>-4.7591679176495836</v>
      </c>
      <c r="T186" t="str" cm="1">
        <f t="array" ref="T186">_xlfn.IFS(G186&lt;=20,"Low Temp.",G186&lt;=28,"Moderate Temp.",G186&lt;=35,"High Temp")</f>
        <v>Moderate Temp.</v>
      </c>
    </row>
    <row r="187" spans="1:20" x14ac:dyDescent="0.25">
      <c r="A187">
        <v>186</v>
      </c>
      <c r="B187" s="3">
        <v>44747</v>
      </c>
      <c r="C187" t="s">
        <v>20</v>
      </c>
      <c r="D187" t="s">
        <v>26</v>
      </c>
      <c r="E187" s="5">
        <v>5660</v>
      </c>
      <c r="F187" s="5">
        <v>3196</v>
      </c>
      <c r="G187">
        <v>21</v>
      </c>
      <c r="H187">
        <v>13</v>
      </c>
      <c r="I187">
        <v>9438</v>
      </c>
      <c r="J187" s="7">
        <v>1.34</v>
      </c>
      <c r="K187" s="5">
        <v>12646.92</v>
      </c>
      <c r="L187" s="5">
        <v>1644.1</v>
      </c>
      <c r="M187" s="5">
        <v>11002.82</v>
      </c>
      <c r="N187" s="5">
        <v>6511.18</v>
      </c>
      <c r="O187" s="5">
        <v>4491.6400000000003</v>
      </c>
      <c r="P187" t="str">
        <f t="shared" si="8"/>
        <v>Tuesday</v>
      </c>
      <c r="Q187" t="str">
        <f t="shared" si="9"/>
        <v>July</v>
      </c>
      <c r="R187" s="8">
        <f t="shared" si="10"/>
        <v>35.515682869821269</v>
      </c>
      <c r="S187" s="13">
        <f t="shared" si="11"/>
        <v>-20.642402826855118</v>
      </c>
      <c r="T187" t="str" cm="1">
        <f t="array" ref="T187">_xlfn.IFS(G187&lt;=20,"Low Temp.",G187&lt;=28,"Moderate Temp.",G187&lt;=35,"High Temp")</f>
        <v>Moderate Temp.</v>
      </c>
    </row>
    <row r="188" spans="1:20" x14ac:dyDescent="0.25">
      <c r="A188">
        <v>187</v>
      </c>
      <c r="B188" s="3">
        <v>44748</v>
      </c>
      <c r="C188" t="s">
        <v>22</v>
      </c>
      <c r="D188" t="s">
        <v>23</v>
      </c>
      <c r="E188" s="5">
        <v>4381</v>
      </c>
      <c r="F188" s="5">
        <v>2536</v>
      </c>
      <c r="G188">
        <v>18</v>
      </c>
      <c r="H188">
        <v>12</v>
      </c>
      <c r="I188">
        <v>14569</v>
      </c>
      <c r="J188" s="7">
        <v>1.9</v>
      </c>
      <c r="K188" s="5">
        <v>27681.1</v>
      </c>
      <c r="L188" s="5">
        <v>3321.73</v>
      </c>
      <c r="M188" s="5">
        <v>24359.37</v>
      </c>
      <c r="N188" s="5">
        <v>21863.96</v>
      </c>
      <c r="O188" s="5">
        <v>2495.41</v>
      </c>
      <c r="P188" t="str">
        <f t="shared" si="8"/>
        <v>Wednesday</v>
      </c>
      <c r="Q188" t="str">
        <f t="shared" si="9"/>
        <v>July</v>
      </c>
      <c r="R188" s="8">
        <f t="shared" si="10"/>
        <v>9.0148512884242322</v>
      </c>
      <c r="S188" s="13">
        <f t="shared" si="11"/>
        <v>-43.040173476375259</v>
      </c>
      <c r="T188" t="str" cm="1">
        <f t="array" ref="T188">_xlfn.IFS(G188&lt;=20,"Low Temp.",G188&lt;=28,"Moderate Temp.",G188&lt;=35,"High Temp")</f>
        <v>Low Temp.</v>
      </c>
    </row>
    <row r="189" spans="1:20" x14ac:dyDescent="0.25">
      <c r="A189">
        <v>188</v>
      </c>
      <c r="B189" s="3">
        <v>44749</v>
      </c>
      <c r="C189" t="s">
        <v>18</v>
      </c>
      <c r="D189" t="s">
        <v>23</v>
      </c>
      <c r="E189" s="5">
        <v>5757</v>
      </c>
      <c r="F189" s="5">
        <v>3610</v>
      </c>
      <c r="G189">
        <v>16</v>
      </c>
      <c r="H189">
        <v>15</v>
      </c>
      <c r="I189">
        <v>12068</v>
      </c>
      <c r="J189" s="7">
        <v>1.86</v>
      </c>
      <c r="K189" s="5">
        <v>22446.48</v>
      </c>
      <c r="L189" s="5">
        <v>3366.97</v>
      </c>
      <c r="M189" s="5">
        <v>19079.509999999998</v>
      </c>
      <c r="N189" s="5">
        <v>12577.66</v>
      </c>
      <c r="O189" s="5">
        <v>6501.85</v>
      </c>
      <c r="P189" t="str">
        <f t="shared" si="8"/>
        <v>Thursday</v>
      </c>
      <c r="Q189" t="str">
        <f t="shared" si="9"/>
        <v>July</v>
      </c>
      <c r="R189" s="8">
        <f t="shared" si="10"/>
        <v>28.966011597364044</v>
      </c>
      <c r="S189" s="13">
        <f t="shared" si="11"/>
        <v>12.938162237276366</v>
      </c>
      <c r="T189" t="str" cm="1">
        <f t="array" ref="T189">_xlfn.IFS(G189&lt;=20,"Low Temp.",G189&lt;=28,"Moderate Temp.",G189&lt;=35,"High Temp")</f>
        <v>Low Temp.</v>
      </c>
    </row>
    <row r="190" spans="1:20" x14ac:dyDescent="0.25">
      <c r="A190">
        <v>189</v>
      </c>
      <c r="B190" s="3">
        <v>44750</v>
      </c>
      <c r="C190" t="s">
        <v>20</v>
      </c>
      <c r="D190" t="s">
        <v>23</v>
      </c>
      <c r="E190" s="5">
        <v>4024</v>
      </c>
      <c r="F190" s="5">
        <v>3235</v>
      </c>
      <c r="G190">
        <v>26</v>
      </c>
      <c r="H190">
        <v>5</v>
      </c>
      <c r="I190">
        <v>11419</v>
      </c>
      <c r="J190" s="7">
        <v>1.61</v>
      </c>
      <c r="K190" s="5">
        <v>18384.59</v>
      </c>
      <c r="L190" s="5">
        <v>919.23</v>
      </c>
      <c r="M190" s="5">
        <v>17465.36</v>
      </c>
      <c r="N190" s="5">
        <v>11160.51</v>
      </c>
      <c r="O190" s="5">
        <v>6304.85</v>
      </c>
      <c r="P190" t="str">
        <f t="shared" si="8"/>
        <v>Friday</v>
      </c>
      <c r="Q190" t="str">
        <f t="shared" si="9"/>
        <v>July</v>
      </c>
      <c r="R190" s="8">
        <f t="shared" si="10"/>
        <v>34.294210531755134</v>
      </c>
      <c r="S190" s="13">
        <f t="shared" si="11"/>
        <v>56.681163021868798</v>
      </c>
      <c r="T190" t="str" cm="1">
        <f t="array" ref="T190">_xlfn.IFS(G190&lt;=20,"Low Temp.",G190&lt;=28,"Moderate Temp.",G190&lt;=35,"High Temp")</f>
        <v>Moderate Temp.</v>
      </c>
    </row>
    <row r="191" spans="1:20" x14ac:dyDescent="0.25">
      <c r="A191">
        <v>190</v>
      </c>
      <c r="B191" s="3">
        <v>44751</v>
      </c>
      <c r="C191" t="s">
        <v>22</v>
      </c>
      <c r="D191" t="s">
        <v>25</v>
      </c>
      <c r="E191" s="5">
        <v>4256</v>
      </c>
      <c r="F191" s="5">
        <v>3574</v>
      </c>
      <c r="G191">
        <v>15</v>
      </c>
      <c r="H191">
        <v>13</v>
      </c>
      <c r="I191">
        <v>9686</v>
      </c>
      <c r="J191" s="7">
        <v>1.21</v>
      </c>
      <c r="K191" s="5">
        <v>11720.06</v>
      </c>
      <c r="L191" s="5">
        <v>1523.61</v>
      </c>
      <c r="M191" s="5">
        <v>10196.450000000001</v>
      </c>
      <c r="N191" s="5">
        <v>5934.43</v>
      </c>
      <c r="O191" s="5">
        <v>4262.0200000000004</v>
      </c>
      <c r="P191" t="str">
        <f t="shared" si="8"/>
        <v>Saturday</v>
      </c>
      <c r="Q191" t="str">
        <f t="shared" si="9"/>
        <v>July</v>
      </c>
      <c r="R191" s="8">
        <f t="shared" si="10"/>
        <v>36.365172191951238</v>
      </c>
      <c r="S191" s="13">
        <f t="shared" si="11"/>
        <v>0.1414473684210629</v>
      </c>
      <c r="T191" t="str" cm="1">
        <f t="array" ref="T191">_xlfn.IFS(G191&lt;=20,"Low Temp.",G191&lt;=28,"Moderate Temp.",G191&lt;=35,"High Temp")</f>
        <v>Low Temp.</v>
      </c>
    </row>
    <row r="192" spans="1:20" x14ac:dyDescent="0.25">
      <c r="A192">
        <v>191</v>
      </c>
      <c r="B192" s="3">
        <v>44752</v>
      </c>
      <c r="C192" t="s">
        <v>22</v>
      </c>
      <c r="D192" t="s">
        <v>23</v>
      </c>
      <c r="E192" s="5">
        <v>4257</v>
      </c>
      <c r="F192" s="5">
        <v>3264</v>
      </c>
      <c r="G192">
        <v>26</v>
      </c>
      <c r="H192">
        <v>11</v>
      </c>
      <c r="I192">
        <v>11729</v>
      </c>
      <c r="J192" s="7">
        <v>1.22</v>
      </c>
      <c r="K192" s="5">
        <v>14309.38</v>
      </c>
      <c r="L192" s="5">
        <v>1574.03</v>
      </c>
      <c r="M192" s="5">
        <v>12735.35</v>
      </c>
      <c r="N192" s="5">
        <v>9072.02</v>
      </c>
      <c r="O192" s="5">
        <v>3663.33</v>
      </c>
      <c r="P192" t="str">
        <f t="shared" si="8"/>
        <v>Sunday</v>
      </c>
      <c r="Q192" t="str">
        <f t="shared" si="9"/>
        <v>July</v>
      </c>
      <c r="R192" s="8">
        <f t="shared" si="10"/>
        <v>25.600899549805796</v>
      </c>
      <c r="S192" s="13">
        <f t="shared" si="11"/>
        <v>-13.945736434108531</v>
      </c>
      <c r="T192" t="str" cm="1">
        <f t="array" ref="T192">_xlfn.IFS(G192&lt;=20,"Low Temp.",G192&lt;=28,"Moderate Temp.",G192&lt;=35,"High Temp")</f>
        <v>Moderate Temp.</v>
      </c>
    </row>
    <row r="193" spans="1:20" x14ac:dyDescent="0.25">
      <c r="A193">
        <v>192</v>
      </c>
      <c r="B193" s="3">
        <v>44753</v>
      </c>
      <c r="C193" t="s">
        <v>17</v>
      </c>
      <c r="D193" t="s">
        <v>26</v>
      </c>
      <c r="E193" s="5">
        <v>5871</v>
      </c>
      <c r="F193" s="5">
        <v>3690</v>
      </c>
      <c r="G193">
        <v>21</v>
      </c>
      <c r="H193">
        <v>5</v>
      </c>
      <c r="I193">
        <v>11979</v>
      </c>
      <c r="J193" s="7">
        <v>1.68</v>
      </c>
      <c r="K193" s="5">
        <v>20124.72</v>
      </c>
      <c r="L193" s="5">
        <v>1006.24</v>
      </c>
      <c r="M193" s="5">
        <v>19118.48</v>
      </c>
      <c r="N193" s="5">
        <v>11012.94</v>
      </c>
      <c r="O193" s="5">
        <v>8105.54</v>
      </c>
      <c r="P193" t="str">
        <f t="shared" si="8"/>
        <v>Monday</v>
      </c>
      <c r="Q193" t="str">
        <f t="shared" si="9"/>
        <v>July</v>
      </c>
      <c r="R193" s="8">
        <f t="shared" si="10"/>
        <v>40.276535524469409</v>
      </c>
      <c r="S193" s="13">
        <f t="shared" si="11"/>
        <v>38.060637029466868</v>
      </c>
      <c r="T193" t="str" cm="1">
        <f t="array" ref="T193">_xlfn.IFS(G193&lt;=20,"Low Temp.",G193&lt;=28,"Moderate Temp.",G193&lt;=35,"High Temp")</f>
        <v>Moderate Temp.</v>
      </c>
    </row>
    <row r="194" spans="1:20" x14ac:dyDescent="0.25">
      <c r="A194">
        <v>193</v>
      </c>
      <c r="B194" s="3">
        <v>44754</v>
      </c>
      <c r="C194" t="s">
        <v>21</v>
      </c>
      <c r="D194" t="s">
        <v>23</v>
      </c>
      <c r="E194" s="5">
        <v>5330</v>
      </c>
      <c r="F194" s="5">
        <v>3271</v>
      </c>
      <c r="G194">
        <v>17</v>
      </c>
      <c r="H194">
        <v>11</v>
      </c>
      <c r="I194">
        <v>9204</v>
      </c>
      <c r="J194" s="7">
        <v>1.91</v>
      </c>
      <c r="K194" s="5">
        <v>17579.64</v>
      </c>
      <c r="L194" s="5">
        <v>1933.76</v>
      </c>
      <c r="M194" s="5">
        <v>15645.88</v>
      </c>
      <c r="N194" s="5">
        <v>12435.04</v>
      </c>
      <c r="O194" s="5">
        <v>3210.84</v>
      </c>
      <c r="P194" t="str">
        <f t="shared" si="8"/>
        <v>Tuesday</v>
      </c>
      <c r="Q194" t="str">
        <f t="shared" si="9"/>
        <v>July</v>
      </c>
      <c r="R194" s="8">
        <f t="shared" si="10"/>
        <v>18.264537840365332</v>
      </c>
      <c r="S194" s="13">
        <f t="shared" si="11"/>
        <v>-39.759099437148215</v>
      </c>
      <c r="T194" t="str" cm="1">
        <f t="array" ref="T194">_xlfn.IFS(G194&lt;=20,"Low Temp.",G194&lt;=28,"Moderate Temp.",G194&lt;=35,"High Temp")</f>
        <v>Low Temp.</v>
      </c>
    </row>
    <row r="195" spans="1:20" x14ac:dyDescent="0.25">
      <c r="A195">
        <v>194</v>
      </c>
      <c r="B195" s="3">
        <v>44755</v>
      </c>
      <c r="C195" t="s">
        <v>17</v>
      </c>
      <c r="D195" t="s">
        <v>25</v>
      </c>
      <c r="E195" s="5">
        <v>5692</v>
      </c>
      <c r="F195" s="5">
        <v>2730</v>
      </c>
      <c r="G195">
        <v>19</v>
      </c>
      <c r="H195">
        <v>14</v>
      </c>
      <c r="I195">
        <v>13699</v>
      </c>
      <c r="J195" s="7">
        <v>1.96</v>
      </c>
      <c r="K195" s="5">
        <v>26850.04</v>
      </c>
      <c r="L195" s="5">
        <v>3759.01</v>
      </c>
      <c r="M195" s="5">
        <v>23091.03</v>
      </c>
      <c r="N195" s="5">
        <v>14256.31</v>
      </c>
      <c r="O195" s="5">
        <v>8834.7199999999993</v>
      </c>
      <c r="P195" t="str">
        <f t="shared" ref="P195:P258" si="12">TEXT(B195,"dddd")</f>
        <v>Wednesday</v>
      </c>
      <c r="Q195" t="str">
        <f t="shared" ref="Q195:Q258" si="13">TEXT(B195,"mmmm")</f>
        <v>July</v>
      </c>
      <c r="R195" s="8">
        <f t="shared" ref="R195:R258" si="14">(O195/K195)*100</f>
        <v>32.903936083521664</v>
      </c>
      <c r="S195" s="13">
        <f t="shared" ref="S195:S258" si="15">(O195-E195)/E195*100</f>
        <v>55.212930428671811</v>
      </c>
      <c r="T195" t="str" cm="1">
        <f t="array" ref="T195">_xlfn.IFS(G195&lt;=20,"Low Temp.",G195&lt;=28,"Moderate Temp.",G195&lt;=35,"High Temp")</f>
        <v>Low Temp.</v>
      </c>
    </row>
    <row r="196" spans="1:20" x14ac:dyDescent="0.25">
      <c r="A196">
        <v>195</v>
      </c>
      <c r="B196" s="3">
        <v>44756</v>
      </c>
      <c r="C196" t="s">
        <v>18</v>
      </c>
      <c r="D196" t="s">
        <v>25</v>
      </c>
      <c r="E196" s="5">
        <v>4874</v>
      </c>
      <c r="F196" s="5">
        <v>2941</v>
      </c>
      <c r="G196">
        <v>25</v>
      </c>
      <c r="H196">
        <v>15</v>
      </c>
      <c r="I196">
        <v>12951</v>
      </c>
      <c r="J196" s="7">
        <v>1.85</v>
      </c>
      <c r="K196" s="5">
        <v>23959.35</v>
      </c>
      <c r="L196" s="5">
        <v>3593.9</v>
      </c>
      <c r="M196" s="5">
        <v>20365.45</v>
      </c>
      <c r="N196" s="5">
        <v>18928.259999999998</v>
      </c>
      <c r="O196" s="5">
        <v>1437.19</v>
      </c>
      <c r="P196" t="str">
        <f t="shared" si="12"/>
        <v>Thursday</v>
      </c>
      <c r="Q196" t="str">
        <f t="shared" si="13"/>
        <v>July</v>
      </c>
      <c r="R196" s="8">
        <f t="shared" si="14"/>
        <v>5.9984515439692654</v>
      </c>
      <c r="S196" s="13">
        <f t="shared" si="15"/>
        <v>-70.513130898645869</v>
      </c>
      <c r="T196" t="str" cm="1">
        <f t="array" ref="T196">_xlfn.IFS(G196&lt;=20,"Low Temp.",G196&lt;=28,"Moderate Temp.",G196&lt;=35,"High Temp")</f>
        <v>Moderate Temp.</v>
      </c>
    </row>
    <row r="197" spans="1:20" x14ac:dyDescent="0.25">
      <c r="A197">
        <v>196</v>
      </c>
      <c r="B197" s="3">
        <v>44757</v>
      </c>
      <c r="C197" t="s">
        <v>17</v>
      </c>
      <c r="D197" t="s">
        <v>25</v>
      </c>
      <c r="E197" s="5">
        <v>5993</v>
      </c>
      <c r="F197" s="5">
        <v>3438</v>
      </c>
      <c r="G197">
        <v>27</v>
      </c>
      <c r="H197">
        <v>6</v>
      </c>
      <c r="I197">
        <v>13681</v>
      </c>
      <c r="J197" s="7">
        <v>1.82</v>
      </c>
      <c r="K197" s="5">
        <v>24899.42</v>
      </c>
      <c r="L197" s="5">
        <v>1493.97</v>
      </c>
      <c r="M197" s="5">
        <v>23405.45</v>
      </c>
      <c r="N197" s="5">
        <v>12554.29</v>
      </c>
      <c r="O197" s="5">
        <v>10851.16</v>
      </c>
      <c r="P197" t="str">
        <f t="shared" si="12"/>
        <v>Friday</v>
      </c>
      <c r="Q197" t="str">
        <f t="shared" si="13"/>
        <v>July</v>
      </c>
      <c r="R197" s="8">
        <f t="shared" si="14"/>
        <v>43.579970939082116</v>
      </c>
      <c r="S197" s="13">
        <f t="shared" si="15"/>
        <v>81.063907892541295</v>
      </c>
      <c r="T197" t="str" cm="1">
        <f t="array" ref="T197">_xlfn.IFS(G197&lt;=20,"Low Temp.",G197&lt;=28,"Moderate Temp.",G197&lt;=35,"High Temp")</f>
        <v>Moderate Temp.</v>
      </c>
    </row>
    <row r="198" spans="1:20" x14ac:dyDescent="0.25">
      <c r="A198">
        <v>197</v>
      </c>
      <c r="B198" s="3">
        <v>44758</v>
      </c>
      <c r="C198" t="s">
        <v>17</v>
      </c>
      <c r="D198" t="s">
        <v>23</v>
      </c>
      <c r="E198" s="5">
        <v>4384</v>
      </c>
      <c r="F198" s="5">
        <v>3494</v>
      </c>
      <c r="G198">
        <v>21</v>
      </c>
      <c r="H198">
        <v>15</v>
      </c>
      <c r="I198">
        <v>10499</v>
      </c>
      <c r="J198" s="7">
        <v>1.2</v>
      </c>
      <c r="K198" s="5">
        <v>12598.8</v>
      </c>
      <c r="L198" s="5">
        <v>1889.82</v>
      </c>
      <c r="M198" s="5">
        <v>10708.98</v>
      </c>
      <c r="N198" s="5">
        <v>7723.67</v>
      </c>
      <c r="O198" s="5">
        <v>2985.31</v>
      </c>
      <c r="P198" t="str">
        <f t="shared" si="12"/>
        <v>Saturday</v>
      </c>
      <c r="Q198" t="str">
        <f t="shared" si="13"/>
        <v>July</v>
      </c>
      <c r="R198" s="8">
        <f t="shared" si="14"/>
        <v>23.69519319300251</v>
      </c>
      <c r="S198" s="13">
        <f t="shared" si="15"/>
        <v>-31.904425182481756</v>
      </c>
      <c r="T198" t="str" cm="1">
        <f t="array" ref="T198">_xlfn.IFS(G198&lt;=20,"Low Temp.",G198&lt;=28,"Moderate Temp.",G198&lt;=35,"High Temp")</f>
        <v>Moderate Temp.</v>
      </c>
    </row>
    <row r="199" spans="1:20" x14ac:dyDescent="0.25">
      <c r="A199">
        <v>198</v>
      </c>
      <c r="B199" s="3">
        <v>44759</v>
      </c>
      <c r="C199" t="s">
        <v>21</v>
      </c>
      <c r="D199" t="s">
        <v>26</v>
      </c>
      <c r="E199" s="5">
        <v>4196</v>
      </c>
      <c r="F199" s="5">
        <v>2781</v>
      </c>
      <c r="G199">
        <v>32</v>
      </c>
      <c r="H199">
        <v>5</v>
      </c>
      <c r="I199">
        <v>10952</v>
      </c>
      <c r="J199" s="7">
        <v>1.86</v>
      </c>
      <c r="K199" s="5">
        <v>20370.72</v>
      </c>
      <c r="L199" s="5">
        <v>1018.54</v>
      </c>
      <c r="M199" s="5">
        <v>19352.18</v>
      </c>
      <c r="N199" s="5">
        <v>15115.03</v>
      </c>
      <c r="O199" s="5">
        <v>4237.1499999999996</v>
      </c>
      <c r="P199" t="str">
        <f t="shared" si="12"/>
        <v>Sunday</v>
      </c>
      <c r="Q199" t="str">
        <f t="shared" si="13"/>
        <v>July</v>
      </c>
      <c r="R199" s="8">
        <f t="shared" si="14"/>
        <v>20.8001975384277</v>
      </c>
      <c r="S199" s="13">
        <f t="shared" si="15"/>
        <v>0.98069590085795122</v>
      </c>
      <c r="T199" t="str" cm="1">
        <f t="array" ref="T199">_xlfn.IFS(G199&lt;=20,"Low Temp.",G199&lt;=28,"Moderate Temp.",G199&lt;=35,"High Temp")</f>
        <v>High Temp</v>
      </c>
    </row>
    <row r="200" spans="1:20" x14ac:dyDescent="0.25">
      <c r="A200">
        <v>199</v>
      </c>
      <c r="B200" s="3">
        <v>44760</v>
      </c>
      <c r="C200" t="s">
        <v>21</v>
      </c>
      <c r="D200" t="s">
        <v>23</v>
      </c>
      <c r="E200" s="5">
        <v>3269</v>
      </c>
      <c r="F200" s="5">
        <v>2820</v>
      </c>
      <c r="G200">
        <v>20</v>
      </c>
      <c r="H200">
        <v>10</v>
      </c>
      <c r="I200">
        <v>11597</v>
      </c>
      <c r="J200" s="7">
        <v>1.85</v>
      </c>
      <c r="K200" s="5">
        <v>21454.45</v>
      </c>
      <c r="L200" s="5">
        <v>2145.4499999999998</v>
      </c>
      <c r="M200" s="5">
        <v>19309</v>
      </c>
      <c r="N200" s="5">
        <v>16280.82</v>
      </c>
      <c r="O200" s="5">
        <v>3028.18</v>
      </c>
      <c r="P200" t="str">
        <f t="shared" si="12"/>
        <v>Monday</v>
      </c>
      <c r="Q200" t="str">
        <f t="shared" si="13"/>
        <v>July</v>
      </c>
      <c r="R200" s="8">
        <f t="shared" si="14"/>
        <v>14.114461102475243</v>
      </c>
      <c r="S200" s="13">
        <f t="shared" si="15"/>
        <v>-7.3667788314469309</v>
      </c>
      <c r="T200" t="str" cm="1">
        <f t="array" ref="T200">_xlfn.IFS(G200&lt;=20,"Low Temp.",G200&lt;=28,"Moderate Temp.",G200&lt;=35,"High Temp")</f>
        <v>Low Temp.</v>
      </c>
    </row>
    <row r="201" spans="1:20" x14ac:dyDescent="0.25">
      <c r="A201">
        <v>200</v>
      </c>
      <c r="B201" s="3">
        <v>44761</v>
      </c>
      <c r="C201" t="s">
        <v>18</v>
      </c>
      <c r="D201" t="s">
        <v>26</v>
      </c>
      <c r="E201" s="5">
        <v>5729</v>
      </c>
      <c r="F201" s="5">
        <v>2942</v>
      </c>
      <c r="G201">
        <v>27</v>
      </c>
      <c r="H201">
        <v>7</v>
      </c>
      <c r="I201">
        <v>11559</v>
      </c>
      <c r="J201" s="7">
        <v>1.25</v>
      </c>
      <c r="K201" s="5">
        <v>14448.75</v>
      </c>
      <c r="L201" s="5">
        <v>1011.41</v>
      </c>
      <c r="M201" s="5">
        <v>13437.34</v>
      </c>
      <c r="N201" s="5">
        <v>7407.68</v>
      </c>
      <c r="O201" s="5">
        <v>6029.66</v>
      </c>
      <c r="P201" t="str">
        <f t="shared" si="12"/>
        <v>Tuesday</v>
      </c>
      <c r="Q201" t="str">
        <f t="shared" si="13"/>
        <v>July</v>
      </c>
      <c r="R201" s="8">
        <f t="shared" si="14"/>
        <v>41.731360844363699</v>
      </c>
      <c r="S201" s="13">
        <f t="shared" si="15"/>
        <v>5.2480363065107323</v>
      </c>
      <c r="T201" t="str" cm="1">
        <f t="array" ref="T201">_xlfn.IFS(G201&lt;=20,"Low Temp.",G201&lt;=28,"Moderate Temp.",G201&lt;=35,"High Temp")</f>
        <v>Moderate Temp.</v>
      </c>
    </row>
    <row r="202" spans="1:20" x14ac:dyDescent="0.25">
      <c r="A202">
        <v>201</v>
      </c>
      <c r="B202" s="3">
        <v>44762</v>
      </c>
      <c r="C202" t="s">
        <v>20</v>
      </c>
      <c r="D202" t="s">
        <v>25</v>
      </c>
      <c r="E202" s="5">
        <v>3290</v>
      </c>
      <c r="F202" s="5">
        <v>2566</v>
      </c>
      <c r="G202">
        <v>21</v>
      </c>
      <c r="H202">
        <v>6</v>
      </c>
      <c r="I202">
        <v>14924</v>
      </c>
      <c r="J202" s="7">
        <v>1.63</v>
      </c>
      <c r="K202" s="5">
        <v>24326.12</v>
      </c>
      <c r="L202" s="5">
        <v>1459.57</v>
      </c>
      <c r="M202" s="5">
        <v>22866.55</v>
      </c>
      <c r="N202" s="5">
        <v>12823.94</v>
      </c>
      <c r="O202" s="5">
        <v>10042.61</v>
      </c>
      <c r="P202" t="str">
        <f t="shared" si="12"/>
        <v>Wednesday</v>
      </c>
      <c r="Q202" t="str">
        <f t="shared" si="13"/>
        <v>July</v>
      </c>
      <c r="R202" s="8">
        <f t="shared" si="14"/>
        <v>41.283237935190655</v>
      </c>
      <c r="S202" s="13">
        <f t="shared" si="15"/>
        <v>205.24650455927053</v>
      </c>
      <c r="T202" t="str" cm="1">
        <f t="array" ref="T202">_xlfn.IFS(G202&lt;=20,"Low Temp.",G202&lt;=28,"Moderate Temp.",G202&lt;=35,"High Temp")</f>
        <v>Moderate Temp.</v>
      </c>
    </row>
    <row r="203" spans="1:20" x14ac:dyDescent="0.25">
      <c r="A203">
        <v>202</v>
      </c>
      <c r="B203" s="3">
        <v>44763</v>
      </c>
      <c r="C203" t="s">
        <v>18</v>
      </c>
      <c r="D203" t="s">
        <v>24</v>
      </c>
      <c r="E203" s="5">
        <v>3990</v>
      </c>
      <c r="F203" s="5">
        <v>3646</v>
      </c>
      <c r="G203">
        <v>17</v>
      </c>
      <c r="H203">
        <v>10</v>
      </c>
      <c r="I203">
        <v>11057</v>
      </c>
      <c r="J203" s="7">
        <v>1.24</v>
      </c>
      <c r="K203" s="5">
        <v>13710.68</v>
      </c>
      <c r="L203" s="5">
        <v>1371.07</v>
      </c>
      <c r="M203" s="5">
        <v>12339.61</v>
      </c>
      <c r="N203" s="5">
        <v>10824.23</v>
      </c>
      <c r="O203" s="5">
        <v>1515.38</v>
      </c>
      <c r="P203" t="str">
        <f t="shared" si="12"/>
        <v>Thursday</v>
      </c>
      <c r="Q203" t="str">
        <f t="shared" si="13"/>
        <v>July</v>
      </c>
      <c r="R203" s="8">
        <f t="shared" si="14"/>
        <v>11.052551733393239</v>
      </c>
      <c r="S203" s="13">
        <f t="shared" si="15"/>
        <v>-62.020551378446108</v>
      </c>
      <c r="T203" t="str" cm="1">
        <f t="array" ref="T203">_xlfn.IFS(G203&lt;=20,"Low Temp.",G203&lt;=28,"Moderate Temp.",G203&lt;=35,"High Temp")</f>
        <v>Low Temp.</v>
      </c>
    </row>
    <row r="204" spans="1:20" x14ac:dyDescent="0.25">
      <c r="A204">
        <v>203</v>
      </c>
      <c r="B204" s="3">
        <v>44764</v>
      </c>
      <c r="C204" t="s">
        <v>17</v>
      </c>
      <c r="D204" t="s">
        <v>25</v>
      </c>
      <c r="E204" s="5">
        <v>5428</v>
      </c>
      <c r="F204" s="5">
        <v>3585</v>
      </c>
      <c r="G204">
        <v>34</v>
      </c>
      <c r="H204">
        <v>5</v>
      </c>
      <c r="I204">
        <v>9543</v>
      </c>
      <c r="J204" s="7">
        <v>1.6</v>
      </c>
      <c r="K204" s="5">
        <v>15268.8</v>
      </c>
      <c r="L204" s="5">
        <v>763.44</v>
      </c>
      <c r="M204" s="5">
        <v>14505.36</v>
      </c>
      <c r="N204" s="5">
        <v>9338.89</v>
      </c>
      <c r="O204" s="5">
        <v>5166.47</v>
      </c>
      <c r="P204" t="str">
        <f t="shared" si="12"/>
        <v>Friday</v>
      </c>
      <c r="Q204" t="str">
        <f t="shared" si="13"/>
        <v>July</v>
      </c>
      <c r="R204" s="8">
        <f t="shared" si="14"/>
        <v>33.836778266792415</v>
      </c>
      <c r="S204" s="13">
        <f t="shared" si="15"/>
        <v>-4.8181650700073648</v>
      </c>
      <c r="T204" t="str" cm="1">
        <f t="array" ref="T204">_xlfn.IFS(G204&lt;=20,"Low Temp.",G204&lt;=28,"Moderate Temp.",G204&lt;=35,"High Temp")</f>
        <v>High Temp</v>
      </c>
    </row>
    <row r="205" spans="1:20" x14ac:dyDescent="0.25">
      <c r="A205">
        <v>204</v>
      </c>
      <c r="B205" s="3">
        <v>44765</v>
      </c>
      <c r="C205" t="s">
        <v>17</v>
      </c>
      <c r="D205" t="s">
        <v>25</v>
      </c>
      <c r="E205" s="5">
        <v>4473</v>
      </c>
      <c r="F205" s="5">
        <v>2834</v>
      </c>
      <c r="G205">
        <v>16</v>
      </c>
      <c r="H205">
        <v>5</v>
      </c>
      <c r="I205">
        <v>10469</v>
      </c>
      <c r="J205" s="7">
        <v>1.42</v>
      </c>
      <c r="K205" s="5">
        <v>14865.98</v>
      </c>
      <c r="L205" s="5">
        <v>743.3</v>
      </c>
      <c r="M205" s="5">
        <v>14122.68</v>
      </c>
      <c r="N205" s="5">
        <v>9202.2900000000009</v>
      </c>
      <c r="O205" s="5">
        <v>4920.3900000000003</v>
      </c>
      <c r="P205" t="str">
        <f t="shared" si="12"/>
        <v>Saturday</v>
      </c>
      <c r="Q205" t="str">
        <f t="shared" si="13"/>
        <v>July</v>
      </c>
      <c r="R205" s="8">
        <f t="shared" si="14"/>
        <v>33.098322478571887</v>
      </c>
      <c r="S205" s="13">
        <f t="shared" si="15"/>
        <v>10.002012072434615</v>
      </c>
      <c r="T205" t="str" cm="1">
        <f t="array" ref="T205">_xlfn.IFS(G205&lt;=20,"Low Temp.",G205&lt;=28,"Moderate Temp.",G205&lt;=35,"High Temp")</f>
        <v>Low Temp.</v>
      </c>
    </row>
    <row r="206" spans="1:20" x14ac:dyDescent="0.25">
      <c r="A206">
        <v>205</v>
      </c>
      <c r="B206" s="3">
        <v>44766</v>
      </c>
      <c r="C206" t="s">
        <v>22</v>
      </c>
      <c r="D206" t="s">
        <v>26</v>
      </c>
      <c r="E206" s="5">
        <v>4820</v>
      </c>
      <c r="F206" s="5">
        <v>3712</v>
      </c>
      <c r="G206">
        <v>26</v>
      </c>
      <c r="H206">
        <v>5</v>
      </c>
      <c r="I206">
        <v>12620</v>
      </c>
      <c r="J206" s="7">
        <v>1.22</v>
      </c>
      <c r="K206" s="5">
        <v>15396.4</v>
      </c>
      <c r="L206" s="5">
        <v>769.82</v>
      </c>
      <c r="M206" s="5">
        <v>14626.58</v>
      </c>
      <c r="N206" s="5">
        <v>12032.54</v>
      </c>
      <c r="O206" s="5">
        <v>2594.04</v>
      </c>
      <c r="P206" t="str">
        <f t="shared" si="12"/>
        <v>Sunday</v>
      </c>
      <c r="Q206" t="str">
        <f t="shared" si="13"/>
        <v>July</v>
      </c>
      <c r="R206" s="8">
        <f t="shared" si="14"/>
        <v>16.848354160712894</v>
      </c>
      <c r="S206" s="13">
        <f t="shared" si="15"/>
        <v>-46.181742738589207</v>
      </c>
      <c r="T206" t="str" cm="1">
        <f t="array" ref="T206">_xlfn.IFS(G206&lt;=20,"Low Temp.",G206&lt;=28,"Moderate Temp.",G206&lt;=35,"High Temp")</f>
        <v>Moderate Temp.</v>
      </c>
    </row>
    <row r="207" spans="1:20" x14ac:dyDescent="0.25">
      <c r="A207">
        <v>206</v>
      </c>
      <c r="B207" s="3">
        <v>44767</v>
      </c>
      <c r="C207" t="s">
        <v>19</v>
      </c>
      <c r="D207" t="s">
        <v>26</v>
      </c>
      <c r="E207" s="5">
        <v>5959</v>
      </c>
      <c r="F207" s="5">
        <v>3889</v>
      </c>
      <c r="G207">
        <v>30</v>
      </c>
      <c r="H207">
        <v>12</v>
      </c>
      <c r="I207">
        <v>10551</v>
      </c>
      <c r="J207" s="7">
        <v>1.83</v>
      </c>
      <c r="K207" s="5">
        <v>19308.330000000002</v>
      </c>
      <c r="L207" s="5">
        <v>2317</v>
      </c>
      <c r="M207" s="5">
        <v>16991.330000000002</v>
      </c>
      <c r="N207" s="5">
        <v>10189.07</v>
      </c>
      <c r="O207" s="5">
        <v>6802.26</v>
      </c>
      <c r="P207" t="str">
        <f t="shared" si="12"/>
        <v>Monday</v>
      </c>
      <c r="Q207" t="str">
        <f t="shared" si="13"/>
        <v>July</v>
      </c>
      <c r="R207" s="8">
        <f t="shared" si="14"/>
        <v>35.229665123809255</v>
      </c>
      <c r="S207" s="13">
        <f t="shared" si="15"/>
        <v>14.151032052357781</v>
      </c>
      <c r="T207" t="str" cm="1">
        <f t="array" ref="T207">_xlfn.IFS(G207&lt;=20,"Low Temp.",G207&lt;=28,"Moderate Temp.",G207&lt;=35,"High Temp")</f>
        <v>High Temp</v>
      </c>
    </row>
    <row r="208" spans="1:20" x14ac:dyDescent="0.25">
      <c r="A208">
        <v>207</v>
      </c>
      <c r="B208" s="3">
        <v>44768</v>
      </c>
      <c r="C208" t="s">
        <v>20</v>
      </c>
      <c r="D208" t="s">
        <v>24</v>
      </c>
      <c r="E208" s="5">
        <v>5268</v>
      </c>
      <c r="F208" s="5">
        <v>3229</v>
      </c>
      <c r="G208">
        <v>21</v>
      </c>
      <c r="H208">
        <v>8</v>
      </c>
      <c r="I208">
        <v>9681</v>
      </c>
      <c r="J208" s="7">
        <v>1.52</v>
      </c>
      <c r="K208" s="5">
        <v>14715.12</v>
      </c>
      <c r="L208" s="5">
        <v>1177.21</v>
      </c>
      <c r="M208" s="5">
        <v>13537.91</v>
      </c>
      <c r="N208" s="5">
        <v>9548.32</v>
      </c>
      <c r="O208" s="5">
        <v>3989.59</v>
      </c>
      <c r="P208" t="str">
        <f t="shared" si="12"/>
        <v>Tuesday</v>
      </c>
      <c r="Q208" t="str">
        <f t="shared" si="13"/>
        <v>July</v>
      </c>
      <c r="R208" s="8">
        <f t="shared" si="14"/>
        <v>27.112181212249713</v>
      </c>
      <c r="S208" s="13">
        <f t="shared" si="15"/>
        <v>-24.267463933181471</v>
      </c>
      <c r="T208" t="str" cm="1">
        <f t="array" ref="T208">_xlfn.IFS(G208&lt;=20,"Low Temp.",G208&lt;=28,"Moderate Temp.",G208&lt;=35,"High Temp")</f>
        <v>Moderate Temp.</v>
      </c>
    </row>
    <row r="209" spans="1:20" x14ac:dyDescent="0.25">
      <c r="A209">
        <v>208</v>
      </c>
      <c r="B209" s="3">
        <v>44769</v>
      </c>
      <c r="C209" t="s">
        <v>18</v>
      </c>
      <c r="D209" t="s">
        <v>23</v>
      </c>
      <c r="E209" s="5">
        <v>3763</v>
      </c>
      <c r="F209" s="5">
        <v>3018</v>
      </c>
      <c r="G209">
        <v>16</v>
      </c>
      <c r="H209">
        <v>14</v>
      </c>
      <c r="I209">
        <v>11896</v>
      </c>
      <c r="J209" s="7">
        <v>1.28</v>
      </c>
      <c r="K209" s="5">
        <v>15226.88</v>
      </c>
      <c r="L209" s="5">
        <v>2131.7600000000002</v>
      </c>
      <c r="M209" s="5">
        <v>13095.12</v>
      </c>
      <c r="N209" s="5">
        <v>10855.01</v>
      </c>
      <c r="O209" s="5">
        <v>2240.11</v>
      </c>
      <c r="P209" t="str">
        <f t="shared" si="12"/>
        <v>Wednesday</v>
      </c>
      <c r="Q209" t="str">
        <f t="shared" si="13"/>
        <v>July</v>
      </c>
      <c r="R209" s="8">
        <f t="shared" si="14"/>
        <v>14.71154957548756</v>
      </c>
      <c r="S209" s="13">
        <f t="shared" si="15"/>
        <v>-40.470103640712196</v>
      </c>
      <c r="T209" t="str" cm="1">
        <f t="array" ref="T209">_xlfn.IFS(G209&lt;=20,"Low Temp.",G209&lt;=28,"Moderate Temp.",G209&lt;=35,"High Temp")</f>
        <v>Low Temp.</v>
      </c>
    </row>
    <row r="210" spans="1:20" x14ac:dyDescent="0.25">
      <c r="A210">
        <v>209</v>
      </c>
      <c r="B210" s="3">
        <v>44770</v>
      </c>
      <c r="C210" t="s">
        <v>17</v>
      </c>
      <c r="D210" t="s">
        <v>23</v>
      </c>
      <c r="E210" s="5">
        <v>5383</v>
      </c>
      <c r="F210" s="5">
        <v>3131</v>
      </c>
      <c r="G210">
        <v>33</v>
      </c>
      <c r="H210">
        <v>10</v>
      </c>
      <c r="I210">
        <v>8899</v>
      </c>
      <c r="J210" s="7">
        <v>1.35</v>
      </c>
      <c r="K210" s="5">
        <v>12013.65</v>
      </c>
      <c r="L210" s="5">
        <v>1201.3699999999999</v>
      </c>
      <c r="M210" s="5">
        <v>10812.28</v>
      </c>
      <c r="N210" s="5">
        <v>8307.64</v>
      </c>
      <c r="O210" s="5">
        <v>2504.64</v>
      </c>
      <c r="P210" t="str">
        <f t="shared" si="12"/>
        <v>Thursday</v>
      </c>
      <c r="Q210" t="str">
        <f t="shared" si="13"/>
        <v>July</v>
      </c>
      <c r="R210" s="8">
        <f t="shared" si="14"/>
        <v>20.848285075726363</v>
      </c>
      <c r="S210" s="13">
        <f t="shared" si="15"/>
        <v>-53.471298532416867</v>
      </c>
      <c r="T210" t="str" cm="1">
        <f t="array" ref="T210">_xlfn.IFS(G210&lt;=20,"Low Temp.",G210&lt;=28,"Moderate Temp.",G210&lt;=35,"High Temp")</f>
        <v>High Temp</v>
      </c>
    </row>
    <row r="211" spans="1:20" x14ac:dyDescent="0.25">
      <c r="A211">
        <v>210</v>
      </c>
      <c r="B211" s="3">
        <v>44771</v>
      </c>
      <c r="C211" t="s">
        <v>21</v>
      </c>
      <c r="D211" t="s">
        <v>24</v>
      </c>
      <c r="E211" s="5">
        <v>3288</v>
      </c>
      <c r="F211" s="5">
        <v>3260</v>
      </c>
      <c r="G211">
        <v>34</v>
      </c>
      <c r="H211">
        <v>12</v>
      </c>
      <c r="I211">
        <v>13332</v>
      </c>
      <c r="J211" s="7">
        <v>1.88</v>
      </c>
      <c r="K211" s="5">
        <v>25064.16</v>
      </c>
      <c r="L211" s="5">
        <v>3007.7</v>
      </c>
      <c r="M211" s="5">
        <v>22056.46</v>
      </c>
      <c r="N211" s="5">
        <v>13168.74</v>
      </c>
      <c r="O211" s="5">
        <v>8887.7199999999993</v>
      </c>
      <c r="P211" t="str">
        <f t="shared" si="12"/>
        <v>Friday</v>
      </c>
      <c r="Q211" t="str">
        <f t="shared" si="13"/>
        <v>July</v>
      </c>
      <c r="R211" s="8">
        <f t="shared" si="14"/>
        <v>35.459875774811522</v>
      </c>
      <c r="S211" s="13">
        <f t="shared" si="15"/>
        <v>170.30778588807783</v>
      </c>
      <c r="T211" t="str" cm="1">
        <f t="array" ref="T211">_xlfn.IFS(G211&lt;=20,"Low Temp.",G211&lt;=28,"Moderate Temp.",G211&lt;=35,"High Temp")</f>
        <v>High Temp</v>
      </c>
    </row>
    <row r="212" spans="1:20" x14ac:dyDescent="0.25">
      <c r="A212">
        <v>211</v>
      </c>
      <c r="B212" s="3">
        <v>44772</v>
      </c>
      <c r="C212" t="s">
        <v>18</v>
      </c>
      <c r="D212" t="s">
        <v>23</v>
      </c>
      <c r="E212" s="5">
        <v>5199</v>
      </c>
      <c r="F212" s="5">
        <v>3827</v>
      </c>
      <c r="G212">
        <v>15</v>
      </c>
      <c r="H212">
        <v>6</v>
      </c>
      <c r="I212">
        <v>11759</v>
      </c>
      <c r="J212" s="7">
        <v>1.44</v>
      </c>
      <c r="K212" s="5">
        <v>16932.96</v>
      </c>
      <c r="L212" s="5">
        <v>1015.98</v>
      </c>
      <c r="M212" s="5">
        <v>15916.98</v>
      </c>
      <c r="N212" s="5">
        <v>12713.32</v>
      </c>
      <c r="O212" s="5">
        <v>3203.66</v>
      </c>
      <c r="P212" t="str">
        <f t="shared" si="12"/>
        <v>Saturday</v>
      </c>
      <c r="Q212" t="str">
        <f t="shared" si="13"/>
        <v>July</v>
      </c>
      <c r="R212" s="8">
        <f t="shared" si="14"/>
        <v>18.919669095066663</v>
      </c>
      <c r="S212" s="13">
        <f t="shared" si="15"/>
        <v>-38.379303712252359</v>
      </c>
      <c r="T212" t="str" cm="1">
        <f t="array" ref="T212">_xlfn.IFS(G212&lt;=20,"Low Temp.",G212&lt;=28,"Moderate Temp.",G212&lt;=35,"High Temp")</f>
        <v>Low Temp.</v>
      </c>
    </row>
    <row r="213" spans="1:20" x14ac:dyDescent="0.25">
      <c r="A213">
        <v>212</v>
      </c>
      <c r="B213" s="3">
        <v>44773</v>
      </c>
      <c r="C213" t="s">
        <v>21</v>
      </c>
      <c r="D213" t="s">
        <v>23</v>
      </c>
      <c r="E213" s="5">
        <v>5817</v>
      </c>
      <c r="F213" s="5">
        <v>2556</v>
      </c>
      <c r="G213">
        <v>35</v>
      </c>
      <c r="H213">
        <v>15</v>
      </c>
      <c r="I213">
        <v>14373</v>
      </c>
      <c r="J213" s="7">
        <v>1.98</v>
      </c>
      <c r="K213" s="5">
        <v>28458.54</v>
      </c>
      <c r="L213" s="5">
        <v>4268.78</v>
      </c>
      <c r="M213" s="5">
        <v>24189.759999999998</v>
      </c>
      <c r="N213" s="5">
        <v>18591.22</v>
      </c>
      <c r="O213" s="5">
        <v>5598.54</v>
      </c>
      <c r="P213" t="str">
        <f t="shared" si="12"/>
        <v>Sunday</v>
      </c>
      <c r="Q213" t="str">
        <f t="shared" si="13"/>
        <v>July</v>
      </c>
      <c r="R213" s="8">
        <f t="shared" si="14"/>
        <v>19.672618482887739</v>
      </c>
      <c r="S213" s="13">
        <f t="shared" si="15"/>
        <v>-3.755544094894276</v>
      </c>
      <c r="T213" t="str" cm="1">
        <f t="array" ref="T213">_xlfn.IFS(G213&lt;=20,"Low Temp.",G213&lt;=28,"Moderate Temp.",G213&lt;=35,"High Temp")</f>
        <v>High Temp</v>
      </c>
    </row>
    <row r="214" spans="1:20" x14ac:dyDescent="0.25">
      <c r="A214">
        <v>213</v>
      </c>
      <c r="B214" s="3">
        <v>44774</v>
      </c>
      <c r="C214" t="s">
        <v>19</v>
      </c>
      <c r="D214" t="s">
        <v>26</v>
      </c>
      <c r="E214" s="5">
        <v>5226</v>
      </c>
      <c r="F214" s="5">
        <v>3902</v>
      </c>
      <c r="G214">
        <v>29</v>
      </c>
      <c r="H214">
        <v>6</v>
      </c>
      <c r="I214">
        <v>13691</v>
      </c>
      <c r="J214" s="7">
        <v>1.83</v>
      </c>
      <c r="K214" s="5">
        <v>25054.53</v>
      </c>
      <c r="L214" s="5">
        <v>1503.27</v>
      </c>
      <c r="M214" s="5">
        <v>23551.26</v>
      </c>
      <c r="N214" s="5">
        <v>15458.16</v>
      </c>
      <c r="O214" s="5">
        <v>8093.1</v>
      </c>
      <c r="P214" t="str">
        <f t="shared" si="12"/>
        <v>Monday</v>
      </c>
      <c r="Q214" t="str">
        <f t="shared" si="13"/>
        <v>August</v>
      </c>
      <c r="R214" s="8">
        <f t="shared" si="14"/>
        <v>32.301943001924208</v>
      </c>
      <c r="S214" s="13">
        <f t="shared" si="15"/>
        <v>54.862227324913903</v>
      </c>
      <c r="T214" t="str" cm="1">
        <f t="array" ref="T214">_xlfn.IFS(G214&lt;=20,"Low Temp.",G214&lt;=28,"Moderate Temp.",G214&lt;=35,"High Temp")</f>
        <v>High Temp</v>
      </c>
    </row>
    <row r="215" spans="1:20" x14ac:dyDescent="0.25">
      <c r="A215">
        <v>214</v>
      </c>
      <c r="B215" s="3">
        <v>44775</v>
      </c>
      <c r="C215" t="s">
        <v>17</v>
      </c>
      <c r="D215" t="s">
        <v>26</v>
      </c>
      <c r="E215" s="5">
        <v>4413</v>
      </c>
      <c r="F215" s="5">
        <v>2977</v>
      </c>
      <c r="G215">
        <v>19</v>
      </c>
      <c r="H215">
        <v>14</v>
      </c>
      <c r="I215">
        <v>9992</v>
      </c>
      <c r="J215" s="7">
        <v>1.35</v>
      </c>
      <c r="K215" s="5">
        <v>13489.2</v>
      </c>
      <c r="L215" s="5">
        <v>1888.49</v>
      </c>
      <c r="M215" s="5">
        <v>11600.71</v>
      </c>
      <c r="N215" s="5">
        <v>9804.49</v>
      </c>
      <c r="O215" s="5">
        <v>1796.22</v>
      </c>
      <c r="P215" t="str">
        <f t="shared" si="12"/>
        <v>Tuesday</v>
      </c>
      <c r="Q215" t="str">
        <f t="shared" si="13"/>
        <v>August</v>
      </c>
      <c r="R215" s="8">
        <f t="shared" si="14"/>
        <v>13.315986122231118</v>
      </c>
      <c r="S215" s="13">
        <f t="shared" si="15"/>
        <v>-59.297076818490815</v>
      </c>
      <c r="T215" t="str" cm="1">
        <f t="array" ref="T215">_xlfn.IFS(G215&lt;=20,"Low Temp.",G215&lt;=28,"Moderate Temp.",G215&lt;=35,"High Temp")</f>
        <v>Low Temp.</v>
      </c>
    </row>
    <row r="216" spans="1:20" x14ac:dyDescent="0.25">
      <c r="A216">
        <v>215</v>
      </c>
      <c r="B216" s="3">
        <v>44776</v>
      </c>
      <c r="C216" t="s">
        <v>21</v>
      </c>
      <c r="D216" t="s">
        <v>23</v>
      </c>
      <c r="E216" s="5">
        <v>5356</v>
      </c>
      <c r="F216" s="5">
        <v>2907</v>
      </c>
      <c r="G216">
        <v>15</v>
      </c>
      <c r="H216">
        <v>8</v>
      </c>
      <c r="I216">
        <v>10240</v>
      </c>
      <c r="J216" s="7">
        <v>2</v>
      </c>
      <c r="K216" s="5">
        <v>20480</v>
      </c>
      <c r="L216" s="5">
        <v>1638.4</v>
      </c>
      <c r="M216" s="5">
        <v>18841.599999999999</v>
      </c>
      <c r="N216" s="5">
        <v>13668.8</v>
      </c>
      <c r="O216" s="5">
        <v>5172.8</v>
      </c>
      <c r="P216" t="str">
        <f t="shared" si="12"/>
        <v>Wednesday</v>
      </c>
      <c r="Q216" t="str">
        <f t="shared" si="13"/>
        <v>August</v>
      </c>
      <c r="R216" s="8">
        <f t="shared" si="14"/>
        <v>25.2578125</v>
      </c>
      <c r="S216" s="13">
        <f t="shared" si="15"/>
        <v>-3.4204630321135139</v>
      </c>
      <c r="T216" t="str" cm="1">
        <f t="array" ref="T216">_xlfn.IFS(G216&lt;=20,"Low Temp.",G216&lt;=28,"Moderate Temp.",G216&lt;=35,"High Temp")</f>
        <v>Low Temp.</v>
      </c>
    </row>
    <row r="217" spans="1:20" x14ac:dyDescent="0.25">
      <c r="A217">
        <v>216</v>
      </c>
      <c r="B217" s="3">
        <v>44777</v>
      </c>
      <c r="C217" t="s">
        <v>18</v>
      </c>
      <c r="D217" t="s">
        <v>25</v>
      </c>
      <c r="E217" s="5">
        <v>4691</v>
      </c>
      <c r="F217" s="5">
        <v>3265</v>
      </c>
      <c r="G217">
        <v>23</v>
      </c>
      <c r="H217">
        <v>8</v>
      </c>
      <c r="I217">
        <v>12207</v>
      </c>
      <c r="J217" s="7">
        <v>1.82</v>
      </c>
      <c r="K217" s="5">
        <v>22216.74</v>
      </c>
      <c r="L217" s="5">
        <v>1777.34</v>
      </c>
      <c r="M217" s="5">
        <v>20439.400000000001</v>
      </c>
      <c r="N217" s="5">
        <v>14358.44</v>
      </c>
      <c r="O217" s="5">
        <v>6080.96</v>
      </c>
      <c r="P217" t="str">
        <f t="shared" si="12"/>
        <v>Thursday</v>
      </c>
      <c r="Q217" t="str">
        <f t="shared" si="13"/>
        <v>August</v>
      </c>
      <c r="R217" s="8">
        <f t="shared" si="14"/>
        <v>27.371072443571826</v>
      </c>
      <c r="S217" s="13">
        <f t="shared" si="15"/>
        <v>29.630356000852696</v>
      </c>
      <c r="T217" t="str" cm="1">
        <f t="array" ref="T217">_xlfn.IFS(G217&lt;=20,"Low Temp.",G217&lt;=28,"Moderate Temp.",G217&lt;=35,"High Temp")</f>
        <v>Moderate Temp.</v>
      </c>
    </row>
    <row r="218" spans="1:20" x14ac:dyDescent="0.25">
      <c r="A218">
        <v>217</v>
      </c>
      <c r="B218" s="3">
        <v>44778</v>
      </c>
      <c r="C218" t="s">
        <v>19</v>
      </c>
      <c r="D218" t="s">
        <v>23</v>
      </c>
      <c r="E218" s="5">
        <v>3073</v>
      </c>
      <c r="F218" s="5">
        <v>3046</v>
      </c>
      <c r="G218">
        <v>26</v>
      </c>
      <c r="H218">
        <v>13</v>
      </c>
      <c r="I218">
        <v>9637</v>
      </c>
      <c r="J218" s="7">
        <v>1.96</v>
      </c>
      <c r="K218" s="5">
        <v>18888.52</v>
      </c>
      <c r="L218" s="5">
        <v>2455.5100000000002</v>
      </c>
      <c r="M218" s="5">
        <v>16433.009999999998</v>
      </c>
      <c r="N218" s="5">
        <v>13249.47</v>
      </c>
      <c r="O218" s="5">
        <v>3183.54</v>
      </c>
      <c r="P218" t="str">
        <f t="shared" si="12"/>
        <v>Friday</v>
      </c>
      <c r="Q218" t="str">
        <f t="shared" si="13"/>
        <v>August</v>
      </c>
      <c r="R218" s="8">
        <f t="shared" si="14"/>
        <v>16.854364449941023</v>
      </c>
      <c r="S218" s="13">
        <f t="shared" si="15"/>
        <v>3.5971363488447761</v>
      </c>
      <c r="T218" t="str" cm="1">
        <f t="array" ref="T218">_xlfn.IFS(G218&lt;=20,"Low Temp.",G218&lt;=28,"Moderate Temp.",G218&lt;=35,"High Temp")</f>
        <v>Moderate Temp.</v>
      </c>
    </row>
    <row r="219" spans="1:20" x14ac:dyDescent="0.25">
      <c r="A219">
        <v>218</v>
      </c>
      <c r="B219" s="3">
        <v>44779</v>
      </c>
      <c r="C219" t="s">
        <v>20</v>
      </c>
      <c r="D219" t="s">
        <v>25</v>
      </c>
      <c r="E219" s="5">
        <v>3503</v>
      </c>
      <c r="F219" s="5">
        <v>2926</v>
      </c>
      <c r="G219">
        <v>21</v>
      </c>
      <c r="H219">
        <v>11</v>
      </c>
      <c r="I219">
        <v>14058</v>
      </c>
      <c r="J219" s="7">
        <v>1.97</v>
      </c>
      <c r="K219" s="5">
        <v>27694.26</v>
      </c>
      <c r="L219" s="5">
        <v>3046.37</v>
      </c>
      <c r="M219" s="5">
        <v>24647.89</v>
      </c>
      <c r="N219" s="5">
        <v>14846.55</v>
      </c>
      <c r="O219" s="5">
        <v>9801.34</v>
      </c>
      <c r="P219" t="str">
        <f t="shared" si="12"/>
        <v>Saturday</v>
      </c>
      <c r="Q219" t="str">
        <f t="shared" si="13"/>
        <v>August</v>
      </c>
      <c r="R219" s="8">
        <f t="shared" si="14"/>
        <v>35.391232695872723</v>
      </c>
      <c r="S219" s="13">
        <f t="shared" si="15"/>
        <v>179.79845846417356</v>
      </c>
      <c r="T219" t="str" cm="1">
        <f t="array" ref="T219">_xlfn.IFS(G219&lt;=20,"Low Temp.",G219&lt;=28,"Moderate Temp.",G219&lt;=35,"High Temp")</f>
        <v>Moderate Temp.</v>
      </c>
    </row>
    <row r="220" spans="1:20" x14ac:dyDescent="0.25">
      <c r="A220">
        <v>219</v>
      </c>
      <c r="B220" s="3">
        <v>44780</v>
      </c>
      <c r="C220" t="s">
        <v>17</v>
      </c>
      <c r="D220" t="s">
        <v>23</v>
      </c>
      <c r="E220" s="5">
        <v>4493</v>
      </c>
      <c r="F220" s="5">
        <v>3454</v>
      </c>
      <c r="G220">
        <v>30</v>
      </c>
      <c r="H220">
        <v>14</v>
      </c>
      <c r="I220">
        <v>11447</v>
      </c>
      <c r="J220" s="7">
        <v>1.39</v>
      </c>
      <c r="K220" s="5">
        <v>15911.33</v>
      </c>
      <c r="L220" s="5">
        <v>2227.59</v>
      </c>
      <c r="M220" s="5">
        <v>13683.74</v>
      </c>
      <c r="N220" s="5">
        <v>9012.92</v>
      </c>
      <c r="O220" s="5">
        <v>4670.82</v>
      </c>
      <c r="P220" t="str">
        <f t="shared" si="12"/>
        <v>Sunday</v>
      </c>
      <c r="Q220" t="str">
        <f t="shared" si="13"/>
        <v>August</v>
      </c>
      <c r="R220" s="8">
        <f t="shared" si="14"/>
        <v>29.35530845001643</v>
      </c>
      <c r="S220" s="13">
        <f t="shared" si="15"/>
        <v>3.9577119964388987</v>
      </c>
      <c r="T220" t="str" cm="1">
        <f t="array" ref="T220">_xlfn.IFS(G220&lt;=20,"Low Temp.",G220&lt;=28,"Moderate Temp.",G220&lt;=35,"High Temp")</f>
        <v>High Temp</v>
      </c>
    </row>
    <row r="221" spans="1:20" x14ac:dyDescent="0.25">
      <c r="A221">
        <v>220</v>
      </c>
      <c r="B221" s="3">
        <v>44781</v>
      </c>
      <c r="C221" t="s">
        <v>21</v>
      </c>
      <c r="D221" t="s">
        <v>24</v>
      </c>
      <c r="E221" s="5">
        <v>3648</v>
      </c>
      <c r="F221" s="5">
        <v>2715</v>
      </c>
      <c r="G221">
        <v>18</v>
      </c>
      <c r="H221">
        <v>9</v>
      </c>
      <c r="I221">
        <v>9247</v>
      </c>
      <c r="J221" s="7">
        <v>1.75</v>
      </c>
      <c r="K221" s="5">
        <v>16182.25</v>
      </c>
      <c r="L221" s="5">
        <v>1456.4</v>
      </c>
      <c r="M221" s="5">
        <v>14725.85</v>
      </c>
      <c r="N221" s="5">
        <v>11977.48</v>
      </c>
      <c r="O221" s="5">
        <v>2748.37</v>
      </c>
      <c r="P221" t="str">
        <f t="shared" si="12"/>
        <v>Monday</v>
      </c>
      <c r="Q221" t="str">
        <f t="shared" si="13"/>
        <v>August</v>
      </c>
      <c r="R221" s="8">
        <f t="shared" si="14"/>
        <v>16.983855767893832</v>
      </c>
      <c r="S221" s="13">
        <f t="shared" si="15"/>
        <v>-24.660910087719301</v>
      </c>
      <c r="T221" t="str" cm="1">
        <f t="array" ref="T221">_xlfn.IFS(G221&lt;=20,"Low Temp.",G221&lt;=28,"Moderate Temp.",G221&lt;=35,"High Temp")</f>
        <v>Low Temp.</v>
      </c>
    </row>
    <row r="222" spans="1:20" x14ac:dyDescent="0.25">
      <c r="A222">
        <v>221</v>
      </c>
      <c r="B222" s="3">
        <v>44782</v>
      </c>
      <c r="C222" t="s">
        <v>17</v>
      </c>
      <c r="D222" t="s">
        <v>23</v>
      </c>
      <c r="E222" s="5">
        <v>3619</v>
      </c>
      <c r="F222" s="5">
        <v>3698</v>
      </c>
      <c r="G222">
        <v>35</v>
      </c>
      <c r="H222">
        <v>7</v>
      </c>
      <c r="I222">
        <v>9561</v>
      </c>
      <c r="J222" s="7">
        <v>1.44</v>
      </c>
      <c r="K222" s="5">
        <v>13767.84</v>
      </c>
      <c r="L222" s="5">
        <v>963.75</v>
      </c>
      <c r="M222" s="5">
        <v>12804.09</v>
      </c>
      <c r="N222" s="5">
        <v>10668.43</v>
      </c>
      <c r="O222" s="5">
        <v>2135.66</v>
      </c>
      <c r="P222" t="str">
        <f t="shared" si="12"/>
        <v>Tuesday</v>
      </c>
      <c r="Q222" t="str">
        <f t="shared" si="13"/>
        <v>August</v>
      </c>
      <c r="R222" s="8">
        <f t="shared" si="14"/>
        <v>15.511946681541911</v>
      </c>
      <c r="S222" s="13">
        <f t="shared" si="15"/>
        <v>-40.987565625863503</v>
      </c>
      <c r="T222" t="str" cm="1">
        <f t="array" ref="T222">_xlfn.IFS(G222&lt;=20,"Low Temp.",G222&lt;=28,"Moderate Temp.",G222&lt;=35,"High Temp")</f>
        <v>High Temp</v>
      </c>
    </row>
    <row r="223" spans="1:20" x14ac:dyDescent="0.25">
      <c r="A223">
        <v>222</v>
      </c>
      <c r="B223" s="3">
        <v>44783</v>
      </c>
      <c r="C223" t="s">
        <v>17</v>
      </c>
      <c r="D223" t="s">
        <v>23</v>
      </c>
      <c r="E223" s="5">
        <v>3777</v>
      </c>
      <c r="F223" s="5">
        <v>2639</v>
      </c>
      <c r="G223">
        <v>18</v>
      </c>
      <c r="H223">
        <v>7</v>
      </c>
      <c r="I223">
        <v>8774</v>
      </c>
      <c r="J223" s="7">
        <v>1.56</v>
      </c>
      <c r="K223" s="5">
        <v>13687.44</v>
      </c>
      <c r="L223" s="5">
        <v>958.12</v>
      </c>
      <c r="M223" s="5">
        <v>12729.32</v>
      </c>
      <c r="N223" s="5">
        <v>10733.26</v>
      </c>
      <c r="O223" s="5">
        <v>1996.06</v>
      </c>
      <c r="P223" t="str">
        <f t="shared" si="12"/>
        <v>Wednesday</v>
      </c>
      <c r="Q223" t="str">
        <f t="shared" si="13"/>
        <v>August</v>
      </c>
      <c r="R223" s="8">
        <f t="shared" si="14"/>
        <v>14.583150684130853</v>
      </c>
      <c r="S223" s="13">
        <f t="shared" si="15"/>
        <v>-47.152237225311097</v>
      </c>
      <c r="T223" t="str" cm="1">
        <f t="array" ref="T223">_xlfn.IFS(G223&lt;=20,"Low Temp.",G223&lt;=28,"Moderate Temp.",G223&lt;=35,"High Temp")</f>
        <v>Low Temp.</v>
      </c>
    </row>
    <row r="224" spans="1:20" x14ac:dyDescent="0.25">
      <c r="A224">
        <v>223</v>
      </c>
      <c r="B224" s="3">
        <v>44784</v>
      </c>
      <c r="C224" t="s">
        <v>18</v>
      </c>
      <c r="D224" t="s">
        <v>26</v>
      </c>
      <c r="E224" s="5">
        <v>3981</v>
      </c>
      <c r="F224" s="5">
        <v>3862</v>
      </c>
      <c r="G224">
        <v>15</v>
      </c>
      <c r="H224">
        <v>7</v>
      </c>
      <c r="I224">
        <v>10296</v>
      </c>
      <c r="J224" s="7">
        <v>1.66</v>
      </c>
      <c r="K224" s="5">
        <v>17091.36</v>
      </c>
      <c r="L224" s="5">
        <v>1196.4000000000001</v>
      </c>
      <c r="M224" s="5">
        <v>15894.96</v>
      </c>
      <c r="N224" s="5">
        <v>13254.05</v>
      </c>
      <c r="O224" s="5">
        <v>2640.91</v>
      </c>
      <c r="P224" t="str">
        <f t="shared" si="12"/>
        <v>Thursday</v>
      </c>
      <c r="Q224" t="str">
        <f t="shared" si="13"/>
        <v>August</v>
      </c>
      <c r="R224" s="8">
        <f t="shared" si="14"/>
        <v>15.451725316183145</v>
      </c>
      <c r="S224" s="13">
        <f t="shared" si="15"/>
        <v>-33.662145189650843</v>
      </c>
      <c r="T224" t="str" cm="1">
        <f t="array" ref="T224">_xlfn.IFS(G224&lt;=20,"Low Temp.",G224&lt;=28,"Moderate Temp.",G224&lt;=35,"High Temp")</f>
        <v>Low Temp.</v>
      </c>
    </row>
    <row r="225" spans="1:20" x14ac:dyDescent="0.25">
      <c r="A225">
        <v>224</v>
      </c>
      <c r="B225" s="3">
        <v>44785</v>
      </c>
      <c r="C225" t="s">
        <v>21</v>
      </c>
      <c r="D225" t="s">
        <v>23</v>
      </c>
      <c r="E225" s="5">
        <v>4744</v>
      </c>
      <c r="F225" s="5">
        <v>3603</v>
      </c>
      <c r="G225">
        <v>25</v>
      </c>
      <c r="H225">
        <v>11</v>
      </c>
      <c r="I225">
        <v>13682</v>
      </c>
      <c r="J225" s="7">
        <v>1.92</v>
      </c>
      <c r="K225" s="5">
        <v>26269.439999999999</v>
      </c>
      <c r="L225" s="5">
        <v>2889.64</v>
      </c>
      <c r="M225" s="5">
        <v>23379.8</v>
      </c>
      <c r="N225" s="5">
        <v>13216.54</v>
      </c>
      <c r="O225" s="5">
        <v>10163.26</v>
      </c>
      <c r="P225" t="str">
        <f t="shared" si="12"/>
        <v>Friday</v>
      </c>
      <c r="Q225" t="str">
        <f t="shared" si="13"/>
        <v>August</v>
      </c>
      <c r="R225" s="8">
        <f t="shared" si="14"/>
        <v>38.688529332943524</v>
      </c>
      <c r="S225" s="13">
        <f t="shared" si="15"/>
        <v>114.23397976391232</v>
      </c>
      <c r="T225" t="str" cm="1">
        <f t="array" ref="T225">_xlfn.IFS(G225&lt;=20,"Low Temp.",G225&lt;=28,"Moderate Temp.",G225&lt;=35,"High Temp")</f>
        <v>Moderate Temp.</v>
      </c>
    </row>
    <row r="226" spans="1:20" x14ac:dyDescent="0.25">
      <c r="A226">
        <v>225</v>
      </c>
      <c r="B226" s="3">
        <v>44786</v>
      </c>
      <c r="C226" t="s">
        <v>18</v>
      </c>
      <c r="D226" t="s">
        <v>26</v>
      </c>
      <c r="E226" s="5">
        <v>3802</v>
      </c>
      <c r="F226" s="5">
        <v>3683</v>
      </c>
      <c r="G226">
        <v>34</v>
      </c>
      <c r="H226">
        <v>13</v>
      </c>
      <c r="I226">
        <v>8977</v>
      </c>
      <c r="J226" s="7">
        <v>1.55</v>
      </c>
      <c r="K226" s="5">
        <v>13914.35</v>
      </c>
      <c r="L226" s="5">
        <v>1808.87</v>
      </c>
      <c r="M226" s="5">
        <v>12105.48</v>
      </c>
      <c r="N226" s="5">
        <v>7748.72</v>
      </c>
      <c r="O226" s="5">
        <v>4356.76</v>
      </c>
      <c r="P226" t="str">
        <f t="shared" si="12"/>
        <v>Saturday</v>
      </c>
      <c r="Q226" t="str">
        <f t="shared" si="13"/>
        <v>August</v>
      </c>
      <c r="R226" s="8">
        <f t="shared" si="14"/>
        <v>31.311272175847236</v>
      </c>
      <c r="S226" s="13">
        <f t="shared" si="15"/>
        <v>14.591267753813788</v>
      </c>
      <c r="T226" t="str" cm="1">
        <f t="array" ref="T226">_xlfn.IFS(G226&lt;=20,"Low Temp.",G226&lt;=28,"Moderate Temp.",G226&lt;=35,"High Temp")</f>
        <v>High Temp</v>
      </c>
    </row>
    <row r="227" spans="1:20" x14ac:dyDescent="0.25">
      <c r="A227">
        <v>226</v>
      </c>
      <c r="B227" s="3">
        <v>44787</v>
      </c>
      <c r="C227" t="s">
        <v>21</v>
      </c>
      <c r="D227" t="s">
        <v>25</v>
      </c>
      <c r="E227" s="5">
        <v>3309</v>
      </c>
      <c r="F227" s="5">
        <v>2839</v>
      </c>
      <c r="G227">
        <v>28</v>
      </c>
      <c r="H227">
        <v>5</v>
      </c>
      <c r="I227">
        <v>11990</v>
      </c>
      <c r="J227" s="7">
        <v>1.4</v>
      </c>
      <c r="K227" s="5">
        <v>16786</v>
      </c>
      <c r="L227" s="5">
        <v>839.3</v>
      </c>
      <c r="M227" s="5">
        <v>15946.7</v>
      </c>
      <c r="N227" s="5">
        <v>12492.13</v>
      </c>
      <c r="O227" s="5">
        <v>3454.57</v>
      </c>
      <c r="P227" t="str">
        <f t="shared" si="12"/>
        <v>Sunday</v>
      </c>
      <c r="Q227" t="str">
        <f t="shared" si="13"/>
        <v>August</v>
      </c>
      <c r="R227" s="8">
        <f t="shared" si="14"/>
        <v>20.580066722268558</v>
      </c>
      <c r="S227" s="13">
        <f t="shared" si="15"/>
        <v>4.3992142641281404</v>
      </c>
      <c r="T227" t="str" cm="1">
        <f t="array" ref="T227">_xlfn.IFS(G227&lt;=20,"Low Temp.",G227&lt;=28,"Moderate Temp.",G227&lt;=35,"High Temp")</f>
        <v>Moderate Temp.</v>
      </c>
    </row>
    <row r="228" spans="1:20" x14ac:dyDescent="0.25">
      <c r="A228">
        <v>227</v>
      </c>
      <c r="B228" s="3">
        <v>44788</v>
      </c>
      <c r="C228" t="s">
        <v>17</v>
      </c>
      <c r="D228" t="s">
        <v>23</v>
      </c>
      <c r="E228" s="5">
        <v>5139</v>
      </c>
      <c r="F228" s="5">
        <v>3481</v>
      </c>
      <c r="G228">
        <v>30</v>
      </c>
      <c r="H228">
        <v>7</v>
      </c>
      <c r="I228">
        <v>13687</v>
      </c>
      <c r="J228" s="7">
        <v>1.88</v>
      </c>
      <c r="K228" s="5">
        <v>25731.56</v>
      </c>
      <c r="L228" s="5">
        <v>1801.21</v>
      </c>
      <c r="M228" s="5">
        <v>23930.35</v>
      </c>
      <c r="N228" s="5">
        <v>13080.74</v>
      </c>
      <c r="O228" s="5">
        <v>10849.61</v>
      </c>
      <c r="P228" t="str">
        <f t="shared" si="12"/>
        <v>Monday</v>
      </c>
      <c r="Q228" t="str">
        <f t="shared" si="13"/>
        <v>August</v>
      </c>
      <c r="R228" s="8">
        <f t="shared" si="14"/>
        <v>42.164602534786077</v>
      </c>
      <c r="S228" s="13">
        <f t="shared" si="15"/>
        <v>111.12298112473245</v>
      </c>
      <c r="T228" t="str" cm="1">
        <f t="array" ref="T228">_xlfn.IFS(G228&lt;=20,"Low Temp.",G228&lt;=28,"Moderate Temp.",G228&lt;=35,"High Temp")</f>
        <v>High Temp</v>
      </c>
    </row>
    <row r="229" spans="1:20" x14ac:dyDescent="0.25">
      <c r="A229">
        <v>228</v>
      </c>
      <c r="B229" s="3">
        <v>44789</v>
      </c>
      <c r="C229" t="s">
        <v>19</v>
      </c>
      <c r="D229" t="s">
        <v>25</v>
      </c>
      <c r="E229" s="5">
        <v>3895</v>
      </c>
      <c r="F229" s="5">
        <v>2776</v>
      </c>
      <c r="G229">
        <v>33</v>
      </c>
      <c r="H229">
        <v>13</v>
      </c>
      <c r="I229">
        <v>13259</v>
      </c>
      <c r="J229" s="7">
        <v>1.28</v>
      </c>
      <c r="K229" s="5">
        <v>16971.52</v>
      </c>
      <c r="L229" s="5">
        <v>2206.3000000000002</v>
      </c>
      <c r="M229" s="5">
        <v>14765.22</v>
      </c>
      <c r="N229" s="5">
        <v>8737.01</v>
      </c>
      <c r="O229" s="5">
        <v>6028.21</v>
      </c>
      <c r="P229" t="str">
        <f t="shared" si="12"/>
        <v>Tuesday</v>
      </c>
      <c r="Q229" t="str">
        <f t="shared" si="13"/>
        <v>August</v>
      </c>
      <c r="R229" s="8">
        <f t="shared" si="14"/>
        <v>35.519564541066444</v>
      </c>
      <c r="S229" s="13">
        <f t="shared" si="15"/>
        <v>54.767907573812579</v>
      </c>
      <c r="T229" t="str" cm="1">
        <f t="array" ref="T229">_xlfn.IFS(G229&lt;=20,"Low Temp.",G229&lt;=28,"Moderate Temp.",G229&lt;=35,"High Temp")</f>
        <v>High Temp</v>
      </c>
    </row>
    <row r="230" spans="1:20" x14ac:dyDescent="0.25">
      <c r="A230">
        <v>229</v>
      </c>
      <c r="B230" s="3">
        <v>44790</v>
      </c>
      <c r="C230" t="s">
        <v>19</v>
      </c>
      <c r="D230" t="s">
        <v>23</v>
      </c>
      <c r="E230" s="5">
        <v>3000</v>
      </c>
      <c r="F230" s="5">
        <v>2901</v>
      </c>
      <c r="G230">
        <v>28</v>
      </c>
      <c r="H230">
        <v>10</v>
      </c>
      <c r="I230">
        <v>11334</v>
      </c>
      <c r="J230" s="7">
        <v>1.6</v>
      </c>
      <c r="K230" s="5">
        <v>18134.400000000001</v>
      </c>
      <c r="L230" s="5">
        <v>1813.44</v>
      </c>
      <c r="M230" s="5">
        <v>16320.96</v>
      </c>
      <c r="N230" s="5">
        <v>10605.44</v>
      </c>
      <c r="O230" s="5">
        <v>5715.52</v>
      </c>
      <c r="P230" t="str">
        <f t="shared" si="12"/>
        <v>Wednesday</v>
      </c>
      <c r="Q230" t="str">
        <f t="shared" si="13"/>
        <v>August</v>
      </c>
      <c r="R230" s="8">
        <f t="shared" si="14"/>
        <v>31.517557790718193</v>
      </c>
      <c r="S230" s="13">
        <f t="shared" si="15"/>
        <v>90.517333333333355</v>
      </c>
      <c r="T230" t="str" cm="1">
        <f t="array" ref="T230">_xlfn.IFS(G230&lt;=20,"Low Temp.",G230&lt;=28,"Moderate Temp.",G230&lt;=35,"High Temp")</f>
        <v>Moderate Temp.</v>
      </c>
    </row>
    <row r="231" spans="1:20" x14ac:dyDescent="0.25">
      <c r="A231">
        <v>230</v>
      </c>
      <c r="B231" s="3">
        <v>44791</v>
      </c>
      <c r="C231" t="s">
        <v>21</v>
      </c>
      <c r="D231" t="s">
        <v>26</v>
      </c>
      <c r="E231" s="5">
        <v>3341</v>
      </c>
      <c r="F231" s="5">
        <v>3520</v>
      </c>
      <c r="G231">
        <v>16</v>
      </c>
      <c r="H231">
        <v>15</v>
      </c>
      <c r="I231">
        <v>14506</v>
      </c>
      <c r="J231" s="7">
        <v>1.89</v>
      </c>
      <c r="K231" s="5">
        <v>27416.34</v>
      </c>
      <c r="L231" s="5">
        <v>4112.45</v>
      </c>
      <c r="M231" s="5">
        <v>23303.89</v>
      </c>
      <c r="N231" s="5">
        <v>19980.669999999998</v>
      </c>
      <c r="O231" s="5">
        <v>3323.22</v>
      </c>
      <c r="P231" t="str">
        <f t="shared" si="12"/>
        <v>Thursday</v>
      </c>
      <c r="Q231" t="str">
        <f t="shared" si="13"/>
        <v>August</v>
      </c>
      <c r="R231" s="8">
        <f t="shared" si="14"/>
        <v>12.121311597390461</v>
      </c>
      <c r="S231" s="13">
        <f t="shared" si="15"/>
        <v>-0.53217599521102066</v>
      </c>
      <c r="T231" t="str" cm="1">
        <f t="array" ref="T231">_xlfn.IFS(G231&lt;=20,"Low Temp.",G231&lt;=28,"Moderate Temp.",G231&lt;=35,"High Temp")</f>
        <v>Low Temp.</v>
      </c>
    </row>
    <row r="232" spans="1:20" x14ac:dyDescent="0.25">
      <c r="A232">
        <v>231</v>
      </c>
      <c r="B232" s="3">
        <v>44792</v>
      </c>
      <c r="C232" t="s">
        <v>21</v>
      </c>
      <c r="D232" t="s">
        <v>26</v>
      </c>
      <c r="E232" s="5">
        <v>4581</v>
      </c>
      <c r="F232" s="5">
        <v>3122</v>
      </c>
      <c r="G232">
        <v>19</v>
      </c>
      <c r="H232">
        <v>7</v>
      </c>
      <c r="I232">
        <v>8626</v>
      </c>
      <c r="J232" s="7">
        <v>1.5</v>
      </c>
      <c r="K232" s="5">
        <v>12939</v>
      </c>
      <c r="L232" s="5">
        <v>905.73</v>
      </c>
      <c r="M232" s="5">
        <v>12033.27</v>
      </c>
      <c r="N232" s="5">
        <v>6646.25</v>
      </c>
      <c r="O232" s="5">
        <v>5387.02</v>
      </c>
      <c r="P232" t="str">
        <f t="shared" si="12"/>
        <v>Friday</v>
      </c>
      <c r="Q232" t="str">
        <f t="shared" si="13"/>
        <v>August</v>
      </c>
      <c r="R232" s="8">
        <f t="shared" si="14"/>
        <v>41.633974804853544</v>
      </c>
      <c r="S232" s="13">
        <f t="shared" si="15"/>
        <v>17.594848286400357</v>
      </c>
      <c r="T232" t="str" cm="1">
        <f t="array" ref="T232">_xlfn.IFS(G232&lt;=20,"Low Temp.",G232&lt;=28,"Moderate Temp.",G232&lt;=35,"High Temp")</f>
        <v>Low Temp.</v>
      </c>
    </row>
    <row r="233" spans="1:20" x14ac:dyDescent="0.25">
      <c r="A233">
        <v>232</v>
      </c>
      <c r="B233" s="3">
        <v>44793</v>
      </c>
      <c r="C233" t="s">
        <v>22</v>
      </c>
      <c r="D233" t="s">
        <v>23</v>
      </c>
      <c r="E233" s="5">
        <v>5140</v>
      </c>
      <c r="F233" s="5">
        <v>3495</v>
      </c>
      <c r="G233">
        <v>22</v>
      </c>
      <c r="H233">
        <v>5</v>
      </c>
      <c r="I233">
        <v>14881</v>
      </c>
      <c r="J233" s="7">
        <v>1.55</v>
      </c>
      <c r="K233" s="5">
        <v>23065.55</v>
      </c>
      <c r="L233" s="5">
        <v>1153.28</v>
      </c>
      <c r="M233" s="5">
        <v>21912.27</v>
      </c>
      <c r="N233" s="5">
        <v>14766.88</v>
      </c>
      <c r="O233" s="5">
        <v>7145.39</v>
      </c>
      <c r="P233" t="str">
        <f t="shared" si="12"/>
        <v>Saturday</v>
      </c>
      <c r="Q233" t="str">
        <f t="shared" si="13"/>
        <v>August</v>
      </c>
      <c r="R233" s="8">
        <f t="shared" si="14"/>
        <v>30.978623965177508</v>
      </c>
      <c r="S233" s="13">
        <f t="shared" si="15"/>
        <v>39.01536964980545</v>
      </c>
      <c r="T233" t="str" cm="1">
        <f t="array" ref="T233">_xlfn.IFS(G233&lt;=20,"Low Temp.",G233&lt;=28,"Moderate Temp.",G233&lt;=35,"High Temp")</f>
        <v>Moderate Temp.</v>
      </c>
    </row>
    <row r="234" spans="1:20" x14ac:dyDescent="0.25">
      <c r="A234">
        <v>233</v>
      </c>
      <c r="B234" s="3">
        <v>44794</v>
      </c>
      <c r="C234" t="s">
        <v>20</v>
      </c>
      <c r="D234" t="s">
        <v>25</v>
      </c>
      <c r="E234" s="5">
        <v>4009</v>
      </c>
      <c r="F234" s="5">
        <v>3602</v>
      </c>
      <c r="G234">
        <v>22</v>
      </c>
      <c r="H234">
        <v>5</v>
      </c>
      <c r="I234">
        <v>12157</v>
      </c>
      <c r="J234" s="7">
        <v>1.98</v>
      </c>
      <c r="K234" s="5">
        <v>24070.86</v>
      </c>
      <c r="L234" s="5">
        <v>1203.54</v>
      </c>
      <c r="M234" s="5">
        <v>22867.32</v>
      </c>
      <c r="N234" s="5">
        <v>15592.24</v>
      </c>
      <c r="O234" s="5">
        <v>7275.08</v>
      </c>
      <c r="P234" t="str">
        <f t="shared" si="12"/>
        <v>Sunday</v>
      </c>
      <c r="Q234" t="str">
        <f t="shared" si="13"/>
        <v>August</v>
      </c>
      <c r="R234" s="8">
        <f t="shared" si="14"/>
        <v>30.223598159766624</v>
      </c>
      <c r="S234" s="13">
        <f t="shared" si="15"/>
        <v>81.468695435270646</v>
      </c>
      <c r="T234" t="str" cm="1">
        <f t="array" ref="T234">_xlfn.IFS(G234&lt;=20,"Low Temp.",G234&lt;=28,"Moderate Temp.",G234&lt;=35,"High Temp")</f>
        <v>Moderate Temp.</v>
      </c>
    </row>
    <row r="235" spans="1:20" x14ac:dyDescent="0.25">
      <c r="A235">
        <v>234</v>
      </c>
      <c r="B235" s="3">
        <v>44795</v>
      </c>
      <c r="C235" t="s">
        <v>22</v>
      </c>
      <c r="D235" t="s">
        <v>23</v>
      </c>
      <c r="E235" s="5">
        <v>5634</v>
      </c>
      <c r="F235" s="5">
        <v>3487</v>
      </c>
      <c r="G235">
        <v>30</v>
      </c>
      <c r="H235">
        <v>8</v>
      </c>
      <c r="I235">
        <v>10114</v>
      </c>
      <c r="J235" s="7">
        <v>1.99</v>
      </c>
      <c r="K235" s="5">
        <v>20126.86</v>
      </c>
      <c r="L235" s="5">
        <v>1610.15</v>
      </c>
      <c r="M235" s="5">
        <v>18516.71</v>
      </c>
      <c r="N235" s="5">
        <v>12866.94</v>
      </c>
      <c r="O235" s="5">
        <v>5649.77</v>
      </c>
      <c r="P235" t="str">
        <f t="shared" si="12"/>
        <v>Monday</v>
      </c>
      <c r="Q235" t="str">
        <f t="shared" si="13"/>
        <v>August</v>
      </c>
      <c r="R235" s="8">
        <f t="shared" si="14"/>
        <v>28.070796935041038</v>
      </c>
      <c r="S235" s="13">
        <f t="shared" si="15"/>
        <v>0.27990770323039471</v>
      </c>
      <c r="T235" t="str" cm="1">
        <f t="array" ref="T235">_xlfn.IFS(G235&lt;=20,"Low Temp.",G235&lt;=28,"Moderate Temp.",G235&lt;=35,"High Temp")</f>
        <v>High Temp</v>
      </c>
    </row>
    <row r="236" spans="1:20" x14ac:dyDescent="0.25">
      <c r="A236">
        <v>235</v>
      </c>
      <c r="B236" s="3">
        <v>44796</v>
      </c>
      <c r="C236" t="s">
        <v>19</v>
      </c>
      <c r="D236" t="s">
        <v>24</v>
      </c>
      <c r="E236" s="5">
        <v>5672</v>
      </c>
      <c r="F236" s="5">
        <v>3274</v>
      </c>
      <c r="G236">
        <v>35</v>
      </c>
      <c r="H236">
        <v>15</v>
      </c>
      <c r="I236">
        <v>14821</v>
      </c>
      <c r="J236" s="7">
        <v>1.45</v>
      </c>
      <c r="K236" s="5">
        <v>21490.45</v>
      </c>
      <c r="L236" s="5">
        <v>3223.57</v>
      </c>
      <c r="M236" s="5">
        <v>18266.88</v>
      </c>
      <c r="N236" s="5">
        <v>13634.12</v>
      </c>
      <c r="O236" s="5">
        <v>4632.76</v>
      </c>
      <c r="P236" t="str">
        <f t="shared" si="12"/>
        <v>Tuesday</v>
      </c>
      <c r="Q236" t="str">
        <f t="shared" si="13"/>
        <v>August</v>
      </c>
      <c r="R236" s="8">
        <f t="shared" si="14"/>
        <v>21.557296380485287</v>
      </c>
      <c r="S236" s="13">
        <f t="shared" si="15"/>
        <v>-18.322284908321578</v>
      </c>
      <c r="T236" t="str" cm="1">
        <f t="array" ref="T236">_xlfn.IFS(G236&lt;=20,"Low Temp.",G236&lt;=28,"Moderate Temp.",G236&lt;=35,"High Temp")</f>
        <v>High Temp</v>
      </c>
    </row>
    <row r="237" spans="1:20" x14ac:dyDescent="0.25">
      <c r="A237">
        <v>236</v>
      </c>
      <c r="B237" s="3">
        <v>44797</v>
      </c>
      <c r="C237" t="s">
        <v>17</v>
      </c>
      <c r="D237" t="s">
        <v>23</v>
      </c>
      <c r="E237" s="5">
        <v>3554</v>
      </c>
      <c r="F237" s="5">
        <v>3141</v>
      </c>
      <c r="G237">
        <v>15</v>
      </c>
      <c r="H237">
        <v>11</v>
      </c>
      <c r="I237">
        <v>14400</v>
      </c>
      <c r="J237" s="7">
        <v>1.21</v>
      </c>
      <c r="K237" s="5">
        <v>17424</v>
      </c>
      <c r="L237" s="5">
        <v>1916.64</v>
      </c>
      <c r="M237" s="5">
        <v>15507.36</v>
      </c>
      <c r="N237" s="5">
        <v>9943.35</v>
      </c>
      <c r="O237" s="5">
        <v>5564.01</v>
      </c>
      <c r="P237" t="str">
        <f t="shared" si="12"/>
        <v>Wednesday</v>
      </c>
      <c r="Q237" t="str">
        <f t="shared" si="13"/>
        <v>August</v>
      </c>
      <c r="R237" s="8">
        <f t="shared" si="14"/>
        <v>31.933023415977964</v>
      </c>
      <c r="S237" s="13">
        <f t="shared" si="15"/>
        <v>56.556274620146318</v>
      </c>
      <c r="T237" t="str" cm="1">
        <f t="array" ref="T237">_xlfn.IFS(G237&lt;=20,"Low Temp.",G237&lt;=28,"Moderate Temp.",G237&lt;=35,"High Temp")</f>
        <v>Low Temp.</v>
      </c>
    </row>
    <row r="238" spans="1:20" x14ac:dyDescent="0.25">
      <c r="A238">
        <v>237</v>
      </c>
      <c r="B238" s="3">
        <v>44798</v>
      </c>
      <c r="C238" t="s">
        <v>19</v>
      </c>
      <c r="D238" t="s">
        <v>23</v>
      </c>
      <c r="E238" s="5">
        <v>3909</v>
      </c>
      <c r="F238" s="5">
        <v>3934</v>
      </c>
      <c r="G238">
        <v>26</v>
      </c>
      <c r="H238">
        <v>10</v>
      </c>
      <c r="I238">
        <v>9326</v>
      </c>
      <c r="J238" s="7">
        <v>1.73</v>
      </c>
      <c r="K238" s="5">
        <v>16133.98</v>
      </c>
      <c r="L238" s="5">
        <v>1613.4</v>
      </c>
      <c r="M238" s="5">
        <v>14520.58</v>
      </c>
      <c r="N238" s="5">
        <v>9127.31</v>
      </c>
      <c r="O238" s="5">
        <v>5393.27</v>
      </c>
      <c r="P238" t="str">
        <f t="shared" si="12"/>
        <v>Thursday</v>
      </c>
      <c r="Q238" t="str">
        <f t="shared" si="13"/>
        <v>August</v>
      </c>
      <c r="R238" s="8">
        <f t="shared" si="14"/>
        <v>33.428019620701157</v>
      </c>
      <c r="S238" s="13">
        <f t="shared" si="15"/>
        <v>37.970580711179345</v>
      </c>
      <c r="T238" t="str" cm="1">
        <f t="array" ref="T238">_xlfn.IFS(G238&lt;=20,"Low Temp.",G238&lt;=28,"Moderate Temp.",G238&lt;=35,"High Temp")</f>
        <v>Moderate Temp.</v>
      </c>
    </row>
    <row r="239" spans="1:20" x14ac:dyDescent="0.25">
      <c r="A239">
        <v>238</v>
      </c>
      <c r="B239" s="3">
        <v>44799</v>
      </c>
      <c r="C239" t="s">
        <v>19</v>
      </c>
      <c r="D239" t="s">
        <v>23</v>
      </c>
      <c r="E239" s="5">
        <v>5292</v>
      </c>
      <c r="F239" s="5">
        <v>3226</v>
      </c>
      <c r="G239">
        <v>18</v>
      </c>
      <c r="H239">
        <v>12</v>
      </c>
      <c r="I239">
        <v>14447</v>
      </c>
      <c r="J239" s="7">
        <v>1.66</v>
      </c>
      <c r="K239" s="5">
        <v>23982.02</v>
      </c>
      <c r="L239" s="5">
        <v>2877.84</v>
      </c>
      <c r="M239" s="5">
        <v>21104.18</v>
      </c>
      <c r="N239" s="5">
        <v>16298.05</v>
      </c>
      <c r="O239" s="5">
        <v>4806.13</v>
      </c>
      <c r="P239" t="str">
        <f t="shared" si="12"/>
        <v>Friday</v>
      </c>
      <c r="Q239" t="str">
        <f t="shared" si="13"/>
        <v>August</v>
      </c>
      <c r="R239" s="8">
        <f t="shared" si="14"/>
        <v>20.040555382740905</v>
      </c>
      <c r="S239" s="13">
        <f t="shared" si="15"/>
        <v>-9.1812169312169285</v>
      </c>
      <c r="T239" t="str" cm="1">
        <f t="array" ref="T239">_xlfn.IFS(G239&lt;=20,"Low Temp.",G239&lt;=28,"Moderate Temp.",G239&lt;=35,"High Temp")</f>
        <v>Low Temp.</v>
      </c>
    </row>
    <row r="240" spans="1:20" x14ac:dyDescent="0.25">
      <c r="A240">
        <v>239</v>
      </c>
      <c r="B240" s="3">
        <v>44800</v>
      </c>
      <c r="C240" t="s">
        <v>18</v>
      </c>
      <c r="D240" t="s">
        <v>25</v>
      </c>
      <c r="E240" s="5">
        <v>5986</v>
      </c>
      <c r="F240" s="5">
        <v>2710</v>
      </c>
      <c r="G240">
        <v>31</v>
      </c>
      <c r="H240">
        <v>8</v>
      </c>
      <c r="I240">
        <v>11101</v>
      </c>
      <c r="J240" s="7">
        <v>1.94</v>
      </c>
      <c r="K240" s="5">
        <v>21535.94</v>
      </c>
      <c r="L240" s="5">
        <v>1722.88</v>
      </c>
      <c r="M240" s="5">
        <v>19813.060000000001</v>
      </c>
      <c r="N240" s="5">
        <v>15895.63</v>
      </c>
      <c r="O240" s="5">
        <v>3917.43</v>
      </c>
      <c r="P240" t="str">
        <f t="shared" si="12"/>
        <v>Saturday</v>
      </c>
      <c r="Q240" t="str">
        <f t="shared" si="13"/>
        <v>August</v>
      </c>
      <c r="R240" s="8">
        <f t="shared" si="14"/>
        <v>18.190197409539589</v>
      </c>
      <c r="S240" s="13">
        <f t="shared" si="15"/>
        <v>-34.556799198128971</v>
      </c>
      <c r="T240" t="str" cm="1">
        <f t="array" ref="T240">_xlfn.IFS(G240&lt;=20,"Low Temp.",G240&lt;=28,"Moderate Temp.",G240&lt;=35,"High Temp")</f>
        <v>High Temp</v>
      </c>
    </row>
    <row r="241" spans="1:20" x14ac:dyDescent="0.25">
      <c r="A241">
        <v>240</v>
      </c>
      <c r="B241" s="3">
        <v>44801</v>
      </c>
      <c r="C241" t="s">
        <v>18</v>
      </c>
      <c r="D241" t="s">
        <v>25</v>
      </c>
      <c r="E241" s="5">
        <v>5046</v>
      </c>
      <c r="F241" s="5">
        <v>3234</v>
      </c>
      <c r="G241">
        <v>29</v>
      </c>
      <c r="H241">
        <v>14</v>
      </c>
      <c r="I241">
        <v>12917</v>
      </c>
      <c r="J241" s="7">
        <v>1.93</v>
      </c>
      <c r="K241" s="5">
        <v>24929.81</v>
      </c>
      <c r="L241" s="5">
        <v>3490.17</v>
      </c>
      <c r="M241" s="5">
        <v>21439.64</v>
      </c>
      <c r="N241" s="5">
        <v>13878.92</v>
      </c>
      <c r="O241" s="5">
        <v>7560.72</v>
      </c>
      <c r="P241" t="str">
        <f t="shared" si="12"/>
        <v>Sunday</v>
      </c>
      <c r="Q241" t="str">
        <f t="shared" si="13"/>
        <v>August</v>
      </c>
      <c r="R241" s="8">
        <f t="shared" si="14"/>
        <v>30.32802897414782</v>
      </c>
      <c r="S241" s="13">
        <f t="shared" si="15"/>
        <v>49.835909631391203</v>
      </c>
      <c r="T241" t="str" cm="1">
        <f t="array" ref="T241">_xlfn.IFS(G241&lt;=20,"Low Temp.",G241&lt;=28,"Moderate Temp.",G241&lt;=35,"High Temp")</f>
        <v>High Temp</v>
      </c>
    </row>
    <row r="242" spans="1:20" x14ac:dyDescent="0.25">
      <c r="A242">
        <v>241</v>
      </c>
      <c r="B242" s="3">
        <v>44802</v>
      </c>
      <c r="C242" t="s">
        <v>21</v>
      </c>
      <c r="D242" t="s">
        <v>25</v>
      </c>
      <c r="E242" s="5">
        <v>4327</v>
      </c>
      <c r="F242" s="5">
        <v>3039</v>
      </c>
      <c r="G242">
        <v>30</v>
      </c>
      <c r="H242">
        <v>8</v>
      </c>
      <c r="I242">
        <v>9997</v>
      </c>
      <c r="J242" s="7">
        <v>1.65</v>
      </c>
      <c r="K242" s="5">
        <v>16495.05</v>
      </c>
      <c r="L242" s="5">
        <v>1319.6</v>
      </c>
      <c r="M242" s="5">
        <v>15175.45</v>
      </c>
      <c r="N242" s="5">
        <v>9941.7900000000009</v>
      </c>
      <c r="O242" s="5">
        <v>5233.66</v>
      </c>
      <c r="P242" t="str">
        <f t="shared" si="12"/>
        <v>Monday</v>
      </c>
      <c r="Q242" t="str">
        <f t="shared" si="13"/>
        <v>August</v>
      </c>
      <c r="R242" s="8">
        <f t="shared" si="14"/>
        <v>31.728670116186368</v>
      </c>
      <c r="S242" s="13">
        <f t="shared" si="15"/>
        <v>20.953547492489019</v>
      </c>
      <c r="T242" t="str" cm="1">
        <f t="array" ref="T242">_xlfn.IFS(G242&lt;=20,"Low Temp.",G242&lt;=28,"Moderate Temp.",G242&lt;=35,"High Temp")</f>
        <v>High Temp</v>
      </c>
    </row>
    <row r="243" spans="1:20" x14ac:dyDescent="0.25">
      <c r="A243">
        <v>242</v>
      </c>
      <c r="B243" s="3">
        <v>44803</v>
      </c>
      <c r="C243" t="s">
        <v>18</v>
      </c>
      <c r="D243" t="s">
        <v>25</v>
      </c>
      <c r="E243" s="5">
        <v>5858</v>
      </c>
      <c r="F243" s="5">
        <v>3670</v>
      </c>
      <c r="G243">
        <v>21</v>
      </c>
      <c r="H243">
        <v>14</v>
      </c>
      <c r="I243">
        <v>10092</v>
      </c>
      <c r="J243" s="7">
        <v>1.26</v>
      </c>
      <c r="K243" s="5">
        <v>12715.92</v>
      </c>
      <c r="L243" s="5">
        <v>1780.23</v>
      </c>
      <c r="M243" s="5">
        <v>10935.69</v>
      </c>
      <c r="N243" s="5">
        <v>9511.33</v>
      </c>
      <c r="O243" s="5">
        <v>1424.36</v>
      </c>
      <c r="P243" t="str">
        <f t="shared" si="12"/>
        <v>Tuesday</v>
      </c>
      <c r="Q243" t="str">
        <f t="shared" si="13"/>
        <v>August</v>
      </c>
      <c r="R243" s="8">
        <f t="shared" si="14"/>
        <v>11.201391641344079</v>
      </c>
      <c r="S243" s="13">
        <f t="shared" si="15"/>
        <v>-75.685216797541827</v>
      </c>
      <c r="T243" t="str" cm="1">
        <f t="array" ref="T243">_xlfn.IFS(G243&lt;=20,"Low Temp.",G243&lt;=28,"Moderate Temp.",G243&lt;=35,"High Temp")</f>
        <v>Moderate Temp.</v>
      </c>
    </row>
    <row r="244" spans="1:20" x14ac:dyDescent="0.25">
      <c r="A244">
        <v>243</v>
      </c>
      <c r="B244" s="3">
        <v>44804</v>
      </c>
      <c r="C244" t="s">
        <v>20</v>
      </c>
      <c r="D244" t="s">
        <v>26</v>
      </c>
      <c r="E244" s="5">
        <v>5676</v>
      </c>
      <c r="F244" s="5">
        <v>3879</v>
      </c>
      <c r="G244">
        <v>15</v>
      </c>
      <c r="H244">
        <v>8</v>
      </c>
      <c r="I244">
        <v>14475</v>
      </c>
      <c r="J244" s="7">
        <v>1.71</v>
      </c>
      <c r="K244" s="5">
        <v>24752.25</v>
      </c>
      <c r="L244" s="5">
        <v>1980.18</v>
      </c>
      <c r="M244" s="5">
        <v>22772.07</v>
      </c>
      <c r="N244" s="5">
        <v>16141.92</v>
      </c>
      <c r="O244" s="5">
        <v>6630.15</v>
      </c>
      <c r="P244" t="str">
        <f t="shared" si="12"/>
        <v>Wednesday</v>
      </c>
      <c r="Q244" t="str">
        <f t="shared" si="13"/>
        <v>August</v>
      </c>
      <c r="R244" s="8">
        <f t="shared" si="14"/>
        <v>26.786049753052747</v>
      </c>
      <c r="S244" s="13">
        <f t="shared" si="15"/>
        <v>16.810253699788579</v>
      </c>
      <c r="T244" t="str" cm="1">
        <f t="array" ref="T244">_xlfn.IFS(G244&lt;=20,"Low Temp.",G244&lt;=28,"Moderate Temp.",G244&lt;=35,"High Temp")</f>
        <v>Low Temp.</v>
      </c>
    </row>
    <row r="245" spans="1:20" x14ac:dyDescent="0.25">
      <c r="A245">
        <v>244</v>
      </c>
      <c r="B245" s="3">
        <v>44805</v>
      </c>
      <c r="C245" t="s">
        <v>17</v>
      </c>
      <c r="D245" t="s">
        <v>23</v>
      </c>
      <c r="E245" s="5">
        <v>3761</v>
      </c>
      <c r="F245" s="5">
        <v>3387</v>
      </c>
      <c r="G245">
        <v>27</v>
      </c>
      <c r="H245">
        <v>13</v>
      </c>
      <c r="I245">
        <v>8195</v>
      </c>
      <c r="J245" s="7">
        <v>1.82</v>
      </c>
      <c r="K245" s="5">
        <v>14914.9</v>
      </c>
      <c r="L245" s="5">
        <v>1938.94</v>
      </c>
      <c r="M245" s="5">
        <v>12975.96</v>
      </c>
      <c r="N245" s="5">
        <v>7560.49</v>
      </c>
      <c r="O245" s="5">
        <v>5415.47</v>
      </c>
      <c r="P245" t="str">
        <f t="shared" si="12"/>
        <v>Thursday</v>
      </c>
      <c r="Q245" t="str">
        <f t="shared" si="13"/>
        <v>September</v>
      </c>
      <c r="R245" s="8">
        <f t="shared" si="14"/>
        <v>36.309127114496242</v>
      </c>
      <c r="S245" s="13">
        <f t="shared" si="15"/>
        <v>43.99016219090668</v>
      </c>
      <c r="T245" t="str" cm="1">
        <f t="array" ref="T245">_xlfn.IFS(G245&lt;=20,"Low Temp.",G245&lt;=28,"Moderate Temp.",G245&lt;=35,"High Temp")</f>
        <v>Moderate Temp.</v>
      </c>
    </row>
    <row r="246" spans="1:20" x14ac:dyDescent="0.25">
      <c r="A246">
        <v>245</v>
      </c>
      <c r="B246" s="3">
        <v>44806</v>
      </c>
      <c r="C246" t="s">
        <v>19</v>
      </c>
      <c r="D246" t="s">
        <v>25</v>
      </c>
      <c r="E246" s="5">
        <v>4687</v>
      </c>
      <c r="F246" s="5">
        <v>3808</v>
      </c>
      <c r="G246">
        <v>30</v>
      </c>
      <c r="H246">
        <v>10</v>
      </c>
      <c r="I246">
        <v>14764</v>
      </c>
      <c r="J246" s="7">
        <v>1.72</v>
      </c>
      <c r="K246" s="5">
        <v>25394.080000000002</v>
      </c>
      <c r="L246" s="5">
        <v>2539.41</v>
      </c>
      <c r="M246" s="5">
        <v>22854.67</v>
      </c>
      <c r="N246" s="5">
        <v>16668.080000000002</v>
      </c>
      <c r="O246" s="5">
        <v>6186.59</v>
      </c>
      <c r="P246" t="str">
        <f t="shared" si="12"/>
        <v>Friday</v>
      </c>
      <c r="Q246" t="str">
        <f t="shared" si="13"/>
        <v>September</v>
      </c>
      <c r="R246" s="8">
        <f t="shared" si="14"/>
        <v>24.362331693056021</v>
      </c>
      <c r="S246" s="13">
        <f t="shared" si="15"/>
        <v>31.994666097717094</v>
      </c>
      <c r="T246" t="str" cm="1">
        <f t="array" ref="T246">_xlfn.IFS(G246&lt;=20,"Low Temp.",G246&lt;=28,"Moderate Temp.",G246&lt;=35,"High Temp")</f>
        <v>High Temp</v>
      </c>
    </row>
    <row r="247" spans="1:20" x14ac:dyDescent="0.25">
      <c r="A247">
        <v>246</v>
      </c>
      <c r="B247" s="3">
        <v>44807</v>
      </c>
      <c r="C247" t="s">
        <v>20</v>
      </c>
      <c r="D247" t="s">
        <v>23</v>
      </c>
      <c r="E247" s="5">
        <v>5532</v>
      </c>
      <c r="F247" s="5">
        <v>3646</v>
      </c>
      <c r="G247">
        <v>31</v>
      </c>
      <c r="H247">
        <v>5</v>
      </c>
      <c r="I247">
        <v>11071</v>
      </c>
      <c r="J247" s="7">
        <v>1.84</v>
      </c>
      <c r="K247" s="5">
        <v>20370.64</v>
      </c>
      <c r="L247" s="5">
        <v>1018.53</v>
      </c>
      <c r="M247" s="5">
        <v>19352.11</v>
      </c>
      <c r="N247" s="5">
        <v>11181.98</v>
      </c>
      <c r="O247" s="5">
        <v>8170.13</v>
      </c>
      <c r="P247" t="str">
        <f t="shared" si="12"/>
        <v>Saturday</v>
      </c>
      <c r="Q247" t="str">
        <f t="shared" si="13"/>
        <v>September</v>
      </c>
      <c r="R247" s="8">
        <f t="shared" si="14"/>
        <v>40.107380033224288</v>
      </c>
      <c r="S247" s="13">
        <f t="shared" si="15"/>
        <v>47.688539407086047</v>
      </c>
      <c r="T247" t="str" cm="1">
        <f t="array" ref="T247">_xlfn.IFS(G247&lt;=20,"Low Temp.",G247&lt;=28,"Moderate Temp.",G247&lt;=35,"High Temp")</f>
        <v>High Temp</v>
      </c>
    </row>
    <row r="248" spans="1:20" x14ac:dyDescent="0.25">
      <c r="A248">
        <v>247</v>
      </c>
      <c r="B248" s="3">
        <v>44808</v>
      </c>
      <c r="C248" t="s">
        <v>21</v>
      </c>
      <c r="D248" t="s">
        <v>23</v>
      </c>
      <c r="E248" s="5">
        <v>3855</v>
      </c>
      <c r="F248" s="5">
        <v>2907</v>
      </c>
      <c r="G248">
        <v>20</v>
      </c>
      <c r="H248">
        <v>8</v>
      </c>
      <c r="I248">
        <v>11327</v>
      </c>
      <c r="J248" s="7">
        <v>1.48</v>
      </c>
      <c r="K248" s="5">
        <v>16763.96</v>
      </c>
      <c r="L248" s="5">
        <v>1341.12</v>
      </c>
      <c r="M248" s="5">
        <v>15422.84</v>
      </c>
      <c r="N248" s="5">
        <v>11293.9</v>
      </c>
      <c r="O248" s="5">
        <v>4128.9399999999996</v>
      </c>
      <c r="P248" t="str">
        <f t="shared" si="12"/>
        <v>Sunday</v>
      </c>
      <c r="Q248" t="str">
        <f t="shared" si="13"/>
        <v>September</v>
      </c>
      <c r="R248" s="8">
        <f t="shared" si="14"/>
        <v>24.629860725031556</v>
      </c>
      <c r="S248" s="13">
        <f t="shared" si="15"/>
        <v>7.1060959792477201</v>
      </c>
      <c r="T248" t="str" cm="1">
        <f t="array" ref="T248">_xlfn.IFS(G248&lt;=20,"Low Temp.",G248&lt;=28,"Moderate Temp.",G248&lt;=35,"High Temp")</f>
        <v>Low Temp.</v>
      </c>
    </row>
    <row r="249" spans="1:20" x14ac:dyDescent="0.25">
      <c r="A249">
        <v>248</v>
      </c>
      <c r="B249" s="3">
        <v>44809</v>
      </c>
      <c r="C249" t="s">
        <v>20</v>
      </c>
      <c r="D249" t="s">
        <v>23</v>
      </c>
      <c r="E249" s="5">
        <v>4475</v>
      </c>
      <c r="F249" s="5">
        <v>2694</v>
      </c>
      <c r="G249">
        <v>32</v>
      </c>
      <c r="H249">
        <v>5</v>
      </c>
      <c r="I249">
        <v>13099</v>
      </c>
      <c r="J249" s="7">
        <v>1.69</v>
      </c>
      <c r="K249" s="5">
        <v>22137.31</v>
      </c>
      <c r="L249" s="5">
        <v>1106.8699999999999</v>
      </c>
      <c r="M249" s="5">
        <v>21030.44</v>
      </c>
      <c r="N249" s="5">
        <v>15045.12</v>
      </c>
      <c r="O249" s="5">
        <v>5985.32</v>
      </c>
      <c r="P249" t="str">
        <f t="shared" si="12"/>
        <v>Monday</v>
      </c>
      <c r="Q249" t="str">
        <f t="shared" si="13"/>
        <v>September</v>
      </c>
      <c r="R249" s="8">
        <f t="shared" si="14"/>
        <v>27.037250686736552</v>
      </c>
      <c r="S249" s="13">
        <f t="shared" si="15"/>
        <v>33.750167597765355</v>
      </c>
      <c r="T249" t="str" cm="1">
        <f t="array" ref="T249">_xlfn.IFS(G249&lt;=20,"Low Temp.",G249&lt;=28,"Moderate Temp.",G249&lt;=35,"High Temp")</f>
        <v>High Temp</v>
      </c>
    </row>
    <row r="250" spans="1:20" x14ac:dyDescent="0.25">
      <c r="A250">
        <v>249</v>
      </c>
      <c r="B250" s="3">
        <v>44810</v>
      </c>
      <c r="C250" t="s">
        <v>18</v>
      </c>
      <c r="D250" t="s">
        <v>23</v>
      </c>
      <c r="E250" s="5">
        <v>4721</v>
      </c>
      <c r="F250" s="5">
        <v>3765</v>
      </c>
      <c r="G250">
        <v>17</v>
      </c>
      <c r="H250">
        <v>10</v>
      </c>
      <c r="I250">
        <v>14179</v>
      </c>
      <c r="J250" s="7">
        <v>1.96</v>
      </c>
      <c r="K250" s="5">
        <v>27790.84</v>
      </c>
      <c r="L250" s="5">
        <v>2779.08</v>
      </c>
      <c r="M250" s="5">
        <v>25011.759999999998</v>
      </c>
      <c r="N250" s="5">
        <v>20659.86</v>
      </c>
      <c r="O250" s="5">
        <v>4351.8999999999996</v>
      </c>
      <c r="P250" t="str">
        <f t="shared" si="12"/>
        <v>Tuesday</v>
      </c>
      <c r="Q250" t="str">
        <f t="shared" si="13"/>
        <v>September</v>
      </c>
      <c r="R250" s="8">
        <f t="shared" si="14"/>
        <v>15.659476287870392</v>
      </c>
      <c r="S250" s="13">
        <f t="shared" si="15"/>
        <v>-7.8182588434653759</v>
      </c>
      <c r="T250" t="str" cm="1">
        <f t="array" ref="T250">_xlfn.IFS(G250&lt;=20,"Low Temp.",G250&lt;=28,"Moderate Temp.",G250&lt;=35,"High Temp")</f>
        <v>Low Temp.</v>
      </c>
    </row>
    <row r="251" spans="1:20" x14ac:dyDescent="0.25">
      <c r="A251">
        <v>250</v>
      </c>
      <c r="B251" s="3">
        <v>44811</v>
      </c>
      <c r="C251" t="s">
        <v>17</v>
      </c>
      <c r="D251" t="s">
        <v>23</v>
      </c>
      <c r="E251" s="5">
        <v>4211</v>
      </c>
      <c r="F251" s="5">
        <v>2589</v>
      </c>
      <c r="G251">
        <v>15</v>
      </c>
      <c r="H251">
        <v>14</v>
      </c>
      <c r="I251">
        <v>9388</v>
      </c>
      <c r="J251" s="7">
        <v>1.24</v>
      </c>
      <c r="K251" s="5">
        <v>11641.12</v>
      </c>
      <c r="L251" s="5">
        <v>1629.76</v>
      </c>
      <c r="M251" s="5">
        <v>10011.36</v>
      </c>
      <c r="N251" s="5">
        <v>5957.98</v>
      </c>
      <c r="O251" s="5">
        <v>4053.38</v>
      </c>
      <c r="P251" t="str">
        <f t="shared" si="12"/>
        <v>Wednesday</v>
      </c>
      <c r="Q251" t="str">
        <f t="shared" si="13"/>
        <v>September</v>
      </c>
      <c r="R251" s="8">
        <f t="shared" si="14"/>
        <v>34.819501903596908</v>
      </c>
      <c r="S251" s="13">
        <f t="shared" si="15"/>
        <v>-3.7430539064355237</v>
      </c>
      <c r="T251" t="str" cm="1">
        <f t="array" ref="T251">_xlfn.IFS(G251&lt;=20,"Low Temp.",G251&lt;=28,"Moderate Temp.",G251&lt;=35,"High Temp")</f>
        <v>Low Temp.</v>
      </c>
    </row>
    <row r="252" spans="1:20" x14ac:dyDescent="0.25">
      <c r="A252">
        <v>251</v>
      </c>
      <c r="B252" s="3">
        <v>44812</v>
      </c>
      <c r="C252" t="s">
        <v>21</v>
      </c>
      <c r="D252" t="s">
        <v>24</v>
      </c>
      <c r="E252" s="5">
        <v>4165</v>
      </c>
      <c r="F252" s="5">
        <v>3201</v>
      </c>
      <c r="G252">
        <v>33</v>
      </c>
      <c r="H252">
        <v>7</v>
      </c>
      <c r="I252">
        <v>14715</v>
      </c>
      <c r="J252" s="7">
        <v>1.64</v>
      </c>
      <c r="K252" s="5">
        <v>24132.6</v>
      </c>
      <c r="L252" s="5">
        <v>1689.28</v>
      </c>
      <c r="M252" s="5">
        <v>22443.32</v>
      </c>
      <c r="N252" s="5">
        <v>16894.91</v>
      </c>
      <c r="O252" s="5">
        <v>5548.41</v>
      </c>
      <c r="P252" t="str">
        <f t="shared" si="12"/>
        <v>Thursday</v>
      </c>
      <c r="Q252" t="str">
        <f t="shared" si="13"/>
        <v>September</v>
      </c>
      <c r="R252" s="8">
        <f t="shared" si="14"/>
        <v>22.99134780338629</v>
      </c>
      <c r="S252" s="13">
        <f t="shared" si="15"/>
        <v>33.21512605042016</v>
      </c>
      <c r="T252" t="str" cm="1">
        <f t="array" ref="T252">_xlfn.IFS(G252&lt;=20,"Low Temp.",G252&lt;=28,"Moderate Temp.",G252&lt;=35,"High Temp")</f>
        <v>High Temp</v>
      </c>
    </row>
    <row r="253" spans="1:20" x14ac:dyDescent="0.25">
      <c r="A253">
        <v>252</v>
      </c>
      <c r="B253" s="3">
        <v>44813</v>
      </c>
      <c r="C253" t="s">
        <v>22</v>
      </c>
      <c r="D253" t="s">
        <v>24</v>
      </c>
      <c r="E253" s="5">
        <v>3020</v>
      </c>
      <c r="F253" s="5">
        <v>3428</v>
      </c>
      <c r="G253">
        <v>22</v>
      </c>
      <c r="H253">
        <v>14</v>
      </c>
      <c r="I253">
        <v>8991</v>
      </c>
      <c r="J253" s="7">
        <v>1.24</v>
      </c>
      <c r="K253" s="5">
        <v>11148.84</v>
      </c>
      <c r="L253" s="5">
        <v>1560.84</v>
      </c>
      <c r="M253" s="5">
        <v>9588</v>
      </c>
      <c r="N253" s="5">
        <v>8373.73</v>
      </c>
      <c r="O253" s="5">
        <v>1214.27</v>
      </c>
      <c r="P253" t="str">
        <f t="shared" si="12"/>
        <v>Friday</v>
      </c>
      <c r="Q253" t="str">
        <f t="shared" si="13"/>
        <v>September</v>
      </c>
      <c r="R253" s="8">
        <f t="shared" si="14"/>
        <v>10.891447002558113</v>
      </c>
      <c r="S253" s="13">
        <f t="shared" si="15"/>
        <v>-59.792384105960259</v>
      </c>
      <c r="T253" t="str" cm="1">
        <f t="array" ref="T253">_xlfn.IFS(G253&lt;=20,"Low Temp.",G253&lt;=28,"Moderate Temp.",G253&lt;=35,"High Temp")</f>
        <v>Moderate Temp.</v>
      </c>
    </row>
    <row r="254" spans="1:20" x14ac:dyDescent="0.25">
      <c r="A254">
        <v>253</v>
      </c>
      <c r="B254" s="3">
        <v>44814</v>
      </c>
      <c r="C254" t="s">
        <v>20</v>
      </c>
      <c r="D254" t="s">
        <v>24</v>
      </c>
      <c r="E254" s="5">
        <v>3247</v>
      </c>
      <c r="F254" s="5">
        <v>3696</v>
      </c>
      <c r="G254">
        <v>24</v>
      </c>
      <c r="H254">
        <v>8</v>
      </c>
      <c r="I254">
        <v>12156</v>
      </c>
      <c r="J254" s="7">
        <v>1.35</v>
      </c>
      <c r="K254" s="5">
        <v>16410.599999999999</v>
      </c>
      <c r="L254" s="5">
        <v>1312.85</v>
      </c>
      <c r="M254" s="5">
        <v>15097.75</v>
      </c>
      <c r="N254" s="5">
        <v>9319.33</v>
      </c>
      <c r="O254" s="5">
        <v>5778.42</v>
      </c>
      <c r="P254" t="str">
        <f t="shared" si="12"/>
        <v>Saturday</v>
      </c>
      <c r="Q254" t="str">
        <f t="shared" si="13"/>
        <v>September</v>
      </c>
      <c r="R254" s="8">
        <f t="shared" si="14"/>
        <v>35.211509634017041</v>
      </c>
      <c r="S254" s="13">
        <f t="shared" si="15"/>
        <v>77.961810902371425</v>
      </c>
      <c r="T254" t="str" cm="1">
        <f t="array" ref="T254">_xlfn.IFS(G254&lt;=20,"Low Temp.",G254&lt;=28,"Moderate Temp.",G254&lt;=35,"High Temp")</f>
        <v>Moderate Temp.</v>
      </c>
    </row>
    <row r="255" spans="1:20" x14ac:dyDescent="0.25">
      <c r="A255">
        <v>254</v>
      </c>
      <c r="B255" s="3">
        <v>44815</v>
      </c>
      <c r="C255" t="s">
        <v>21</v>
      </c>
      <c r="D255" t="s">
        <v>23</v>
      </c>
      <c r="E255" s="5">
        <v>3945</v>
      </c>
      <c r="F255" s="5">
        <v>2989</v>
      </c>
      <c r="G255">
        <v>28</v>
      </c>
      <c r="H255">
        <v>11</v>
      </c>
      <c r="I255">
        <v>12790</v>
      </c>
      <c r="J255" s="7">
        <v>1.95</v>
      </c>
      <c r="K255" s="5">
        <v>24940.5</v>
      </c>
      <c r="L255" s="5">
        <v>2743.45</v>
      </c>
      <c r="M255" s="5">
        <v>22197.05</v>
      </c>
      <c r="N255" s="5">
        <v>19094.96</v>
      </c>
      <c r="O255" s="5">
        <v>3102.09</v>
      </c>
      <c r="P255" t="str">
        <f t="shared" si="12"/>
        <v>Sunday</v>
      </c>
      <c r="Q255" t="str">
        <f t="shared" si="13"/>
        <v>September</v>
      </c>
      <c r="R255" s="8">
        <f t="shared" si="14"/>
        <v>12.437962350393938</v>
      </c>
      <c r="S255" s="13">
        <f t="shared" si="15"/>
        <v>-21.36653992395437</v>
      </c>
      <c r="T255" t="str" cm="1">
        <f t="array" ref="T255">_xlfn.IFS(G255&lt;=20,"Low Temp.",G255&lt;=28,"Moderate Temp.",G255&lt;=35,"High Temp")</f>
        <v>Moderate Temp.</v>
      </c>
    </row>
    <row r="256" spans="1:20" x14ac:dyDescent="0.25">
      <c r="A256">
        <v>255</v>
      </c>
      <c r="B256" s="3">
        <v>44816</v>
      </c>
      <c r="C256" t="s">
        <v>17</v>
      </c>
      <c r="D256" t="s">
        <v>23</v>
      </c>
      <c r="E256" s="5">
        <v>4336</v>
      </c>
      <c r="F256" s="5">
        <v>2594</v>
      </c>
      <c r="G256">
        <v>33</v>
      </c>
      <c r="H256">
        <v>13</v>
      </c>
      <c r="I256">
        <v>14766</v>
      </c>
      <c r="J256" s="7">
        <v>1.75</v>
      </c>
      <c r="K256" s="5">
        <v>25840.5</v>
      </c>
      <c r="L256" s="5">
        <v>3359.27</v>
      </c>
      <c r="M256" s="5">
        <v>22481.23</v>
      </c>
      <c r="N256" s="5">
        <v>20598.02</v>
      </c>
      <c r="O256" s="5">
        <v>1883.21</v>
      </c>
      <c r="P256" t="str">
        <f t="shared" si="12"/>
        <v>Monday</v>
      </c>
      <c r="Q256" t="str">
        <f t="shared" si="13"/>
        <v>September</v>
      </c>
      <c r="R256" s="8">
        <f t="shared" si="14"/>
        <v>7.2878233780306108</v>
      </c>
      <c r="S256" s="13">
        <f t="shared" si="15"/>
        <v>-56.568035055350549</v>
      </c>
      <c r="T256" t="str" cm="1">
        <f t="array" ref="T256">_xlfn.IFS(G256&lt;=20,"Low Temp.",G256&lt;=28,"Moderate Temp.",G256&lt;=35,"High Temp")</f>
        <v>High Temp</v>
      </c>
    </row>
    <row r="257" spans="1:20" x14ac:dyDescent="0.25">
      <c r="A257">
        <v>256</v>
      </c>
      <c r="B257" s="3">
        <v>44817</v>
      </c>
      <c r="C257" t="s">
        <v>19</v>
      </c>
      <c r="D257" t="s">
        <v>23</v>
      </c>
      <c r="E257" s="5">
        <v>5088</v>
      </c>
      <c r="F257" s="5">
        <v>2517</v>
      </c>
      <c r="G257">
        <v>35</v>
      </c>
      <c r="H257">
        <v>6</v>
      </c>
      <c r="I257">
        <v>13822</v>
      </c>
      <c r="J257" s="7">
        <v>1.38</v>
      </c>
      <c r="K257" s="5">
        <v>19074.36</v>
      </c>
      <c r="L257" s="5">
        <v>1144.46</v>
      </c>
      <c r="M257" s="5">
        <v>17929.900000000001</v>
      </c>
      <c r="N257" s="5">
        <v>10711.02</v>
      </c>
      <c r="O257" s="5">
        <v>7218.88</v>
      </c>
      <c r="P257" t="str">
        <f t="shared" si="12"/>
        <v>Tuesday</v>
      </c>
      <c r="Q257" t="str">
        <f t="shared" si="13"/>
        <v>September</v>
      </c>
      <c r="R257" s="8">
        <f t="shared" si="14"/>
        <v>37.845988017422336</v>
      </c>
      <c r="S257" s="13">
        <f t="shared" si="15"/>
        <v>41.880503144654092</v>
      </c>
      <c r="T257" t="str" cm="1">
        <f t="array" ref="T257">_xlfn.IFS(G257&lt;=20,"Low Temp.",G257&lt;=28,"Moderate Temp.",G257&lt;=35,"High Temp")</f>
        <v>High Temp</v>
      </c>
    </row>
    <row r="258" spans="1:20" x14ac:dyDescent="0.25">
      <c r="A258">
        <v>257</v>
      </c>
      <c r="B258" s="3">
        <v>44818</v>
      </c>
      <c r="C258" t="s">
        <v>19</v>
      </c>
      <c r="D258" t="s">
        <v>26</v>
      </c>
      <c r="E258" s="5">
        <v>3764</v>
      </c>
      <c r="F258" s="5">
        <v>3390</v>
      </c>
      <c r="G258">
        <v>24</v>
      </c>
      <c r="H258">
        <v>12</v>
      </c>
      <c r="I258">
        <v>14151</v>
      </c>
      <c r="J258" s="7">
        <v>1.74</v>
      </c>
      <c r="K258" s="5">
        <v>24622.74</v>
      </c>
      <c r="L258" s="5">
        <v>2954.73</v>
      </c>
      <c r="M258" s="5">
        <v>21668.01</v>
      </c>
      <c r="N258" s="5">
        <v>13574.58</v>
      </c>
      <c r="O258" s="5">
        <v>8093.43</v>
      </c>
      <c r="P258" t="str">
        <f t="shared" si="12"/>
        <v>Wednesday</v>
      </c>
      <c r="Q258" t="str">
        <f t="shared" si="13"/>
        <v>September</v>
      </c>
      <c r="R258" s="8">
        <f t="shared" si="14"/>
        <v>32.869737486567296</v>
      </c>
      <c r="S258" s="13">
        <f t="shared" si="15"/>
        <v>115.02205100956431</v>
      </c>
      <c r="T258" t="str" cm="1">
        <f t="array" ref="T258">_xlfn.IFS(G258&lt;=20,"Low Temp.",G258&lt;=28,"Moderate Temp.",G258&lt;=35,"High Temp")</f>
        <v>Moderate Temp.</v>
      </c>
    </row>
    <row r="259" spans="1:20" x14ac:dyDescent="0.25">
      <c r="A259">
        <v>258</v>
      </c>
      <c r="B259" s="3">
        <v>44819</v>
      </c>
      <c r="C259" t="s">
        <v>22</v>
      </c>
      <c r="D259" t="s">
        <v>25</v>
      </c>
      <c r="E259" s="5">
        <v>4170</v>
      </c>
      <c r="F259" s="5">
        <v>2949</v>
      </c>
      <c r="G259">
        <v>18</v>
      </c>
      <c r="H259">
        <v>14</v>
      </c>
      <c r="I259">
        <v>8530</v>
      </c>
      <c r="J259" s="7">
        <v>1.82</v>
      </c>
      <c r="K259" s="5">
        <v>15524.6</v>
      </c>
      <c r="L259" s="5">
        <v>2173.44</v>
      </c>
      <c r="M259" s="5">
        <v>13351.16</v>
      </c>
      <c r="N259" s="5">
        <v>8793.7199999999993</v>
      </c>
      <c r="O259" s="5">
        <v>4557.4399999999996</v>
      </c>
      <c r="P259" t="str">
        <f t="shared" ref="P259:P322" si="16">TEXT(B259,"dddd")</f>
        <v>Thursday</v>
      </c>
      <c r="Q259" t="str">
        <f t="shared" ref="Q259:Q322" si="17">TEXT(B259,"mmmm")</f>
        <v>September</v>
      </c>
      <c r="R259" s="8">
        <f t="shared" ref="R259:R322" si="18">(O259/K259)*100</f>
        <v>29.356247503961452</v>
      </c>
      <c r="S259" s="13">
        <f t="shared" ref="S259:S322" si="19">(O259-E259)/E259*100</f>
        <v>9.2911270983213328</v>
      </c>
      <c r="T259" t="str" cm="1">
        <f t="array" ref="T259">_xlfn.IFS(G259&lt;=20,"Low Temp.",G259&lt;=28,"Moderate Temp.",G259&lt;=35,"High Temp")</f>
        <v>Low Temp.</v>
      </c>
    </row>
    <row r="260" spans="1:20" x14ac:dyDescent="0.25">
      <c r="A260">
        <v>259</v>
      </c>
      <c r="B260" s="3">
        <v>44820</v>
      </c>
      <c r="C260" t="s">
        <v>17</v>
      </c>
      <c r="D260" t="s">
        <v>26</v>
      </c>
      <c r="E260" s="5">
        <v>3242</v>
      </c>
      <c r="F260" s="5">
        <v>3308</v>
      </c>
      <c r="G260">
        <v>32</v>
      </c>
      <c r="H260">
        <v>10</v>
      </c>
      <c r="I260">
        <v>9763</v>
      </c>
      <c r="J260" s="7">
        <v>1.83</v>
      </c>
      <c r="K260" s="5">
        <v>17866.29</v>
      </c>
      <c r="L260" s="5">
        <v>1786.63</v>
      </c>
      <c r="M260" s="5">
        <v>16079.66</v>
      </c>
      <c r="N260" s="5">
        <v>13465.38</v>
      </c>
      <c r="O260" s="5">
        <v>2614.2800000000002</v>
      </c>
      <c r="P260" t="str">
        <f t="shared" si="16"/>
        <v>Friday</v>
      </c>
      <c r="Q260" t="str">
        <f t="shared" si="17"/>
        <v>September</v>
      </c>
      <c r="R260" s="8">
        <f t="shared" si="18"/>
        <v>14.632472662203513</v>
      </c>
      <c r="S260" s="13">
        <f t="shared" si="19"/>
        <v>-19.362122146822944</v>
      </c>
      <c r="T260" t="str" cm="1">
        <f t="array" ref="T260">_xlfn.IFS(G260&lt;=20,"Low Temp.",G260&lt;=28,"Moderate Temp.",G260&lt;=35,"High Temp")</f>
        <v>High Temp</v>
      </c>
    </row>
    <row r="261" spans="1:20" x14ac:dyDescent="0.25">
      <c r="A261">
        <v>260</v>
      </c>
      <c r="B261" s="3">
        <v>44821</v>
      </c>
      <c r="C261" t="s">
        <v>19</v>
      </c>
      <c r="D261" t="s">
        <v>23</v>
      </c>
      <c r="E261" s="5">
        <v>4677</v>
      </c>
      <c r="F261" s="5">
        <v>2940</v>
      </c>
      <c r="G261">
        <v>23</v>
      </c>
      <c r="H261">
        <v>15</v>
      </c>
      <c r="I261">
        <v>11488</v>
      </c>
      <c r="J261" s="7">
        <v>1.58</v>
      </c>
      <c r="K261" s="5">
        <v>18151.04</v>
      </c>
      <c r="L261" s="5">
        <v>2722.66</v>
      </c>
      <c r="M261" s="5">
        <v>15428.38</v>
      </c>
      <c r="N261" s="5">
        <v>12166.96</v>
      </c>
      <c r="O261" s="5">
        <v>3261.42</v>
      </c>
      <c r="P261" t="str">
        <f t="shared" si="16"/>
        <v>Saturday</v>
      </c>
      <c r="Q261" t="str">
        <f t="shared" si="17"/>
        <v>September</v>
      </c>
      <c r="R261" s="8">
        <f t="shared" si="18"/>
        <v>17.968226614012199</v>
      </c>
      <c r="S261" s="13">
        <f t="shared" si="19"/>
        <v>-30.266837716484922</v>
      </c>
      <c r="T261" t="str" cm="1">
        <f t="array" ref="T261">_xlfn.IFS(G261&lt;=20,"Low Temp.",G261&lt;=28,"Moderate Temp.",G261&lt;=35,"High Temp")</f>
        <v>Moderate Temp.</v>
      </c>
    </row>
    <row r="262" spans="1:20" x14ac:dyDescent="0.25">
      <c r="A262">
        <v>261</v>
      </c>
      <c r="B262" s="3">
        <v>44822</v>
      </c>
      <c r="C262" t="s">
        <v>18</v>
      </c>
      <c r="D262" t="s">
        <v>23</v>
      </c>
      <c r="E262" s="5">
        <v>3260</v>
      </c>
      <c r="F262" s="5">
        <v>2862</v>
      </c>
      <c r="G262">
        <v>15</v>
      </c>
      <c r="H262">
        <v>14</v>
      </c>
      <c r="I262">
        <v>11939</v>
      </c>
      <c r="J262" s="7">
        <v>1.44</v>
      </c>
      <c r="K262" s="5">
        <v>17192.16</v>
      </c>
      <c r="L262" s="5">
        <v>2406.9</v>
      </c>
      <c r="M262" s="5">
        <v>14785.26</v>
      </c>
      <c r="N262" s="5">
        <v>11362.99</v>
      </c>
      <c r="O262" s="5">
        <v>3422.27</v>
      </c>
      <c r="P262" t="str">
        <f t="shared" si="16"/>
        <v>Sunday</v>
      </c>
      <c r="Q262" t="str">
        <f t="shared" si="17"/>
        <v>September</v>
      </c>
      <c r="R262" s="8">
        <f t="shared" si="18"/>
        <v>19.905992033578094</v>
      </c>
      <c r="S262" s="13">
        <f t="shared" si="19"/>
        <v>4.97760736196319</v>
      </c>
      <c r="T262" t="str" cm="1">
        <f t="array" ref="T262">_xlfn.IFS(G262&lt;=20,"Low Temp.",G262&lt;=28,"Moderate Temp.",G262&lt;=35,"High Temp")</f>
        <v>Low Temp.</v>
      </c>
    </row>
    <row r="263" spans="1:20" x14ac:dyDescent="0.25">
      <c r="A263">
        <v>262</v>
      </c>
      <c r="B263" s="3">
        <v>44823</v>
      </c>
      <c r="C263" t="s">
        <v>22</v>
      </c>
      <c r="D263" t="s">
        <v>26</v>
      </c>
      <c r="E263" s="5">
        <v>5883</v>
      </c>
      <c r="F263" s="5">
        <v>3780</v>
      </c>
      <c r="G263">
        <v>28</v>
      </c>
      <c r="H263">
        <v>12</v>
      </c>
      <c r="I263">
        <v>11759</v>
      </c>
      <c r="J263" s="7">
        <v>1.52</v>
      </c>
      <c r="K263" s="5">
        <v>17873.68</v>
      </c>
      <c r="L263" s="5">
        <v>2144.84</v>
      </c>
      <c r="M263" s="5">
        <v>15728.84</v>
      </c>
      <c r="N263" s="5">
        <v>12689.97</v>
      </c>
      <c r="O263" s="5">
        <v>3038.87</v>
      </c>
      <c r="P263" t="str">
        <f t="shared" si="16"/>
        <v>Monday</v>
      </c>
      <c r="Q263" t="str">
        <f t="shared" si="17"/>
        <v>September</v>
      </c>
      <c r="R263" s="8">
        <f t="shared" si="18"/>
        <v>17.001926855577587</v>
      </c>
      <c r="S263" s="13">
        <f t="shared" si="19"/>
        <v>-48.344892061873196</v>
      </c>
      <c r="T263" t="str" cm="1">
        <f t="array" ref="T263">_xlfn.IFS(G263&lt;=20,"Low Temp.",G263&lt;=28,"Moderate Temp.",G263&lt;=35,"High Temp")</f>
        <v>Moderate Temp.</v>
      </c>
    </row>
    <row r="264" spans="1:20" x14ac:dyDescent="0.25">
      <c r="A264">
        <v>263</v>
      </c>
      <c r="B264" s="3">
        <v>44824</v>
      </c>
      <c r="C264" t="s">
        <v>20</v>
      </c>
      <c r="D264" t="s">
        <v>23</v>
      </c>
      <c r="E264" s="5">
        <v>5436</v>
      </c>
      <c r="F264" s="5">
        <v>3837</v>
      </c>
      <c r="G264">
        <v>26</v>
      </c>
      <c r="H264">
        <v>13</v>
      </c>
      <c r="I264">
        <v>14074</v>
      </c>
      <c r="J264" s="7">
        <v>1.22</v>
      </c>
      <c r="K264" s="5">
        <v>17170.28</v>
      </c>
      <c r="L264" s="5">
        <v>2232.14</v>
      </c>
      <c r="M264" s="5">
        <v>14938.14</v>
      </c>
      <c r="N264" s="5">
        <v>10137.48</v>
      </c>
      <c r="O264" s="5">
        <v>4800.66</v>
      </c>
      <c r="P264" t="str">
        <f t="shared" si="16"/>
        <v>Tuesday</v>
      </c>
      <c r="Q264" t="str">
        <f t="shared" si="17"/>
        <v>September</v>
      </c>
      <c r="R264" s="8">
        <f t="shared" si="18"/>
        <v>27.959124720155991</v>
      </c>
      <c r="S264" s="13">
        <f t="shared" si="19"/>
        <v>-11.687637969094926</v>
      </c>
      <c r="T264" t="str" cm="1">
        <f t="array" ref="T264">_xlfn.IFS(G264&lt;=20,"Low Temp.",G264&lt;=28,"Moderate Temp.",G264&lt;=35,"High Temp")</f>
        <v>Moderate Temp.</v>
      </c>
    </row>
    <row r="265" spans="1:20" x14ac:dyDescent="0.25">
      <c r="A265">
        <v>264</v>
      </c>
      <c r="B265" s="3">
        <v>44825</v>
      </c>
      <c r="C265" t="s">
        <v>19</v>
      </c>
      <c r="D265" t="s">
        <v>23</v>
      </c>
      <c r="E265" s="5">
        <v>3659</v>
      </c>
      <c r="F265" s="5">
        <v>2737</v>
      </c>
      <c r="G265">
        <v>25</v>
      </c>
      <c r="H265">
        <v>8</v>
      </c>
      <c r="I265">
        <v>9108</v>
      </c>
      <c r="J265" s="7">
        <v>1.95</v>
      </c>
      <c r="K265" s="5">
        <v>17760.599999999999</v>
      </c>
      <c r="L265" s="5">
        <v>1420.85</v>
      </c>
      <c r="M265" s="5">
        <v>16339.75</v>
      </c>
      <c r="N265" s="5">
        <v>11384.48</v>
      </c>
      <c r="O265" s="5">
        <v>4955.2700000000004</v>
      </c>
      <c r="P265" t="str">
        <f t="shared" si="16"/>
        <v>Wednesday</v>
      </c>
      <c r="Q265" t="str">
        <f t="shared" si="17"/>
        <v>September</v>
      </c>
      <c r="R265" s="8">
        <f t="shared" si="18"/>
        <v>27.90035246556986</v>
      </c>
      <c r="S265" s="13">
        <f t="shared" si="19"/>
        <v>35.426892593604819</v>
      </c>
      <c r="T265" t="str" cm="1">
        <f t="array" ref="T265">_xlfn.IFS(G265&lt;=20,"Low Temp.",G265&lt;=28,"Moderate Temp.",G265&lt;=35,"High Temp")</f>
        <v>Moderate Temp.</v>
      </c>
    </row>
    <row r="266" spans="1:20" x14ac:dyDescent="0.25">
      <c r="A266">
        <v>265</v>
      </c>
      <c r="B266" s="3">
        <v>44826</v>
      </c>
      <c r="C266" t="s">
        <v>17</v>
      </c>
      <c r="D266" t="s">
        <v>23</v>
      </c>
      <c r="E266" s="5">
        <v>3625</v>
      </c>
      <c r="F266" s="5">
        <v>2814</v>
      </c>
      <c r="G266">
        <v>30</v>
      </c>
      <c r="H266">
        <v>9</v>
      </c>
      <c r="I266">
        <v>10445</v>
      </c>
      <c r="J266" s="7">
        <v>1.57</v>
      </c>
      <c r="K266" s="5">
        <v>16398.650000000001</v>
      </c>
      <c r="L266" s="5">
        <v>1475.88</v>
      </c>
      <c r="M266" s="5">
        <v>14922.77</v>
      </c>
      <c r="N266" s="5">
        <v>9671.9500000000007</v>
      </c>
      <c r="O266" s="5">
        <v>5250.82</v>
      </c>
      <c r="P266" t="str">
        <f t="shared" si="16"/>
        <v>Thursday</v>
      </c>
      <c r="Q266" t="str">
        <f t="shared" si="17"/>
        <v>September</v>
      </c>
      <c r="R266" s="8">
        <f t="shared" si="18"/>
        <v>32.019830900714382</v>
      </c>
      <c r="S266" s="13">
        <f t="shared" si="19"/>
        <v>44.850206896551711</v>
      </c>
      <c r="T266" t="str" cm="1">
        <f t="array" ref="T266">_xlfn.IFS(G266&lt;=20,"Low Temp.",G266&lt;=28,"Moderate Temp.",G266&lt;=35,"High Temp")</f>
        <v>High Temp</v>
      </c>
    </row>
    <row r="267" spans="1:20" x14ac:dyDescent="0.25">
      <c r="A267">
        <v>266</v>
      </c>
      <c r="B267" s="3">
        <v>44827</v>
      </c>
      <c r="C267" t="s">
        <v>22</v>
      </c>
      <c r="D267" t="s">
        <v>24</v>
      </c>
      <c r="E267" s="5">
        <v>3362</v>
      </c>
      <c r="F267" s="5">
        <v>3352</v>
      </c>
      <c r="G267">
        <v>25</v>
      </c>
      <c r="H267">
        <v>8</v>
      </c>
      <c r="I267">
        <v>11543</v>
      </c>
      <c r="J267" s="7">
        <v>1.33</v>
      </c>
      <c r="K267" s="5">
        <v>15352.19</v>
      </c>
      <c r="L267" s="5">
        <v>1228.18</v>
      </c>
      <c r="M267" s="5">
        <v>14124.01</v>
      </c>
      <c r="N267" s="5">
        <v>8190.33</v>
      </c>
      <c r="O267" s="5">
        <v>5933.68</v>
      </c>
      <c r="P267" t="str">
        <f t="shared" si="16"/>
        <v>Friday</v>
      </c>
      <c r="Q267" t="str">
        <f t="shared" si="17"/>
        <v>September</v>
      </c>
      <c r="R267" s="8">
        <f t="shared" si="18"/>
        <v>38.650381476518987</v>
      </c>
      <c r="S267" s="13">
        <f t="shared" si="19"/>
        <v>76.492563950029762</v>
      </c>
      <c r="T267" t="str" cm="1">
        <f t="array" ref="T267">_xlfn.IFS(G267&lt;=20,"Low Temp.",G267&lt;=28,"Moderate Temp.",G267&lt;=35,"High Temp")</f>
        <v>Moderate Temp.</v>
      </c>
    </row>
    <row r="268" spans="1:20" x14ac:dyDescent="0.25">
      <c r="A268">
        <v>267</v>
      </c>
      <c r="B268" s="3">
        <v>44828</v>
      </c>
      <c r="C268" t="s">
        <v>22</v>
      </c>
      <c r="D268" t="s">
        <v>23</v>
      </c>
      <c r="E268" s="5">
        <v>5948</v>
      </c>
      <c r="F268" s="5">
        <v>2833</v>
      </c>
      <c r="G268">
        <v>17</v>
      </c>
      <c r="H268">
        <v>7</v>
      </c>
      <c r="I268">
        <v>12527</v>
      </c>
      <c r="J268" s="7">
        <v>1.36</v>
      </c>
      <c r="K268" s="5">
        <v>17036.72</v>
      </c>
      <c r="L268" s="5">
        <v>1192.57</v>
      </c>
      <c r="M268" s="5">
        <v>15844.15</v>
      </c>
      <c r="N268" s="5">
        <v>10636.04</v>
      </c>
      <c r="O268" s="5">
        <v>5208.1099999999997</v>
      </c>
      <c r="P268" t="str">
        <f t="shared" si="16"/>
        <v>Saturday</v>
      </c>
      <c r="Q268" t="str">
        <f t="shared" si="17"/>
        <v>September</v>
      </c>
      <c r="R268" s="8">
        <f t="shared" si="18"/>
        <v>30.5699101705023</v>
      </c>
      <c r="S268" s="13">
        <f t="shared" si="19"/>
        <v>-12.43930733019503</v>
      </c>
      <c r="T268" t="str" cm="1">
        <f t="array" ref="T268">_xlfn.IFS(G268&lt;=20,"Low Temp.",G268&lt;=28,"Moderate Temp.",G268&lt;=35,"High Temp")</f>
        <v>Low Temp.</v>
      </c>
    </row>
    <row r="269" spans="1:20" x14ac:dyDescent="0.25">
      <c r="A269">
        <v>268</v>
      </c>
      <c r="B269" s="3">
        <v>44829</v>
      </c>
      <c r="C269" t="s">
        <v>18</v>
      </c>
      <c r="D269" t="s">
        <v>23</v>
      </c>
      <c r="E269" s="5">
        <v>5057</v>
      </c>
      <c r="F269" s="5">
        <v>3504</v>
      </c>
      <c r="G269">
        <v>29</v>
      </c>
      <c r="H269">
        <v>15</v>
      </c>
      <c r="I269">
        <v>13641</v>
      </c>
      <c r="J269" s="7">
        <v>1.28</v>
      </c>
      <c r="K269" s="5">
        <v>17460.48</v>
      </c>
      <c r="L269" s="5">
        <v>2619.0700000000002</v>
      </c>
      <c r="M269" s="5">
        <v>14841.41</v>
      </c>
      <c r="N269" s="5">
        <v>12454.61</v>
      </c>
      <c r="O269" s="5">
        <v>2386.8000000000002</v>
      </c>
      <c r="P269" t="str">
        <f t="shared" si="16"/>
        <v>Sunday</v>
      </c>
      <c r="Q269" t="str">
        <f t="shared" si="17"/>
        <v>September</v>
      </c>
      <c r="R269" s="8">
        <f t="shared" si="18"/>
        <v>13.669727292720477</v>
      </c>
      <c r="S269" s="13">
        <f t="shared" si="19"/>
        <v>-52.802056555269914</v>
      </c>
      <c r="T269" t="str" cm="1">
        <f t="array" ref="T269">_xlfn.IFS(G269&lt;=20,"Low Temp.",G269&lt;=28,"Moderate Temp.",G269&lt;=35,"High Temp")</f>
        <v>High Temp</v>
      </c>
    </row>
    <row r="270" spans="1:20" x14ac:dyDescent="0.25">
      <c r="A270">
        <v>269</v>
      </c>
      <c r="B270" s="3">
        <v>44830</v>
      </c>
      <c r="C270" t="s">
        <v>20</v>
      </c>
      <c r="D270" t="s">
        <v>25</v>
      </c>
      <c r="E270" s="5">
        <v>5712</v>
      </c>
      <c r="F270" s="5">
        <v>3891</v>
      </c>
      <c r="G270">
        <v>23</v>
      </c>
      <c r="H270">
        <v>10</v>
      </c>
      <c r="I270">
        <v>12708</v>
      </c>
      <c r="J270" s="7">
        <v>1.49</v>
      </c>
      <c r="K270" s="5">
        <v>18934.919999999998</v>
      </c>
      <c r="L270" s="5">
        <v>1893.49</v>
      </c>
      <c r="M270" s="5">
        <v>17041.43</v>
      </c>
      <c r="N270" s="5">
        <v>13412.69</v>
      </c>
      <c r="O270" s="5">
        <v>3628.74</v>
      </c>
      <c r="P270" t="str">
        <f t="shared" si="16"/>
        <v>Monday</v>
      </c>
      <c r="Q270" t="str">
        <f t="shared" si="17"/>
        <v>September</v>
      </c>
      <c r="R270" s="8">
        <f t="shared" si="18"/>
        <v>19.164274261523154</v>
      </c>
      <c r="S270" s="13">
        <f t="shared" si="19"/>
        <v>-36.471638655462193</v>
      </c>
      <c r="T270" t="str" cm="1">
        <f t="array" ref="T270">_xlfn.IFS(G270&lt;=20,"Low Temp.",G270&lt;=28,"Moderate Temp.",G270&lt;=35,"High Temp")</f>
        <v>Moderate Temp.</v>
      </c>
    </row>
    <row r="271" spans="1:20" x14ac:dyDescent="0.25">
      <c r="A271">
        <v>270</v>
      </c>
      <c r="B271" s="3">
        <v>44831</v>
      </c>
      <c r="C271" t="s">
        <v>19</v>
      </c>
      <c r="D271" t="s">
        <v>23</v>
      </c>
      <c r="E271" s="5">
        <v>3270</v>
      </c>
      <c r="F271" s="5">
        <v>3571</v>
      </c>
      <c r="G271">
        <v>34</v>
      </c>
      <c r="H271">
        <v>15</v>
      </c>
      <c r="I271">
        <v>9728</v>
      </c>
      <c r="J271" s="7">
        <v>1.57</v>
      </c>
      <c r="K271" s="5">
        <v>15272.96</v>
      </c>
      <c r="L271" s="5">
        <v>2290.94</v>
      </c>
      <c r="M271" s="5">
        <v>12982.02</v>
      </c>
      <c r="N271" s="5">
        <v>11901.72</v>
      </c>
      <c r="O271" s="5">
        <v>1080.3</v>
      </c>
      <c r="P271" t="str">
        <f t="shared" si="16"/>
        <v>Tuesday</v>
      </c>
      <c r="Q271" t="str">
        <f t="shared" si="17"/>
        <v>September</v>
      </c>
      <c r="R271" s="8">
        <f t="shared" si="18"/>
        <v>7.0732850737512578</v>
      </c>
      <c r="S271" s="13">
        <f t="shared" si="19"/>
        <v>-66.963302752293572</v>
      </c>
      <c r="T271" t="str" cm="1">
        <f t="array" ref="T271">_xlfn.IFS(G271&lt;=20,"Low Temp.",G271&lt;=28,"Moderate Temp.",G271&lt;=35,"High Temp")</f>
        <v>High Temp</v>
      </c>
    </row>
    <row r="272" spans="1:20" x14ac:dyDescent="0.25">
      <c r="A272">
        <v>271</v>
      </c>
      <c r="B272" s="3">
        <v>44832</v>
      </c>
      <c r="C272" t="s">
        <v>22</v>
      </c>
      <c r="D272" t="s">
        <v>24</v>
      </c>
      <c r="E272" s="5">
        <v>4699</v>
      </c>
      <c r="F272" s="5">
        <v>3941</v>
      </c>
      <c r="G272">
        <v>35</v>
      </c>
      <c r="H272">
        <v>6</v>
      </c>
      <c r="I272">
        <v>8451</v>
      </c>
      <c r="J272" s="7">
        <v>1.8</v>
      </c>
      <c r="K272" s="5">
        <v>15211.8</v>
      </c>
      <c r="L272" s="5">
        <v>912.71</v>
      </c>
      <c r="M272" s="5">
        <v>14299.09</v>
      </c>
      <c r="N272" s="5">
        <v>9674.24</v>
      </c>
      <c r="O272" s="5">
        <v>4624.8500000000004</v>
      </c>
      <c r="P272" t="str">
        <f t="shared" si="16"/>
        <v>Wednesday</v>
      </c>
      <c r="Q272" t="str">
        <f t="shared" si="17"/>
        <v>September</v>
      </c>
      <c r="R272" s="8">
        <f t="shared" si="18"/>
        <v>30.403042374998364</v>
      </c>
      <c r="S272" s="13">
        <f t="shared" si="19"/>
        <v>-1.5779953181527906</v>
      </c>
      <c r="T272" t="str" cm="1">
        <f t="array" ref="T272">_xlfn.IFS(G272&lt;=20,"Low Temp.",G272&lt;=28,"Moderate Temp.",G272&lt;=35,"High Temp")</f>
        <v>High Temp</v>
      </c>
    </row>
    <row r="273" spans="1:20" x14ac:dyDescent="0.25">
      <c r="A273">
        <v>272</v>
      </c>
      <c r="B273" s="3">
        <v>44833</v>
      </c>
      <c r="C273" t="s">
        <v>22</v>
      </c>
      <c r="D273" t="s">
        <v>23</v>
      </c>
      <c r="E273" s="5">
        <v>5112</v>
      </c>
      <c r="F273" s="5">
        <v>3484</v>
      </c>
      <c r="G273">
        <v>19</v>
      </c>
      <c r="H273">
        <v>12</v>
      </c>
      <c r="I273">
        <v>13540</v>
      </c>
      <c r="J273" s="7">
        <v>1.95</v>
      </c>
      <c r="K273" s="5">
        <v>26403</v>
      </c>
      <c r="L273" s="5">
        <v>3168.36</v>
      </c>
      <c r="M273" s="5">
        <v>23234.639999999999</v>
      </c>
      <c r="N273" s="5">
        <v>13910.14</v>
      </c>
      <c r="O273" s="5">
        <v>9324.5</v>
      </c>
      <c r="P273" t="str">
        <f t="shared" si="16"/>
        <v>Thursday</v>
      </c>
      <c r="Q273" t="str">
        <f t="shared" si="17"/>
        <v>September</v>
      </c>
      <c r="R273" s="8">
        <f t="shared" si="18"/>
        <v>35.316062568647503</v>
      </c>
      <c r="S273" s="13">
        <f t="shared" si="19"/>
        <v>82.404147104851333</v>
      </c>
      <c r="T273" t="str" cm="1">
        <f t="array" ref="T273">_xlfn.IFS(G273&lt;=20,"Low Temp.",G273&lt;=28,"Moderate Temp.",G273&lt;=35,"High Temp")</f>
        <v>Low Temp.</v>
      </c>
    </row>
    <row r="274" spans="1:20" x14ac:dyDescent="0.25">
      <c r="A274">
        <v>273</v>
      </c>
      <c r="B274" s="3">
        <v>44834</v>
      </c>
      <c r="C274" t="s">
        <v>17</v>
      </c>
      <c r="D274" t="s">
        <v>25</v>
      </c>
      <c r="E274" s="5">
        <v>4599</v>
      </c>
      <c r="F274" s="5">
        <v>3269</v>
      </c>
      <c r="G274">
        <v>25</v>
      </c>
      <c r="H274">
        <v>9</v>
      </c>
      <c r="I274">
        <v>10380</v>
      </c>
      <c r="J274" s="7">
        <v>1.48</v>
      </c>
      <c r="K274" s="5">
        <v>15362.4</v>
      </c>
      <c r="L274" s="5">
        <v>1382.62</v>
      </c>
      <c r="M274" s="5">
        <v>13979.78</v>
      </c>
      <c r="N274" s="5">
        <v>8890.31</v>
      </c>
      <c r="O274" s="5">
        <v>5089.47</v>
      </c>
      <c r="P274" t="str">
        <f t="shared" si="16"/>
        <v>Friday</v>
      </c>
      <c r="Q274" t="str">
        <f t="shared" si="17"/>
        <v>September</v>
      </c>
      <c r="R274" s="8">
        <f t="shared" si="18"/>
        <v>33.129393844711771</v>
      </c>
      <c r="S274" s="13">
        <f t="shared" si="19"/>
        <v>10.664709719504245</v>
      </c>
      <c r="T274" t="str" cm="1">
        <f t="array" ref="T274">_xlfn.IFS(G274&lt;=20,"Low Temp.",G274&lt;=28,"Moderate Temp.",G274&lt;=35,"High Temp")</f>
        <v>Moderate Temp.</v>
      </c>
    </row>
    <row r="275" spans="1:20" x14ac:dyDescent="0.25">
      <c r="A275">
        <v>274</v>
      </c>
      <c r="B275" s="3">
        <v>44835</v>
      </c>
      <c r="C275" t="s">
        <v>18</v>
      </c>
      <c r="D275" t="s">
        <v>24</v>
      </c>
      <c r="E275" s="5">
        <v>3671</v>
      </c>
      <c r="F275" s="5">
        <v>3180</v>
      </c>
      <c r="G275">
        <v>33</v>
      </c>
      <c r="H275">
        <v>5</v>
      </c>
      <c r="I275">
        <v>14477</v>
      </c>
      <c r="J275" s="7">
        <v>1.87</v>
      </c>
      <c r="K275" s="5">
        <v>27071.99</v>
      </c>
      <c r="L275" s="5">
        <v>1353.6</v>
      </c>
      <c r="M275" s="5">
        <v>25718.39</v>
      </c>
      <c r="N275" s="5">
        <v>17089.57</v>
      </c>
      <c r="O275" s="5">
        <v>8628.82</v>
      </c>
      <c r="P275" t="str">
        <f t="shared" si="16"/>
        <v>Saturday</v>
      </c>
      <c r="Q275" t="str">
        <f t="shared" si="17"/>
        <v>October</v>
      </c>
      <c r="R275" s="8">
        <f t="shared" si="18"/>
        <v>31.873608109341056</v>
      </c>
      <c r="S275" s="13">
        <f t="shared" si="19"/>
        <v>135.05366385181148</v>
      </c>
      <c r="T275" t="str" cm="1">
        <f t="array" ref="T275">_xlfn.IFS(G275&lt;=20,"Low Temp.",G275&lt;=28,"Moderate Temp.",G275&lt;=35,"High Temp")</f>
        <v>High Temp</v>
      </c>
    </row>
    <row r="276" spans="1:20" x14ac:dyDescent="0.25">
      <c r="A276">
        <v>275</v>
      </c>
      <c r="B276" s="3">
        <v>44836</v>
      </c>
      <c r="C276" t="s">
        <v>21</v>
      </c>
      <c r="D276" t="s">
        <v>26</v>
      </c>
      <c r="E276" s="5">
        <v>3991</v>
      </c>
      <c r="F276" s="5">
        <v>3241</v>
      </c>
      <c r="G276">
        <v>34</v>
      </c>
      <c r="H276">
        <v>15</v>
      </c>
      <c r="I276">
        <v>13561</v>
      </c>
      <c r="J276" s="7">
        <v>1.81</v>
      </c>
      <c r="K276" s="5">
        <v>24545.41</v>
      </c>
      <c r="L276" s="5">
        <v>3681.81</v>
      </c>
      <c r="M276" s="5">
        <v>20863.599999999999</v>
      </c>
      <c r="N276" s="5">
        <v>14107.15</v>
      </c>
      <c r="O276" s="5">
        <v>6756.45</v>
      </c>
      <c r="P276" t="str">
        <f t="shared" si="16"/>
        <v>Sunday</v>
      </c>
      <c r="Q276" t="str">
        <f t="shared" si="17"/>
        <v>October</v>
      </c>
      <c r="R276" s="8">
        <f t="shared" si="18"/>
        <v>27.526327732965143</v>
      </c>
      <c r="S276" s="13">
        <f t="shared" si="19"/>
        <v>69.292157354046608</v>
      </c>
      <c r="T276" t="str" cm="1">
        <f t="array" ref="T276">_xlfn.IFS(G276&lt;=20,"Low Temp.",G276&lt;=28,"Moderate Temp.",G276&lt;=35,"High Temp")</f>
        <v>High Temp</v>
      </c>
    </row>
    <row r="277" spans="1:20" x14ac:dyDescent="0.25">
      <c r="A277">
        <v>276</v>
      </c>
      <c r="B277" s="3">
        <v>44837</v>
      </c>
      <c r="C277" t="s">
        <v>22</v>
      </c>
      <c r="D277" t="s">
        <v>25</v>
      </c>
      <c r="E277" s="5">
        <v>5115</v>
      </c>
      <c r="F277" s="5">
        <v>3216</v>
      </c>
      <c r="G277">
        <v>29</v>
      </c>
      <c r="H277">
        <v>11</v>
      </c>
      <c r="I277">
        <v>13321</v>
      </c>
      <c r="J277" s="7">
        <v>1.33</v>
      </c>
      <c r="K277" s="5">
        <v>17716.93</v>
      </c>
      <c r="L277" s="5">
        <v>1948.86</v>
      </c>
      <c r="M277" s="5">
        <v>15768.07</v>
      </c>
      <c r="N277" s="5">
        <v>13308.84</v>
      </c>
      <c r="O277" s="5">
        <v>2459.23</v>
      </c>
      <c r="P277" t="str">
        <f t="shared" si="16"/>
        <v>Monday</v>
      </c>
      <c r="Q277" t="str">
        <f t="shared" si="17"/>
        <v>October</v>
      </c>
      <c r="R277" s="8">
        <f t="shared" si="18"/>
        <v>13.880677972989677</v>
      </c>
      <c r="S277" s="13">
        <f t="shared" si="19"/>
        <v>-51.921212121212122</v>
      </c>
      <c r="T277" t="str" cm="1">
        <f t="array" ref="T277">_xlfn.IFS(G277&lt;=20,"Low Temp.",G277&lt;=28,"Moderate Temp.",G277&lt;=35,"High Temp")</f>
        <v>High Temp</v>
      </c>
    </row>
    <row r="278" spans="1:20" x14ac:dyDescent="0.25">
      <c r="A278">
        <v>277</v>
      </c>
      <c r="B278" s="3">
        <v>44838</v>
      </c>
      <c r="C278" t="s">
        <v>22</v>
      </c>
      <c r="D278" t="s">
        <v>23</v>
      </c>
      <c r="E278" s="5">
        <v>5022</v>
      </c>
      <c r="F278" s="5">
        <v>3426</v>
      </c>
      <c r="G278">
        <v>19</v>
      </c>
      <c r="H278">
        <v>12</v>
      </c>
      <c r="I278">
        <v>11469</v>
      </c>
      <c r="J278" s="7">
        <v>1.6</v>
      </c>
      <c r="K278" s="5">
        <v>18350.400000000001</v>
      </c>
      <c r="L278" s="5">
        <v>2202.0500000000002</v>
      </c>
      <c r="M278" s="5">
        <v>16148.35</v>
      </c>
      <c r="N278" s="5">
        <v>10691.98</v>
      </c>
      <c r="O278" s="5">
        <v>5456.37</v>
      </c>
      <c r="P278" t="str">
        <f t="shared" si="16"/>
        <v>Tuesday</v>
      </c>
      <c r="Q278" t="str">
        <f t="shared" si="17"/>
        <v>October</v>
      </c>
      <c r="R278" s="8">
        <f t="shared" si="18"/>
        <v>29.734338216060685</v>
      </c>
      <c r="S278" s="13">
        <f t="shared" si="19"/>
        <v>8.6493428912783727</v>
      </c>
      <c r="T278" t="str" cm="1">
        <f t="array" ref="T278">_xlfn.IFS(G278&lt;=20,"Low Temp.",G278&lt;=28,"Moderate Temp.",G278&lt;=35,"High Temp")</f>
        <v>Low Temp.</v>
      </c>
    </row>
    <row r="279" spans="1:20" x14ac:dyDescent="0.25">
      <c r="A279">
        <v>278</v>
      </c>
      <c r="B279" s="3">
        <v>44839</v>
      </c>
      <c r="C279" t="s">
        <v>22</v>
      </c>
      <c r="D279" t="s">
        <v>23</v>
      </c>
      <c r="E279" s="5">
        <v>3245</v>
      </c>
      <c r="F279" s="5">
        <v>2929</v>
      </c>
      <c r="G279">
        <v>30</v>
      </c>
      <c r="H279">
        <v>5</v>
      </c>
      <c r="I279">
        <v>8878</v>
      </c>
      <c r="J279" s="7">
        <v>1.88</v>
      </c>
      <c r="K279" s="5">
        <v>16690.64</v>
      </c>
      <c r="L279" s="5">
        <v>834.53</v>
      </c>
      <c r="M279" s="5">
        <v>15856.11</v>
      </c>
      <c r="N279" s="5">
        <v>12287.8</v>
      </c>
      <c r="O279" s="5">
        <v>3568.31</v>
      </c>
      <c r="P279" t="str">
        <f t="shared" si="16"/>
        <v>Wednesday</v>
      </c>
      <c r="Q279" t="str">
        <f t="shared" si="17"/>
        <v>October</v>
      </c>
      <c r="R279" s="8">
        <f t="shared" si="18"/>
        <v>21.37910829063475</v>
      </c>
      <c r="S279" s="13">
        <f t="shared" si="19"/>
        <v>9.9633281972265006</v>
      </c>
      <c r="T279" t="str" cm="1">
        <f t="array" ref="T279">_xlfn.IFS(G279&lt;=20,"Low Temp.",G279&lt;=28,"Moderate Temp.",G279&lt;=35,"High Temp")</f>
        <v>High Temp</v>
      </c>
    </row>
    <row r="280" spans="1:20" x14ac:dyDescent="0.25">
      <c r="A280">
        <v>279</v>
      </c>
      <c r="B280" s="3">
        <v>44840</v>
      </c>
      <c r="C280" t="s">
        <v>21</v>
      </c>
      <c r="D280" t="s">
        <v>23</v>
      </c>
      <c r="E280" s="5">
        <v>3530</v>
      </c>
      <c r="F280" s="5">
        <v>3702</v>
      </c>
      <c r="G280">
        <v>27</v>
      </c>
      <c r="H280">
        <v>8</v>
      </c>
      <c r="I280">
        <v>14940</v>
      </c>
      <c r="J280" s="7">
        <v>1.39</v>
      </c>
      <c r="K280" s="5">
        <v>20766.599999999999</v>
      </c>
      <c r="L280" s="5">
        <v>1661.33</v>
      </c>
      <c r="M280" s="5">
        <v>19105.27</v>
      </c>
      <c r="N280" s="5">
        <v>12207.85</v>
      </c>
      <c r="O280" s="5">
        <v>6897.42</v>
      </c>
      <c r="P280" t="str">
        <f t="shared" si="16"/>
        <v>Thursday</v>
      </c>
      <c r="Q280" t="str">
        <f t="shared" si="17"/>
        <v>October</v>
      </c>
      <c r="R280" s="8">
        <f t="shared" si="18"/>
        <v>33.214007107566964</v>
      </c>
      <c r="S280" s="13">
        <f t="shared" si="19"/>
        <v>95.394334277620402</v>
      </c>
      <c r="T280" t="str" cm="1">
        <f t="array" ref="T280">_xlfn.IFS(G280&lt;=20,"Low Temp.",G280&lt;=28,"Moderate Temp.",G280&lt;=35,"High Temp")</f>
        <v>Moderate Temp.</v>
      </c>
    </row>
    <row r="281" spans="1:20" x14ac:dyDescent="0.25">
      <c r="A281">
        <v>280</v>
      </c>
      <c r="B281" s="3">
        <v>44841</v>
      </c>
      <c r="C281" t="s">
        <v>19</v>
      </c>
      <c r="D281" t="s">
        <v>23</v>
      </c>
      <c r="E281" s="5">
        <v>5256</v>
      </c>
      <c r="F281" s="5">
        <v>2940</v>
      </c>
      <c r="G281">
        <v>30</v>
      </c>
      <c r="H281">
        <v>12</v>
      </c>
      <c r="I281">
        <v>12479</v>
      </c>
      <c r="J281" s="7">
        <v>1.37</v>
      </c>
      <c r="K281" s="5">
        <v>17096.23</v>
      </c>
      <c r="L281" s="5">
        <v>2051.5500000000002</v>
      </c>
      <c r="M281" s="5">
        <v>15044.68</v>
      </c>
      <c r="N281" s="5">
        <v>11033.95</v>
      </c>
      <c r="O281" s="5">
        <v>4010.73</v>
      </c>
      <c r="P281" t="str">
        <f t="shared" si="16"/>
        <v>Friday</v>
      </c>
      <c r="Q281" t="str">
        <f t="shared" si="17"/>
        <v>October</v>
      </c>
      <c r="R281" s="8">
        <f t="shared" si="18"/>
        <v>23.459733520197144</v>
      </c>
      <c r="S281" s="13">
        <f t="shared" si="19"/>
        <v>-23.692351598173516</v>
      </c>
      <c r="T281" t="str" cm="1">
        <f t="array" ref="T281">_xlfn.IFS(G281&lt;=20,"Low Temp.",G281&lt;=28,"Moderate Temp.",G281&lt;=35,"High Temp")</f>
        <v>High Temp</v>
      </c>
    </row>
    <row r="282" spans="1:20" x14ac:dyDescent="0.25">
      <c r="A282">
        <v>281</v>
      </c>
      <c r="B282" s="3">
        <v>44842</v>
      </c>
      <c r="C282" t="s">
        <v>19</v>
      </c>
      <c r="D282" t="s">
        <v>24</v>
      </c>
      <c r="E282" s="5">
        <v>4429</v>
      </c>
      <c r="F282" s="5">
        <v>3771</v>
      </c>
      <c r="G282">
        <v>29</v>
      </c>
      <c r="H282">
        <v>12</v>
      </c>
      <c r="I282">
        <v>12063</v>
      </c>
      <c r="J282" s="7">
        <v>1.5</v>
      </c>
      <c r="K282" s="5">
        <v>18094.5</v>
      </c>
      <c r="L282" s="5">
        <v>2171.34</v>
      </c>
      <c r="M282" s="5">
        <v>15923.16</v>
      </c>
      <c r="N282" s="5">
        <v>14168.76</v>
      </c>
      <c r="O282" s="5">
        <v>1754.4</v>
      </c>
      <c r="P282" t="str">
        <f t="shared" si="16"/>
        <v>Saturday</v>
      </c>
      <c r="Q282" t="str">
        <f t="shared" si="17"/>
        <v>October</v>
      </c>
      <c r="R282" s="8">
        <f t="shared" si="18"/>
        <v>9.6957639061593319</v>
      </c>
      <c r="S282" s="13">
        <f t="shared" si="19"/>
        <v>-60.388349514563103</v>
      </c>
      <c r="T282" t="str" cm="1">
        <f t="array" ref="T282">_xlfn.IFS(G282&lt;=20,"Low Temp.",G282&lt;=28,"Moderate Temp.",G282&lt;=35,"High Temp")</f>
        <v>High Temp</v>
      </c>
    </row>
    <row r="283" spans="1:20" x14ac:dyDescent="0.25">
      <c r="A283">
        <v>282</v>
      </c>
      <c r="B283" s="3">
        <v>44843</v>
      </c>
      <c r="C283" t="s">
        <v>20</v>
      </c>
      <c r="D283" t="s">
        <v>25</v>
      </c>
      <c r="E283" s="5">
        <v>4340</v>
      </c>
      <c r="F283" s="5">
        <v>2833</v>
      </c>
      <c r="G283">
        <v>22</v>
      </c>
      <c r="H283">
        <v>5</v>
      </c>
      <c r="I283">
        <v>13534</v>
      </c>
      <c r="J283" s="7">
        <v>1.53</v>
      </c>
      <c r="K283" s="5">
        <v>20707.02</v>
      </c>
      <c r="L283" s="5">
        <v>1035.3499999999999</v>
      </c>
      <c r="M283" s="5">
        <v>19671.669999999998</v>
      </c>
      <c r="N283" s="5">
        <v>13737.48</v>
      </c>
      <c r="O283" s="5">
        <v>5934.19</v>
      </c>
      <c r="P283" t="str">
        <f t="shared" si="16"/>
        <v>Sunday</v>
      </c>
      <c r="Q283" t="str">
        <f t="shared" si="17"/>
        <v>October</v>
      </c>
      <c r="R283" s="8">
        <f t="shared" si="18"/>
        <v>28.657865786578657</v>
      </c>
      <c r="S283" s="13">
        <f t="shared" si="19"/>
        <v>36.732488479262663</v>
      </c>
      <c r="T283" t="str" cm="1">
        <f t="array" ref="T283">_xlfn.IFS(G283&lt;=20,"Low Temp.",G283&lt;=28,"Moderate Temp.",G283&lt;=35,"High Temp")</f>
        <v>Moderate Temp.</v>
      </c>
    </row>
    <row r="284" spans="1:20" x14ac:dyDescent="0.25">
      <c r="A284">
        <v>283</v>
      </c>
      <c r="B284" s="3">
        <v>44844</v>
      </c>
      <c r="C284" t="s">
        <v>18</v>
      </c>
      <c r="D284" t="s">
        <v>26</v>
      </c>
      <c r="E284" s="5">
        <v>4628</v>
      </c>
      <c r="F284" s="5">
        <v>3085</v>
      </c>
      <c r="G284">
        <v>19</v>
      </c>
      <c r="H284">
        <v>14</v>
      </c>
      <c r="I284">
        <v>11084</v>
      </c>
      <c r="J284" s="7">
        <v>1.69</v>
      </c>
      <c r="K284" s="5">
        <v>18731.96</v>
      </c>
      <c r="L284" s="5">
        <v>2622.47</v>
      </c>
      <c r="M284" s="5">
        <v>16109.49</v>
      </c>
      <c r="N284" s="5">
        <v>14176.36</v>
      </c>
      <c r="O284" s="5">
        <v>1933.13</v>
      </c>
      <c r="P284" t="str">
        <f t="shared" si="16"/>
        <v>Monday</v>
      </c>
      <c r="Q284" t="str">
        <f t="shared" si="17"/>
        <v>October</v>
      </c>
      <c r="R284" s="8">
        <f t="shared" si="18"/>
        <v>10.319955840179032</v>
      </c>
      <c r="S284" s="13">
        <f t="shared" si="19"/>
        <v>-58.22968885047537</v>
      </c>
      <c r="T284" t="str" cm="1">
        <f t="array" ref="T284">_xlfn.IFS(G284&lt;=20,"Low Temp.",G284&lt;=28,"Moderate Temp.",G284&lt;=35,"High Temp")</f>
        <v>Low Temp.</v>
      </c>
    </row>
    <row r="285" spans="1:20" x14ac:dyDescent="0.25">
      <c r="A285">
        <v>284</v>
      </c>
      <c r="B285" s="3">
        <v>44845</v>
      </c>
      <c r="C285" t="s">
        <v>21</v>
      </c>
      <c r="D285" t="s">
        <v>24</v>
      </c>
      <c r="E285" s="5">
        <v>3672</v>
      </c>
      <c r="F285" s="5">
        <v>3907</v>
      </c>
      <c r="G285">
        <v>29</v>
      </c>
      <c r="H285">
        <v>5</v>
      </c>
      <c r="I285">
        <v>8895</v>
      </c>
      <c r="J285" s="7">
        <v>1.44</v>
      </c>
      <c r="K285" s="5">
        <v>12808.8</v>
      </c>
      <c r="L285" s="5">
        <v>640.44000000000005</v>
      </c>
      <c r="M285" s="5">
        <v>12168.36</v>
      </c>
      <c r="N285" s="5">
        <v>7102.04</v>
      </c>
      <c r="O285" s="5">
        <v>5066.32</v>
      </c>
      <c r="P285" t="str">
        <f t="shared" si="16"/>
        <v>Tuesday</v>
      </c>
      <c r="Q285" t="str">
        <f t="shared" si="17"/>
        <v>October</v>
      </c>
      <c r="R285" s="8">
        <f t="shared" si="18"/>
        <v>39.553432015489356</v>
      </c>
      <c r="S285" s="13">
        <f t="shared" si="19"/>
        <v>37.971677559912848</v>
      </c>
      <c r="T285" t="str" cm="1">
        <f t="array" ref="T285">_xlfn.IFS(G285&lt;=20,"Low Temp.",G285&lt;=28,"Moderate Temp.",G285&lt;=35,"High Temp")</f>
        <v>High Temp</v>
      </c>
    </row>
    <row r="286" spans="1:20" x14ac:dyDescent="0.25">
      <c r="A286">
        <v>285</v>
      </c>
      <c r="B286" s="3">
        <v>44846</v>
      </c>
      <c r="C286" t="s">
        <v>21</v>
      </c>
      <c r="D286" t="s">
        <v>23</v>
      </c>
      <c r="E286" s="5">
        <v>4425</v>
      </c>
      <c r="F286" s="5">
        <v>3387</v>
      </c>
      <c r="G286">
        <v>34</v>
      </c>
      <c r="H286">
        <v>15</v>
      </c>
      <c r="I286">
        <v>11742</v>
      </c>
      <c r="J286" s="7">
        <v>1.75</v>
      </c>
      <c r="K286" s="5">
        <v>20548.5</v>
      </c>
      <c r="L286" s="5">
        <v>3082.28</v>
      </c>
      <c r="M286" s="5">
        <v>17466.22</v>
      </c>
      <c r="N286" s="5">
        <v>15134.48</v>
      </c>
      <c r="O286" s="5">
        <v>2331.7399999999998</v>
      </c>
      <c r="P286" t="str">
        <f t="shared" si="16"/>
        <v>Wednesday</v>
      </c>
      <c r="Q286" t="str">
        <f t="shared" si="17"/>
        <v>October</v>
      </c>
      <c r="R286" s="8">
        <f t="shared" si="18"/>
        <v>11.347494950969656</v>
      </c>
      <c r="S286" s="13">
        <f t="shared" si="19"/>
        <v>-47.305310734463276</v>
      </c>
      <c r="T286" t="str" cm="1">
        <f t="array" ref="T286">_xlfn.IFS(G286&lt;=20,"Low Temp.",G286&lt;=28,"Moderate Temp.",G286&lt;=35,"High Temp")</f>
        <v>High Temp</v>
      </c>
    </row>
    <row r="287" spans="1:20" x14ac:dyDescent="0.25">
      <c r="A287">
        <v>286</v>
      </c>
      <c r="B287" s="3">
        <v>44847</v>
      </c>
      <c r="C287" t="s">
        <v>17</v>
      </c>
      <c r="D287" t="s">
        <v>26</v>
      </c>
      <c r="E287" s="5">
        <v>5638</v>
      </c>
      <c r="F287" s="5">
        <v>3042</v>
      </c>
      <c r="G287">
        <v>18</v>
      </c>
      <c r="H287">
        <v>9</v>
      </c>
      <c r="I287">
        <v>9614</v>
      </c>
      <c r="J287" s="7">
        <v>1.67</v>
      </c>
      <c r="K287" s="5">
        <v>16055.38</v>
      </c>
      <c r="L287" s="5">
        <v>1444.98</v>
      </c>
      <c r="M287" s="5">
        <v>14610.4</v>
      </c>
      <c r="N287" s="5">
        <v>9281.26</v>
      </c>
      <c r="O287" s="5">
        <v>5329.14</v>
      </c>
      <c r="P287" t="str">
        <f t="shared" si="16"/>
        <v>Thursday</v>
      </c>
      <c r="Q287" t="str">
        <f t="shared" si="17"/>
        <v>October</v>
      </c>
      <c r="R287" s="8">
        <f t="shared" si="18"/>
        <v>33.192238364959287</v>
      </c>
      <c r="S287" s="13">
        <f t="shared" si="19"/>
        <v>-5.4781837531039317</v>
      </c>
      <c r="T287" t="str" cm="1">
        <f t="array" ref="T287">_xlfn.IFS(G287&lt;=20,"Low Temp.",G287&lt;=28,"Moderate Temp.",G287&lt;=35,"High Temp")</f>
        <v>Low Temp.</v>
      </c>
    </row>
    <row r="288" spans="1:20" x14ac:dyDescent="0.25">
      <c r="A288">
        <v>287</v>
      </c>
      <c r="B288" s="3">
        <v>44848</v>
      </c>
      <c r="C288" t="s">
        <v>17</v>
      </c>
      <c r="D288" t="s">
        <v>24</v>
      </c>
      <c r="E288" s="5">
        <v>4764</v>
      </c>
      <c r="F288" s="5">
        <v>3382</v>
      </c>
      <c r="G288">
        <v>34</v>
      </c>
      <c r="H288">
        <v>6</v>
      </c>
      <c r="I288">
        <v>12331</v>
      </c>
      <c r="J288" s="7">
        <v>1.34</v>
      </c>
      <c r="K288" s="5">
        <v>16523.54</v>
      </c>
      <c r="L288" s="5">
        <v>991.41</v>
      </c>
      <c r="M288" s="5">
        <v>15532.13</v>
      </c>
      <c r="N288" s="5">
        <v>10997.57</v>
      </c>
      <c r="O288" s="5">
        <v>4534.5600000000004</v>
      </c>
      <c r="P288" t="str">
        <f t="shared" si="16"/>
        <v>Friday</v>
      </c>
      <c r="Q288" t="str">
        <f t="shared" si="17"/>
        <v>October</v>
      </c>
      <c r="R288" s="8">
        <f t="shared" si="18"/>
        <v>27.443029762387479</v>
      </c>
      <c r="S288" s="13">
        <f t="shared" si="19"/>
        <v>-4.8161209068009994</v>
      </c>
      <c r="T288" t="str" cm="1">
        <f t="array" ref="T288">_xlfn.IFS(G288&lt;=20,"Low Temp.",G288&lt;=28,"Moderate Temp.",G288&lt;=35,"High Temp")</f>
        <v>High Temp</v>
      </c>
    </row>
    <row r="289" spans="1:20" x14ac:dyDescent="0.25">
      <c r="A289">
        <v>288</v>
      </c>
      <c r="B289" s="3">
        <v>44849</v>
      </c>
      <c r="C289" t="s">
        <v>21</v>
      </c>
      <c r="D289" t="s">
        <v>26</v>
      </c>
      <c r="E289" s="5">
        <v>4543</v>
      </c>
      <c r="F289" s="5">
        <v>3172</v>
      </c>
      <c r="G289">
        <v>26</v>
      </c>
      <c r="H289">
        <v>15</v>
      </c>
      <c r="I289">
        <v>11310</v>
      </c>
      <c r="J289" s="7">
        <v>1.5</v>
      </c>
      <c r="K289" s="5">
        <v>16965</v>
      </c>
      <c r="L289" s="5">
        <v>2544.75</v>
      </c>
      <c r="M289" s="5">
        <v>14420.25</v>
      </c>
      <c r="N289" s="5">
        <v>10472.9</v>
      </c>
      <c r="O289" s="5">
        <v>3947.35</v>
      </c>
      <c r="P289" t="str">
        <f t="shared" si="16"/>
        <v>Saturday</v>
      </c>
      <c r="Q289" t="str">
        <f t="shared" si="17"/>
        <v>October</v>
      </c>
      <c r="R289" s="8">
        <f t="shared" si="18"/>
        <v>23.267609784851164</v>
      </c>
      <c r="S289" s="13">
        <f t="shared" si="19"/>
        <v>-13.111380145278453</v>
      </c>
      <c r="T289" t="str" cm="1">
        <f t="array" ref="T289">_xlfn.IFS(G289&lt;=20,"Low Temp.",G289&lt;=28,"Moderate Temp.",G289&lt;=35,"High Temp")</f>
        <v>Moderate Temp.</v>
      </c>
    </row>
    <row r="290" spans="1:20" x14ac:dyDescent="0.25">
      <c r="A290">
        <v>289</v>
      </c>
      <c r="B290" s="3">
        <v>44850</v>
      </c>
      <c r="C290" t="s">
        <v>18</v>
      </c>
      <c r="D290" t="s">
        <v>24</v>
      </c>
      <c r="E290" s="5">
        <v>3125</v>
      </c>
      <c r="F290" s="5">
        <v>3736</v>
      </c>
      <c r="G290">
        <v>19</v>
      </c>
      <c r="H290">
        <v>7</v>
      </c>
      <c r="I290">
        <v>11346</v>
      </c>
      <c r="J290" s="7">
        <v>1.38</v>
      </c>
      <c r="K290" s="5">
        <v>15657.48</v>
      </c>
      <c r="L290" s="5">
        <v>1096.02</v>
      </c>
      <c r="M290" s="5">
        <v>14561.46</v>
      </c>
      <c r="N290" s="5">
        <v>10245.82</v>
      </c>
      <c r="O290" s="5">
        <v>4315.6400000000003</v>
      </c>
      <c r="P290" t="str">
        <f t="shared" si="16"/>
        <v>Sunday</v>
      </c>
      <c r="Q290" t="str">
        <f t="shared" si="17"/>
        <v>October</v>
      </c>
      <c r="R290" s="8">
        <f t="shared" si="18"/>
        <v>27.562800655022397</v>
      </c>
      <c r="S290" s="13">
        <f t="shared" si="19"/>
        <v>38.100480000000012</v>
      </c>
      <c r="T290" t="str" cm="1">
        <f t="array" ref="T290">_xlfn.IFS(G290&lt;=20,"Low Temp.",G290&lt;=28,"Moderate Temp.",G290&lt;=35,"High Temp")</f>
        <v>Low Temp.</v>
      </c>
    </row>
    <row r="291" spans="1:20" x14ac:dyDescent="0.25">
      <c r="A291">
        <v>290</v>
      </c>
      <c r="B291" s="3">
        <v>44851</v>
      </c>
      <c r="C291" t="s">
        <v>22</v>
      </c>
      <c r="D291" t="s">
        <v>23</v>
      </c>
      <c r="E291" s="5">
        <v>4203</v>
      </c>
      <c r="F291" s="5">
        <v>3627</v>
      </c>
      <c r="G291">
        <v>27</v>
      </c>
      <c r="H291">
        <v>13</v>
      </c>
      <c r="I291">
        <v>12726</v>
      </c>
      <c r="J291" s="7">
        <v>1.89</v>
      </c>
      <c r="K291" s="5">
        <v>24052.14</v>
      </c>
      <c r="L291" s="5">
        <v>3126.78</v>
      </c>
      <c r="M291" s="5">
        <v>20925.36</v>
      </c>
      <c r="N291" s="5">
        <v>14015.54</v>
      </c>
      <c r="O291" s="5">
        <v>6909.82</v>
      </c>
      <c r="P291" t="str">
        <f t="shared" si="16"/>
        <v>Monday</v>
      </c>
      <c r="Q291" t="str">
        <f t="shared" si="17"/>
        <v>October</v>
      </c>
      <c r="R291" s="8">
        <f t="shared" si="18"/>
        <v>28.728503991744603</v>
      </c>
      <c r="S291" s="13">
        <f t="shared" si="19"/>
        <v>64.40209374256483</v>
      </c>
      <c r="T291" t="str" cm="1">
        <f t="array" ref="T291">_xlfn.IFS(G291&lt;=20,"Low Temp.",G291&lt;=28,"Moderate Temp.",G291&lt;=35,"High Temp")</f>
        <v>Moderate Temp.</v>
      </c>
    </row>
    <row r="292" spans="1:20" x14ac:dyDescent="0.25">
      <c r="A292">
        <v>291</v>
      </c>
      <c r="B292" s="3">
        <v>44852</v>
      </c>
      <c r="C292" t="s">
        <v>21</v>
      </c>
      <c r="D292" t="s">
        <v>23</v>
      </c>
      <c r="E292" s="5">
        <v>5539</v>
      </c>
      <c r="F292" s="5">
        <v>3126</v>
      </c>
      <c r="G292">
        <v>34</v>
      </c>
      <c r="H292">
        <v>8</v>
      </c>
      <c r="I292">
        <v>10288</v>
      </c>
      <c r="J292" s="7">
        <v>1.42</v>
      </c>
      <c r="K292" s="5">
        <v>14608.96</v>
      </c>
      <c r="L292" s="5">
        <v>1168.72</v>
      </c>
      <c r="M292" s="5">
        <v>13440.24</v>
      </c>
      <c r="N292" s="5">
        <v>10510.54</v>
      </c>
      <c r="O292" s="5">
        <v>2929.7</v>
      </c>
      <c r="P292" t="str">
        <f t="shared" si="16"/>
        <v>Tuesday</v>
      </c>
      <c r="Q292" t="str">
        <f t="shared" si="17"/>
        <v>October</v>
      </c>
      <c r="R292" s="8">
        <f t="shared" si="18"/>
        <v>20.054131163340855</v>
      </c>
      <c r="S292" s="13">
        <f t="shared" si="19"/>
        <v>-47.107781187940063</v>
      </c>
      <c r="T292" t="str" cm="1">
        <f t="array" ref="T292">_xlfn.IFS(G292&lt;=20,"Low Temp.",G292&lt;=28,"Moderate Temp.",G292&lt;=35,"High Temp")</f>
        <v>High Temp</v>
      </c>
    </row>
    <row r="293" spans="1:20" x14ac:dyDescent="0.25">
      <c r="A293">
        <v>292</v>
      </c>
      <c r="B293" s="3">
        <v>44853</v>
      </c>
      <c r="C293" t="s">
        <v>21</v>
      </c>
      <c r="D293" t="s">
        <v>26</v>
      </c>
      <c r="E293" s="5">
        <v>4180</v>
      </c>
      <c r="F293" s="5">
        <v>3026</v>
      </c>
      <c r="G293">
        <v>34</v>
      </c>
      <c r="H293">
        <v>6</v>
      </c>
      <c r="I293">
        <v>12446</v>
      </c>
      <c r="J293" s="7">
        <v>1.24</v>
      </c>
      <c r="K293" s="5">
        <v>15433.04</v>
      </c>
      <c r="L293" s="5">
        <v>925.98</v>
      </c>
      <c r="M293" s="5">
        <v>14507.06</v>
      </c>
      <c r="N293" s="5">
        <v>12249.77</v>
      </c>
      <c r="O293" s="5">
        <v>2257.29</v>
      </c>
      <c r="P293" t="str">
        <f t="shared" si="16"/>
        <v>Wednesday</v>
      </c>
      <c r="Q293" t="str">
        <f t="shared" si="17"/>
        <v>October</v>
      </c>
      <c r="R293" s="8">
        <f t="shared" si="18"/>
        <v>14.626347109837075</v>
      </c>
      <c r="S293" s="13">
        <f t="shared" si="19"/>
        <v>-45.997846889952157</v>
      </c>
      <c r="T293" t="str" cm="1">
        <f t="array" ref="T293">_xlfn.IFS(G293&lt;=20,"Low Temp.",G293&lt;=28,"Moderate Temp.",G293&lt;=35,"High Temp")</f>
        <v>High Temp</v>
      </c>
    </row>
    <row r="294" spans="1:20" x14ac:dyDescent="0.25">
      <c r="A294">
        <v>293</v>
      </c>
      <c r="B294" s="3">
        <v>44854</v>
      </c>
      <c r="C294" t="s">
        <v>20</v>
      </c>
      <c r="D294" t="s">
        <v>23</v>
      </c>
      <c r="E294" s="5">
        <v>4938</v>
      </c>
      <c r="F294" s="5">
        <v>3066</v>
      </c>
      <c r="G294">
        <v>32</v>
      </c>
      <c r="H294">
        <v>6</v>
      </c>
      <c r="I294">
        <v>14537</v>
      </c>
      <c r="J294" s="7">
        <v>1.43</v>
      </c>
      <c r="K294" s="5">
        <v>20787.91</v>
      </c>
      <c r="L294" s="5">
        <v>1247.27</v>
      </c>
      <c r="M294" s="5">
        <v>19540.64</v>
      </c>
      <c r="N294" s="5">
        <v>11449.27</v>
      </c>
      <c r="O294" s="5">
        <v>8091.37</v>
      </c>
      <c r="P294" t="str">
        <f t="shared" si="16"/>
        <v>Thursday</v>
      </c>
      <c r="Q294" t="str">
        <f t="shared" si="17"/>
        <v>October</v>
      </c>
      <c r="R294" s="8">
        <f t="shared" si="18"/>
        <v>38.923441558097956</v>
      </c>
      <c r="S294" s="13">
        <f t="shared" si="19"/>
        <v>63.859254759011741</v>
      </c>
      <c r="T294" t="str" cm="1">
        <f t="array" ref="T294">_xlfn.IFS(G294&lt;=20,"Low Temp.",G294&lt;=28,"Moderate Temp.",G294&lt;=35,"High Temp")</f>
        <v>High Temp</v>
      </c>
    </row>
    <row r="295" spans="1:20" x14ac:dyDescent="0.25">
      <c r="A295">
        <v>294</v>
      </c>
      <c r="B295" s="3">
        <v>44855</v>
      </c>
      <c r="C295" t="s">
        <v>17</v>
      </c>
      <c r="D295" t="s">
        <v>23</v>
      </c>
      <c r="E295" s="5">
        <v>3019</v>
      </c>
      <c r="F295" s="5">
        <v>3158</v>
      </c>
      <c r="G295">
        <v>31</v>
      </c>
      <c r="H295">
        <v>8</v>
      </c>
      <c r="I295">
        <v>13659</v>
      </c>
      <c r="J295" s="7">
        <v>1.64</v>
      </c>
      <c r="K295" s="5">
        <v>22400.76</v>
      </c>
      <c r="L295" s="5">
        <v>1792.06</v>
      </c>
      <c r="M295" s="5">
        <v>20608.7</v>
      </c>
      <c r="N295" s="5">
        <v>11731.78</v>
      </c>
      <c r="O295" s="5">
        <v>8876.92</v>
      </c>
      <c r="P295" t="str">
        <f t="shared" si="16"/>
        <v>Friday</v>
      </c>
      <c r="Q295" t="str">
        <f t="shared" si="17"/>
        <v>October</v>
      </c>
      <c r="R295" s="8">
        <f t="shared" si="18"/>
        <v>39.627762629482213</v>
      </c>
      <c r="S295" s="13">
        <f t="shared" si="19"/>
        <v>194.03511096389533</v>
      </c>
      <c r="T295" t="str" cm="1">
        <f t="array" ref="T295">_xlfn.IFS(G295&lt;=20,"Low Temp.",G295&lt;=28,"Moderate Temp.",G295&lt;=35,"High Temp")</f>
        <v>High Temp</v>
      </c>
    </row>
    <row r="296" spans="1:20" x14ac:dyDescent="0.25">
      <c r="A296">
        <v>295</v>
      </c>
      <c r="B296" s="3">
        <v>44856</v>
      </c>
      <c r="C296" t="s">
        <v>17</v>
      </c>
      <c r="D296" t="s">
        <v>24</v>
      </c>
      <c r="E296" s="5">
        <v>5316</v>
      </c>
      <c r="F296" s="5">
        <v>3305</v>
      </c>
      <c r="G296">
        <v>33</v>
      </c>
      <c r="H296">
        <v>5</v>
      </c>
      <c r="I296">
        <v>14536</v>
      </c>
      <c r="J296" s="7">
        <v>1.36</v>
      </c>
      <c r="K296" s="5">
        <v>19768.96</v>
      </c>
      <c r="L296" s="5">
        <v>988.45</v>
      </c>
      <c r="M296" s="5">
        <v>18780.509999999998</v>
      </c>
      <c r="N296" s="5">
        <v>14072.32</v>
      </c>
      <c r="O296" s="5">
        <v>4708.1899999999996</v>
      </c>
      <c r="P296" t="str">
        <f t="shared" si="16"/>
        <v>Saturday</v>
      </c>
      <c r="Q296" t="str">
        <f t="shared" si="17"/>
        <v>October</v>
      </c>
      <c r="R296" s="8">
        <f t="shared" si="18"/>
        <v>23.816073278513386</v>
      </c>
      <c r="S296" s="13">
        <f t="shared" si="19"/>
        <v>-11.433596689240037</v>
      </c>
      <c r="T296" t="str" cm="1">
        <f t="array" ref="T296">_xlfn.IFS(G296&lt;=20,"Low Temp.",G296&lt;=28,"Moderate Temp.",G296&lt;=35,"High Temp")</f>
        <v>High Temp</v>
      </c>
    </row>
    <row r="297" spans="1:20" x14ac:dyDescent="0.25">
      <c r="A297">
        <v>296</v>
      </c>
      <c r="B297" s="3">
        <v>44857</v>
      </c>
      <c r="C297" t="s">
        <v>22</v>
      </c>
      <c r="D297" t="s">
        <v>24</v>
      </c>
      <c r="E297" s="5">
        <v>4490</v>
      </c>
      <c r="F297" s="5">
        <v>3873</v>
      </c>
      <c r="G297">
        <v>34</v>
      </c>
      <c r="H297">
        <v>12</v>
      </c>
      <c r="I297">
        <v>10966</v>
      </c>
      <c r="J297" s="7">
        <v>1.93</v>
      </c>
      <c r="K297" s="5">
        <v>21164.38</v>
      </c>
      <c r="L297" s="5">
        <v>2539.73</v>
      </c>
      <c r="M297" s="5">
        <v>18624.650000000001</v>
      </c>
      <c r="N297" s="5">
        <v>12214.1</v>
      </c>
      <c r="O297" s="5">
        <v>6410.55</v>
      </c>
      <c r="P297" t="str">
        <f t="shared" si="16"/>
        <v>Sunday</v>
      </c>
      <c r="Q297" t="str">
        <f t="shared" si="17"/>
        <v>October</v>
      </c>
      <c r="R297" s="8">
        <f t="shared" si="18"/>
        <v>30.289335194321783</v>
      </c>
      <c r="S297" s="13">
        <f t="shared" si="19"/>
        <v>42.773942093541208</v>
      </c>
      <c r="T297" t="str" cm="1">
        <f t="array" ref="T297">_xlfn.IFS(G297&lt;=20,"Low Temp.",G297&lt;=28,"Moderate Temp.",G297&lt;=35,"High Temp")</f>
        <v>High Temp</v>
      </c>
    </row>
    <row r="298" spans="1:20" x14ac:dyDescent="0.25">
      <c r="A298">
        <v>297</v>
      </c>
      <c r="B298" s="3">
        <v>44858</v>
      </c>
      <c r="C298" t="s">
        <v>20</v>
      </c>
      <c r="D298" t="s">
        <v>24</v>
      </c>
      <c r="E298" s="5">
        <v>5213</v>
      </c>
      <c r="F298" s="5">
        <v>3375</v>
      </c>
      <c r="G298">
        <v>24</v>
      </c>
      <c r="H298">
        <v>13</v>
      </c>
      <c r="I298">
        <v>14016</v>
      </c>
      <c r="J298" s="7">
        <v>1.38</v>
      </c>
      <c r="K298" s="5">
        <v>19342.080000000002</v>
      </c>
      <c r="L298" s="5">
        <v>2514.4699999999998</v>
      </c>
      <c r="M298" s="5">
        <v>16827.61</v>
      </c>
      <c r="N298" s="5">
        <v>15346.83</v>
      </c>
      <c r="O298" s="5">
        <v>1480.78</v>
      </c>
      <c r="P298" t="str">
        <f t="shared" si="16"/>
        <v>Monday</v>
      </c>
      <c r="Q298" t="str">
        <f t="shared" si="17"/>
        <v>October</v>
      </c>
      <c r="R298" s="8">
        <f t="shared" si="18"/>
        <v>7.6557433326715634</v>
      </c>
      <c r="S298" s="13">
        <f t="shared" si="19"/>
        <v>-71.594475350086327</v>
      </c>
      <c r="T298" t="str" cm="1">
        <f t="array" ref="T298">_xlfn.IFS(G298&lt;=20,"Low Temp.",G298&lt;=28,"Moderate Temp.",G298&lt;=35,"High Temp")</f>
        <v>Moderate Temp.</v>
      </c>
    </row>
    <row r="299" spans="1:20" x14ac:dyDescent="0.25">
      <c r="A299">
        <v>298</v>
      </c>
      <c r="B299" s="3">
        <v>44859</v>
      </c>
      <c r="C299" t="s">
        <v>21</v>
      </c>
      <c r="D299" t="s">
        <v>23</v>
      </c>
      <c r="E299" s="5">
        <v>4959</v>
      </c>
      <c r="F299" s="5">
        <v>2714</v>
      </c>
      <c r="G299">
        <v>33</v>
      </c>
      <c r="H299">
        <v>14</v>
      </c>
      <c r="I299">
        <v>8259</v>
      </c>
      <c r="J299" s="7">
        <v>1.25</v>
      </c>
      <c r="K299" s="5">
        <v>10323.75</v>
      </c>
      <c r="L299" s="5">
        <v>1445.33</v>
      </c>
      <c r="M299" s="5">
        <v>8878.42</v>
      </c>
      <c r="N299" s="5">
        <v>7713.68</v>
      </c>
      <c r="O299" s="5">
        <v>1164.74</v>
      </c>
      <c r="P299" t="str">
        <f t="shared" si="16"/>
        <v>Tuesday</v>
      </c>
      <c r="Q299" t="str">
        <f t="shared" si="17"/>
        <v>October</v>
      </c>
      <c r="R299" s="8">
        <f t="shared" si="18"/>
        <v>11.282140694999395</v>
      </c>
      <c r="S299" s="13">
        <f t="shared" si="19"/>
        <v>-76.512603347449087</v>
      </c>
      <c r="T299" t="str" cm="1">
        <f t="array" ref="T299">_xlfn.IFS(G299&lt;=20,"Low Temp.",G299&lt;=28,"Moderate Temp.",G299&lt;=35,"High Temp")</f>
        <v>High Temp</v>
      </c>
    </row>
    <row r="300" spans="1:20" x14ac:dyDescent="0.25">
      <c r="A300">
        <v>299</v>
      </c>
      <c r="B300" s="3">
        <v>44860</v>
      </c>
      <c r="C300" t="s">
        <v>19</v>
      </c>
      <c r="D300" t="s">
        <v>23</v>
      </c>
      <c r="E300" s="5">
        <v>4093</v>
      </c>
      <c r="F300" s="5">
        <v>3144</v>
      </c>
      <c r="G300">
        <v>30</v>
      </c>
      <c r="H300">
        <v>11</v>
      </c>
      <c r="I300">
        <v>11416</v>
      </c>
      <c r="J300" s="7">
        <v>1.5</v>
      </c>
      <c r="K300" s="5">
        <v>17124</v>
      </c>
      <c r="L300" s="5">
        <v>1883.64</v>
      </c>
      <c r="M300" s="5">
        <v>15240.36</v>
      </c>
      <c r="N300" s="5">
        <v>11891.73</v>
      </c>
      <c r="O300" s="5">
        <v>3348.63</v>
      </c>
      <c r="P300" t="str">
        <f t="shared" si="16"/>
        <v>Wednesday</v>
      </c>
      <c r="Q300" t="str">
        <f t="shared" si="17"/>
        <v>October</v>
      </c>
      <c r="R300" s="8">
        <f t="shared" si="18"/>
        <v>19.555185704274702</v>
      </c>
      <c r="S300" s="13">
        <f t="shared" si="19"/>
        <v>-18.186415831908135</v>
      </c>
      <c r="T300" t="str" cm="1">
        <f t="array" ref="T300">_xlfn.IFS(G300&lt;=20,"Low Temp.",G300&lt;=28,"Moderate Temp.",G300&lt;=35,"High Temp")</f>
        <v>High Temp</v>
      </c>
    </row>
    <row r="301" spans="1:20" x14ac:dyDescent="0.25">
      <c r="A301">
        <v>300</v>
      </c>
      <c r="B301" s="3">
        <v>44861</v>
      </c>
      <c r="C301" t="s">
        <v>20</v>
      </c>
      <c r="D301" t="s">
        <v>25</v>
      </c>
      <c r="E301" s="5">
        <v>4135</v>
      </c>
      <c r="F301" s="5">
        <v>3289</v>
      </c>
      <c r="G301">
        <v>28</v>
      </c>
      <c r="H301">
        <v>13</v>
      </c>
      <c r="I301">
        <v>14373</v>
      </c>
      <c r="J301" s="7">
        <v>1.75</v>
      </c>
      <c r="K301" s="5">
        <v>25152.75</v>
      </c>
      <c r="L301" s="5">
        <v>3269.86</v>
      </c>
      <c r="M301" s="5">
        <v>21882.89</v>
      </c>
      <c r="N301" s="5">
        <v>12690.04</v>
      </c>
      <c r="O301" s="5">
        <v>9192.85</v>
      </c>
      <c r="P301" t="str">
        <f t="shared" si="16"/>
        <v>Thursday</v>
      </c>
      <c r="Q301" t="str">
        <f t="shared" si="17"/>
        <v>October</v>
      </c>
      <c r="R301" s="8">
        <f t="shared" si="18"/>
        <v>36.548091162994105</v>
      </c>
      <c r="S301" s="13">
        <f t="shared" si="19"/>
        <v>122.3180169286578</v>
      </c>
      <c r="T301" t="str" cm="1">
        <f t="array" ref="T301">_xlfn.IFS(G301&lt;=20,"Low Temp.",G301&lt;=28,"Moderate Temp.",G301&lt;=35,"High Temp")</f>
        <v>Moderate Temp.</v>
      </c>
    </row>
    <row r="302" spans="1:20" x14ac:dyDescent="0.25">
      <c r="A302">
        <v>301</v>
      </c>
      <c r="B302" s="3">
        <v>44862</v>
      </c>
      <c r="C302" t="s">
        <v>19</v>
      </c>
      <c r="D302" t="s">
        <v>26</v>
      </c>
      <c r="E302" s="5">
        <v>4990</v>
      </c>
      <c r="F302" s="5">
        <v>3474</v>
      </c>
      <c r="G302">
        <v>30</v>
      </c>
      <c r="H302">
        <v>9</v>
      </c>
      <c r="I302">
        <v>14846</v>
      </c>
      <c r="J302" s="7">
        <v>1.97</v>
      </c>
      <c r="K302" s="5">
        <v>29246.62</v>
      </c>
      <c r="L302" s="5">
        <v>2632.2</v>
      </c>
      <c r="M302" s="5">
        <v>26614.42</v>
      </c>
      <c r="N302" s="5">
        <v>20175.87</v>
      </c>
      <c r="O302" s="5">
        <v>6438.55</v>
      </c>
      <c r="P302" t="str">
        <f t="shared" si="16"/>
        <v>Friday</v>
      </c>
      <c r="Q302" t="str">
        <f t="shared" si="17"/>
        <v>October</v>
      </c>
      <c r="R302" s="8">
        <f t="shared" si="18"/>
        <v>22.014680670792046</v>
      </c>
      <c r="S302" s="13">
        <f t="shared" si="19"/>
        <v>29.02905811623247</v>
      </c>
      <c r="T302" t="str" cm="1">
        <f t="array" ref="T302">_xlfn.IFS(G302&lt;=20,"Low Temp.",G302&lt;=28,"Moderate Temp.",G302&lt;=35,"High Temp")</f>
        <v>High Temp</v>
      </c>
    </row>
    <row r="303" spans="1:20" x14ac:dyDescent="0.25">
      <c r="A303">
        <v>302</v>
      </c>
      <c r="B303" s="3">
        <v>44863</v>
      </c>
      <c r="C303" t="s">
        <v>20</v>
      </c>
      <c r="D303" t="s">
        <v>23</v>
      </c>
      <c r="E303" s="5">
        <v>3217</v>
      </c>
      <c r="F303" s="5">
        <v>3085</v>
      </c>
      <c r="G303">
        <v>32</v>
      </c>
      <c r="H303">
        <v>14</v>
      </c>
      <c r="I303">
        <v>8754</v>
      </c>
      <c r="J303" s="7">
        <v>1.38</v>
      </c>
      <c r="K303" s="5">
        <v>12080.52</v>
      </c>
      <c r="L303" s="5">
        <v>1691.27</v>
      </c>
      <c r="M303" s="5">
        <v>10389.25</v>
      </c>
      <c r="N303" s="5">
        <v>9248.67</v>
      </c>
      <c r="O303" s="5">
        <v>1140.58</v>
      </c>
      <c r="P303" t="str">
        <f t="shared" si="16"/>
        <v>Saturday</v>
      </c>
      <c r="Q303" t="str">
        <f t="shared" si="17"/>
        <v>October</v>
      </c>
      <c r="R303" s="8">
        <f t="shared" si="18"/>
        <v>9.4414809958511725</v>
      </c>
      <c r="S303" s="13">
        <f t="shared" si="19"/>
        <v>-64.545228473733289</v>
      </c>
      <c r="T303" t="str" cm="1">
        <f t="array" ref="T303">_xlfn.IFS(G303&lt;=20,"Low Temp.",G303&lt;=28,"Moderate Temp.",G303&lt;=35,"High Temp")</f>
        <v>High Temp</v>
      </c>
    </row>
    <row r="304" spans="1:20" x14ac:dyDescent="0.25">
      <c r="A304">
        <v>303</v>
      </c>
      <c r="B304" s="3">
        <v>44864</v>
      </c>
      <c r="C304" t="s">
        <v>21</v>
      </c>
      <c r="D304" t="s">
        <v>23</v>
      </c>
      <c r="E304" s="5">
        <v>4857</v>
      </c>
      <c r="F304" s="5">
        <v>3346</v>
      </c>
      <c r="G304">
        <v>28</v>
      </c>
      <c r="H304">
        <v>11</v>
      </c>
      <c r="I304">
        <v>14673</v>
      </c>
      <c r="J304" s="7">
        <v>1.52</v>
      </c>
      <c r="K304" s="5">
        <v>22302.959999999999</v>
      </c>
      <c r="L304" s="5">
        <v>2453.33</v>
      </c>
      <c r="M304" s="5">
        <v>19849.63</v>
      </c>
      <c r="N304" s="5">
        <v>13695.2</v>
      </c>
      <c r="O304" s="5">
        <v>6154.43</v>
      </c>
      <c r="P304" t="str">
        <f t="shared" si="16"/>
        <v>Sunday</v>
      </c>
      <c r="Q304" t="str">
        <f t="shared" si="17"/>
        <v>October</v>
      </c>
      <c r="R304" s="8">
        <f t="shared" si="18"/>
        <v>27.59467801583288</v>
      </c>
      <c r="S304" s="13">
        <f t="shared" si="19"/>
        <v>26.712579781758294</v>
      </c>
      <c r="T304" t="str" cm="1">
        <f t="array" ref="T304">_xlfn.IFS(G304&lt;=20,"Low Temp.",G304&lt;=28,"Moderate Temp.",G304&lt;=35,"High Temp")</f>
        <v>Moderate Temp.</v>
      </c>
    </row>
    <row r="305" spans="1:20" x14ac:dyDescent="0.25">
      <c r="A305">
        <v>304</v>
      </c>
      <c r="B305" s="3">
        <v>44865</v>
      </c>
      <c r="C305" t="s">
        <v>17</v>
      </c>
      <c r="D305" t="s">
        <v>26</v>
      </c>
      <c r="E305" s="5">
        <v>5457</v>
      </c>
      <c r="F305" s="5">
        <v>2926</v>
      </c>
      <c r="G305">
        <v>30</v>
      </c>
      <c r="H305">
        <v>8</v>
      </c>
      <c r="I305">
        <v>11873</v>
      </c>
      <c r="J305" s="7">
        <v>1.8</v>
      </c>
      <c r="K305" s="5">
        <v>21371.4</v>
      </c>
      <c r="L305" s="5">
        <v>1709.71</v>
      </c>
      <c r="M305" s="5">
        <v>19661.689999999999</v>
      </c>
      <c r="N305" s="5">
        <v>11634.33</v>
      </c>
      <c r="O305" s="5">
        <v>8027.36</v>
      </c>
      <c r="P305" t="str">
        <f t="shared" si="16"/>
        <v>Monday</v>
      </c>
      <c r="Q305" t="str">
        <f t="shared" si="17"/>
        <v>October</v>
      </c>
      <c r="R305" s="8">
        <f t="shared" si="18"/>
        <v>37.561226686131924</v>
      </c>
      <c r="S305" s="13">
        <f t="shared" si="19"/>
        <v>47.102070734835984</v>
      </c>
      <c r="T305" t="str" cm="1">
        <f t="array" ref="T305">_xlfn.IFS(G305&lt;=20,"Low Temp.",G305&lt;=28,"Moderate Temp.",G305&lt;=35,"High Temp")</f>
        <v>High Temp</v>
      </c>
    </row>
    <row r="306" spans="1:20" x14ac:dyDescent="0.25">
      <c r="A306">
        <v>305</v>
      </c>
      <c r="B306" s="3">
        <v>44866</v>
      </c>
      <c r="C306" t="s">
        <v>18</v>
      </c>
      <c r="D306" t="s">
        <v>23</v>
      </c>
      <c r="E306" s="5">
        <v>5137</v>
      </c>
      <c r="F306" s="5">
        <v>3185</v>
      </c>
      <c r="G306">
        <v>21</v>
      </c>
      <c r="H306">
        <v>5</v>
      </c>
      <c r="I306">
        <v>8378</v>
      </c>
      <c r="J306" s="7">
        <v>1.46</v>
      </c>
      <c r="K306" s="5">
        <v>12231.88</v>
      </c>
      <c r="L306" s="5">
        <v>611.59</v>
      </c>
      <c r="M306" s="5">
        <v>11620.29</v>
      </c>
      <c r="N306" s="5">
        <v>7035.66</v>
      </c>
      <c r="O306" s="5">
        <v>4584.63</v>
      </c>
      <c r="P306" t="str">
        <f t="shared" si="16"/>
        <v>Tuesday</v>
      </c>
      <c r="Q306" t="str">
        <f t="shared" si="17"/>
        <v>November</v>
      </c>
      <c r="R306" s="8">
        <f t="shared" si="18"/>
        <v>37.480992292272333</v>
      </c>
      <c r="S306" s="13">
        <f t="shared" si="19"/>
        <v>-10.752773992602686</v>
      </c>
      <c r="T306" t="str" cm="1">
        <f t="array" ref="T306">_xlfn.IFS(G306&lt;=20,"Low Temp.",G306&lt;=28,"Moderate Temp.",G306&lt;=35,"High Temp")</f>
        <v>Moderate Temp.</v>
      </c>
    </row>
    <row r="307" spans="1:20" x14ac:dyDescent="0.25">
      <c r="A307">
        <v>306</v>
      </c>
      <c r="B307" s="3">
        <v>44867</v>
      </c>
      <c r="C307" t="s">
        <v>19</v>
      </c>
      <c r="D307" t="s">
        <v>26</v>
      </c>
      <c r="E307" s="5">
        <v>3412</v>
      </c>
      <c r="F307" s="5">
        <v>2758</v>
      </c>
      <c r="G307">
        <v>30</v>
      </c>
      <c r="H307">
        <v>10</v>
      </c>
      <c r="I307">
        <v>10865</v>
      </c>
      <c r="J307" s="7">
        <v>1.75</v>
      </c>
      <c r="K307" s="5">
        <v>19013.75</v>
      </c>
      <c r="L307" s="5">
        <v>1901.38</v>
      </c>
      <c r="M307" s="5">
        <v>17112.37</v>
      </c>
      <c r="N307" s="5">
        <v>12696.47</v>
      </c>
      <c r="O307" s="5">
        <v>4415.8999999999996</v>
      </c>
      <c r="P307" t="str">
        <f t="shared" si="16"/>
        <v>Wednesday</v>
      </c>
      <c r="Q307" t="str">
        <f t="shared" si="17"/>
        <v>November</v>
      </c>
      <c r="R307" s="8">
        <f t="shared" si="18"/>
        <v>23.22477154690684</v>
      </c>
      <c r="S307" s="13">
        <f t="shared" si="19"/>
        <v>29.422626025791317</v>
      </c>
      <c r="T307" t="str" cm="1">
        <f t="array" ref="T307">_xlfn.IFS(G307&lt;=20,"Low Temp.",G307&lt;=28,"Moderate Temp.",G307&lt;=35,"High Temp")</f>
        <v>High Temp</v>
      </c>
    </row>
    <row r="308" spans="1:20" x14ac:dyDescent="0.25">
      <c r="A308">
        <v>307</v>
      </c>
      <c r="B308" s="3">
        <v>44868</v>
      </c>
      <c r="C308" t="s">
        <v>22</v>
      </c>
      <c r="D308" t="s">
        <v>24</v>
      </c>
      <c r="E308" s="5">
        <v>4573</v>
      </c>
      <c r="F308" s="5">
        <v>3314</v>
      </c>
      <c r="G308">
        <v>30</v>
      </c>
      <c r="H308">
        <v>6</v>
      </c>
      <c r="I308">
        <v>10127</v>
      </c>
      <c r="J308" s="7">
        <v>1.23</v>
      </c>
      <c r="K308" s="5">
        <v>12456.21</v>
      </c>
      <c r="L308" s="5">
        <v>747.37</v>
      </c>
      <c r="M308" s="5">
        <v>11708.84</v>
      </c>
      <c r="N308" s="5">
        <v>8441.77</v>
      </c>
      <c r="O308" s="5">
        <v>3267.07</v>
      </c>
      <c r="P308" t="str">
        <f t="shared" si="16"/>
        <v>Thursday</v>
      </c>
      <c r="Q308" t="str">
        <f t="shared" si="17"/>
        <v>November</v>
      </c>
      <c r="R308" s="8">
        <f t="shared" si="18"/>
        <v>26.228443483210384</v>
      </c>
      <c r="S308" s="13">
        <f t="shared" si="19"/>
        <v>-28.557402143013334</v>
      </c>
      <c r="T308" t="str" cm="1">
        <f t="array" ref="T308">_xlfn.IFS(G308&lt;=20,"Low Temp.",G308&lt;=28,"Moderate Temp.",G308&lt;=35,"High Temp")</f>
        <v>High Temp</v>
      </c>
    </row>
    <row r="309" spans="1:20" x14ac:dyDescent="0.25">
      <c r="A309">
        <v>308</v>
      </c>
      <c r="B309" s="3">
        <v>44869</v>
      </c>
      <c r="C309" t="s">
        <v>19</v>
      </c>
      <c r="D309" t="s">
        <v>25</v>
      </c>
      <c r="E309" s="5">
        <v>5885</v>
      </c>
      <c r="F309" s="5">
        <v>2723</v>
      </c>
      <c r="G309">
        <v>18</v>
      </c>
      <c r="H309">
        <v>7</v>
      </c>
      <c r="I309">
        <v>12000</v>
      </c>
      <c r="J309" s="7">
        <v>1.28</v>
      </c>
      <c r="K309" s="5">
        <v>15360</v>
      </c>
      <c r="L309" s="5">
        <v>1075.2</v>
      </c>
      <c r="M309" s="5">
        <v>14284.8</v>
      </c>
      <c r="N309" s="5">
        <v>10288.99</v>
      </c>
      <c r="O309" s="5">
        <v>3995.81</v>
      </c>
      <c r="P309" t="str">
        <f t="shared" si="16"/>
        <v>Friday</v>
      </c>
      <c r="Q309" t="str">
        <f t="shared" si="17"/>
        <v>November</v>
      </c>
      <c r="R309" s="8">
        <f t="shared" si="18"/>
        <v>26.014388020833334</v>
      </c>
      <c r="S309" s="13">
        <f t="shared" si="19"/>
        <v>-32.1017841971113</v>
      </c>
      <c r="T309" t="str" cm="1">
        <f t="array" ref="T309">_xlfn.IFS(G309&lt;=20,"Low Temp.",G309&lt;=28,"Moderate Temp.",G309&lt;=35,"High Temp")</f>
        <v>Low Temp.</v>
      </c>
    </row>
    <row r="310" spans="1:20" x14ac:dyDescent="0.25">
      <c r="A310">
        <v>309</v>
      </c>
      <c r="B310" s="3">
        <v>44870</v>
      </c>
      <c r="C310" t="s">
        <v>21</v>
      </c>
      <c r="D310" t="s">
        <v>23</v>
      </c>
      <c r="E310" s="5">
        <v>5944</v>
      </c>
      <c r="F310" s="5">
        <v>3758</v>
      </c>
      <c r="G310">
        <v>31</v>
      </c>
      <c r="H310">
        <v>7</v>
      </c>
      <c r="I310">
        <v>8929</v>
      </c>
      <c r="J310" s="7">
        <v>1.48</v>
      </c>
      <c r="K310" s="5">
        <v>13214.92</v>
      </c>
      <c r="L310" s="5">
        <v>925.04</v>
      </c>
      <c r="M310" s="5">
        <v>12289.88</v>
      </c>
      <c r="N310" s="5">
        <v>10542.15</v>
      </c>
      <c r="O310" s="5">
        <v>1747.73</v>
      </c>
      <c r="P310" t="str">
        <f t="shared" si="16"/>
        <v>Saturday</v>
      </c>
      <c r="Q310" t="str">
        <f t="shared" si="17"/>
        <v>November</v>
      </c>
      <c r="R310" s="8">
        <f t="shared" si="18"/>
        <v>13.22543004422274</v>
      </c>
      <c r="S310" s="13">
        <f t="shared" si="19"/>
        <v>-70.596736204576047</v>
      </c>
      <c r="T310" t="str" cm="1">
        <f t="array" ref="T310">_xlfn.IFS(G310&lt;=20,"Low Temp.",G310&lt;=28,"Moderate Temp.",G310&lt;=35,"High Temp")</f>
        <v>High Temp</v>
      </c>
    </row>
    <row r="311" spans="1:20" x14ac:dyDescent="0.25">
      <c r="A311">
        <v>310</v>
      </c>
      <c r="B311" s="3">
        <v>44871</v>
      </c>
      <c r="C311" t="s">
        <v>22</v>
      </c>
      <c r="D311" t="s">
        <v>26</v>
      </c>
      <c r="E311" s="5">
        <v>3998</v>
      </c>
      <c r="F311" s="5">
        <v>3805</v>
      </c>
      <c r="G311">
        <v>19</v>
      </c>
      <c r="H311">
        <v>14</v>
      </c>
      <c r="I311">
        <v>8746</v>
      </c>
      <c r="J311" s="7">
        <v>1.67</v>
      </c>
      <c r="K311" s="5">
        <v>14605.82</v>
      </c>
      <c r="L311" s="5">
        <v>2044.81</v>
      </c>
      <c r="M311" s="5">
        <v>12561.01</v>
      </c>
      <c r="N311" s="5">
        <v>7736.03</v>
      </c>
      <c r="O311" s="5">
        <v>4824.9799999999996</v>
      </c>
      <c r="P311" t="str">
        <f t="shared" si="16"/>
        <v>Sunday</v>
      </c>
      <c r="Q311" t="str">
        <f t="shared" si="17"/>
        <v>November</v>
      </c>
      <c r="R311" s="8">
        <f t="shared" si="18"/>
        <v>33.03463961626256</v>
      </c>
      <c r="S311" s="13">
        <f t="shared" si="19"/>
        <v>20.684842421210593</v>
      </c>
      <c r="T311" t="str" cm="1">
        <f t="array" ref="T311">_xlfn.IFS(G311&lt;=20,"Low Temp.",G311&lt;=28,"Moderate Temp.",G311&lt;=35,"High Temp")</f>
        <v>Low Temp.</v>
      </c>
    </row>
    <row r="312" spans="1:20" x14ac:dyDescent="0.25">
      <c r="A312">
        <v>311</v>
      </c>
      <c r="B312" s="3">
        <v>44872</v>
      </c>
      <c r="C312" t="s">
        <v>22</v>
      </c>
      <c r="D312" t="s">
        <v>23</v>
      </c>
      <c r="E312" s="5">
        <v>3443</v>
      </c>
      <c r="F312" s="5">
        <v>2877</v>
      </c>
      <c r="G312">
        <v>22</v>
      </c>
      <c r="H312">
        <v>13</v>
      </c>
      <c r="I312">
        <v>12061</v>
      </c>
      <c r="J312" s="7">
        <v>1.84</v>
      </c>
      <c r="K312" s="5">
        <v>22192.240000000002</v>
      </c>
      <c r="L312" s="5">
        <v>2884.99</v>
      </c>
      <c r="M312" s="5">
        <v>19307.25</v>
      </c>
      <c r="N312" s="5">
        <v>16330.39</v>
      </c>
      <c r="O312" s="5">
        <v>2976.86</v>
      </c>
      <c r="P312" t="str">
        <f t="shared" si="16"/>
        <v>Monday</v>
      </c>
      <c r="Q312" t="str">
        <f t="shared" si="17"/>
        <v>November</v>
      </c>
      <c r="R312" s="8">
        <f t="shared" si="18"/>
        <v>13.413968125795323</v>
      </c>
      <c r="S312" s="13">
        <f t="shared" si="19"/>
        <v>-13.538774324716812</v>
      </c>
      <c r="T312" t="str" cm="1">
        <f t="array" ref="T312">_xlfn.IFS(G312&lt;=20,"Low Temp.",G312&lt;=28,"Moderate Temp.",G312&lt;=35,"High Temp")</f>
        <v>Moderate Temp.</v>
      </c>
    </row>
    <row r="313" spans="1:20" x14ac:dyDescent="0.25">
      <c r="A313">
        <v>312</v>
      </c>
      <c r="B313" s="3">
        <v>44873</v>
      </c>
      <c r="C313" t="s">
        <v>19</v>
      </c>
      <c r="D313" t="s">
        <v>23</v>
      </c>
      <c r="E313" s="5">
        <v>3672</v>
      </c>
      <c r="F313" s="5">
        <v>3240</v>
      </c>
      <c r="G313">
        <v>18</v>
      </c>
      <c r="H313">
        <v>8</v>
      </c>
      <c r="I313">
        <v>12353</v>
      </c>
      <c r="J313" s="7">
        <v>1.42</v>
      </c>
      <c r="K313" s="5">
        <v>17541.259999999998</v>
      </c>
      <c r="L313" s="5">
        <v>1403.3</v>
      </c>
      <c r="M313" s="5">
        <v>16137.96</v>
      </c>
      <c r="N313" s="5">
        <v>10757.5</v>
      </c>
      <c r="O313" s="5">
        <v>5380.46</v>
      </c>
      <c r="P313" t="str">
        <f t="shared" si="16"/>
        <v>Tuesday</v>
      </c>
      <c r="Q313" t="str">
        <f t="shared" si="17"/>
        <v>November</v>
      </c>
      <c r="R313" s="8">
        <f t="shared" si="18"/>
        <v>30.673167149908277</v>
      </c>
      <c r="S313" s="13">
        <f t="shared" si="19"/>
        <v>46.526688453159046</v>
      </c>
      <c r="T313" t="str" cm="1">
        <f t="array" ref="T313">_xlfn.IFS(G313&lt;=20,"Low Temp.",G313&lt;=28,"Moderate Temp.",G313&lt;=35,"High Temp")</f>
        <v>Low Temp.</v>
      </c>
    </row>
    <row r="314" spans="1:20" x14ac:dyDescent="0.25">
      <c r="A314">
        <v>313</v>
      </c>
      <c r="B314" s="3">
        <v>44874</v>
      </c>
      <c r="C314" t="s">
        <v>21</v>
      </c>
      <c r="D314" t="s">
        <v>23</v>
      </c>
      <c r="E314" s="5">
        <v>3911</v>
      </c>
      <c r="F314" s="5">
        <v>3960</v>
      </c>
      <c r="G314">
        <v>32</v>
      </c>
      <c r="H314">
        <v>10</v>
      </c>
      <c r="I314">
        <v>14562</v>
      </c>
      <c r="J314" s="7">
        <v>1.35</v>
      </c>
      <c r="K314" s="5">
        <v>19658.7</v>
      </c>
      <c r="L314" s="5">
        <v>1965.87</v>
      </c>
      <c r="M314" s="5">
        <v>17692.830000000002</v>
      </c>
      <c r="N314" s="5">
        <v>12256.77</v>
      </c>
      <c r="O314" s="5">
        <v>5436.06</v>
      </c>
      <c r="P314" t="str">
        <f t="shared" si="16"/>
        <v>Wednesday</v>
      </c>
      <c r="Q314" t="str">
        <f t="shared" si="17"/>
        <v>November</v>
      </c>
      <c r="R314" s="8">
        <f t="shared" si="18"/>
        <v>27.652184528987167</v>
      </c>
      <c r="S314" s="13">
        <f t="shared" si="19"/>
        <v>38.994119151112258</v>
      </c>
      <c r="T314" t="str" cm="1">
        <f t="array" ref="T314">_xlfn.IFS(G314&lt;=20,"Low Temp.",G314&lt;=28,"Moderate Temp.",G314&lt;=35,"High Temp")</f>
        <v>High Temp</v>
      </c>
    </row>
    <row r="315" spans="1:20" x14ac:dyDescent="0.25">
      <c r="A315">
        <v>314</v>
      </c>
      <c r="B315" s="3">
        <v>44875</v>
      </c>
      <c r="C315" t="s">
        <v>19</v>
      </c>
      <c r="D315" t="s">
        <v>25</v>
      </c>
      <c r="E315" s="5">
        <v>5333</v>
      </c>
      <c r="F315" s="5">
        <v>3304</v>
      </c>
      <c r="G315">
        <v>25</v>
      </c>
      <c r="H315">
        <v>6</v>
      </c>
      <c r="I315">
        <v>12380</v>
      </c>
      <c r="J315" s="7">
        <v>1.89</v>
      </c>
      <c r="K315" s="5">
        <v>23398.2</v>
      </c>
      <c r="L315" s="5">
        <v>1403.89</v>
      </c>
      <c r="M315" s="5">
        <v>21994.31</v>
      </c>
      <c r="N315" s="5">
        <v>12881.7</v>
      </c>
      <c r="O315" s="5">
        <v>9112.61</v>
      </c>
      <c r="P315" t="str">
        <f t="shared" si="16"/>
        <v>Thursday</v>
      </c>
      <c r="Q315" t="str">
        <f t="shared" si="17"/>
        <v>November</v>
      </c>
      <c r="R315" s="8">
        <f t="shared" si="18"/>
        <v>38.945773606516745</v>
      </c>
      <c r="S315" s="13">
        <f t="shared" si="19"/>
        <v>70.872117007312966</v>
      </c>
      <c r="T315" t="str" cm="1">
        <f t="array" ref="T315">_xlfn.IFS(G315&lt;=20,"Low Temp.",G315&lt;=28,"Moderate Temp.",G315&lt;=35,"High Temp")</f>
        <v>Moderate Temp.</v>
      </c>
    </row>
    <row r="316" spans="1:20" x14ac:dyDescent="0.25">
      <c r="A316">
        <v>315</v>
      </c>
      <c r="B316" s="3">
        <v>44876</v>
      </c>
      <c r="C316" t="s">
        <v>22</v>
      </c>
      <c r="D316" t="s">
        <v>23</v>
      </c>
      <c r="E316" s="5">
        <v>5580</v>
      </c>
      <c r="F316" s="5">
        <v>3272</v>
      </c>
      <c r="G316">
        <v>35</v>
      </c>
      <c r="H316">
        <v>12</v>
      </c>
      <c r="I316">
        <v>13582</v>
      </c>
      <c r="J316" s="7">
        <v>1.68</v>
      </c>
      <c r="K316" s="5">
        <v>22817.759999999998</v>
      </c>
      <c r="L316" s="5">
        <v>2738.13</v>
      </c>
      <c r="M316" s="5">
        <v>20079.63</v>
      </c>
      <c r="N316" s="5">
        <v>16908.310000000001</v>
      </c>
      <c r="O316" s="5">
        <v>3171.32</v>
      </c>
      <c r="P316" t="str">
        <f t="shared" si="16"/>
        <v>Friday</v>
      </c>
      <c r="Q316" t="str">
        <f t="shared" si="17"/>
        <v>November</v>
      </c>
      <c r="R316" s="8">
        <f t="shared" si="18"/>
        <v>13.898472067372083</v>
      </c>
      <c r="S316" s="13">
        <f t="shared" si="19"/>
        <v>-43.166308243727599</v>
      </c>
      <c r="T316" t="str" cm="1">
        <f t="array" ref="T316">_xlfn.IFS(G316&lt;=20,"Low Temp.",G316&lt;=28,"Moderate Temp.",G316&lt;=35,"High Temp")</f>
        <v>High Temp</v>
      </c>
    </row>
    <row r="317" spans="1:20" x14ac:dyDescent="0.25">
      <c r="A317">
        <v>316</v>
      </c>
      <c r="B317" s="3">
        <v>44877</v>
      </c>
      <c r="C317" t="s">
        <v>18</v>
      </c>
      <c r="D317" t="s">
        <v>26</v>
      </c>
      <c r="E317" s="5">
        <v>3948</v>
      </c>
      <c r="F317" s="5">
        <v>2788</v>
      </c>
      <c r="G317">
        <v>24</v>
      </c>
      <c r="H317">
        <v>12</v>
      </c>
      <c r="I317">
        <v>11752</v>
      </c>
      <c r="J317" s="7">
        <v>1.42</v>
      </c>
      <c r="K317" s="5">
        <v>16687.84</v>
      </c>
      <c r="L317" s="5">
        <v>2002.54</v>
      </c>
      <c r="M317" s="5">
        <v>14685.3</v>
      </c>
      <c r="N317" s="5">
        <v>9706.1299999999992</v>
      </c>
      <c r="O317" s="5">
        <v>4979.17</v>
      </c>
      <c r="P317" t="str">
        <f t="shared" si="16"/>
        <v>Saturday</v>
      </c>
      <c r="Q317" t="str">
        <f t="shared" si="17"/>
        <v>November</v>
      </c>
      <c r="R317" s="8">
        <f t="shared" si="18"/>
        <v>29.837114929193952</v>
      </c>
      <c r="S317" s="13">
        <f t="shared" si="19"/>
        <v>26.118794326241137</v>
      </c>
      <c r="T317" t="str" cm="1">
        <f t="array" ref="T317">_xlfn.IFS(G317&lt;=20,"Low Temp.",G317&lt;=28,"Moderate Temp.",G317&lt;=35,"High Temp")</f>
        <v>Moderate Temp.</v>
      </c>
    </row>
    <row r="318" spans="1:20" x14ac:dyDescent="0.25">
      <c r="A318">
        <v>317</v>
      </c>
      <c r="B318" s="3">
        <v>44878</v>
      </c>
      <c r="C318" t="s">
        <v>22</v>
      </c>
      <c r="D318" t="s">
        <v>23</v>
      </c>
      <c r="E318" s="5">
        <v>4730</v>
      </c>
      <c r="F318" s="5">
        <v>3538</v>
      </c>
      <c r="G318">
        <v>24</v>
      </c>
      <c r="H318">
        <v>12</v>
      </c>
      <c r="I318">
        <v>13111</v>
      </c>
      <c r="J318" s="7">
        <v>1.89</v>
      </c>
      <c r="K318" s="5">
        <v>24779.79</v>
      </c>
      <c r="L318" s="5">
        <v>2973.57</v>
      </c>
      <c r="M318" s="5">
        <v>21806.22</v>
      </c>
      <c r="N318" s="5">
        <v>19665.22</v>
      </c>
      <c r="O318" s="5">
        <v>2141</v>
      </c>
      <c r="P318" t="str">
        <f t="shared" si="16"/>
        <v>Sunday</v>
      </c>
      <c r="Q318" t="str">
        <f t="shared" si="17"/>
        <v>November</v>
      </c>
      <c r="R318" s="8">
        <f t="shared" si="18"/>
        <v>8.6401055053331763</v>
      </c>
      <c r="S318" s="13">
        <f t="shared" si="19"/>
        <v>-54.735729386892174</v>
      </c>
      <c r="T318" t="str" cm="1">
        <f t="array" ref="T318">_xlfn.IFS(G318&lt;=20,"Low Temp.",G318&lt;=28,"Moderate Temp.",G318&lt;=35,"High Temp")</f>
        <v>Moderate Temp.</v>
      </c>
    </row>
    <row r="319" spans="1:20" x14ac:dyDescent="0.25">
      <c r="A319">
        <v>318</v>
      </c>
      <c r="B319" s="3">
        <v>44879</v>
      </c>
      <c r="C319" t="s">
        <v>17</v>
      </c>
      <c r="D319" t="s">
        <v>23</v>
      </c>
      <c r="E319" s="5">
        <v>4876</v>
      </c>
      <c r="F319" s="5">
        <v>2697</v>
      </c>
      <c r="G319">
        <v>30</v>
      </c>
      <c r="H319">
        <v>6</v>
      </c>
      <c r="I319">
        <v>11336</v>
      </c>
      <c r="J319" s="7">
        <v>1.26</v>
      </c>
      <c r="K319" s="5">
        <v>14283.36</v>
      </c>
      <c r="L319" s="5">
        <v>857</v>
      </c>
      <c r="M319" s="5">
        <v>13426.36</v>
      </c>
      <c r="N319" s="5">
        <v>10570.38</v>
      </c>
      <c r="O319" s="5">
        <v>2855.98</v>
      </c>
      <c r="P319" t="str">
        <f t="shared" si="16"/>
        <v>Monday</v>
      </c>
      <c r="Q319" t="str">
        <f t="shared" si="17"/>
        <v>November</v>
      </c>
      <c r="R319" s="8">
        <f t="shared" si="18"/>
        <v>19.995155201577219</v>
      </c>
      <c r="S319" s="13">
        <f t="shared" si="19"/>
        <v>-41.427809680065621</v>
      </c>
      <c r="T319" t="str" cm="1">
        <f t="array" ref="T319">_xlfn.IFS(G319&lt;=20,"Low Temp.",G319&lt;=28,"Moderate Temp.",G319&lt;=35,"High Temp")</f>
        <v>High Temp</v>
      </c>
    </row>
    <row r="320" spans="1:20" x14ac:dyDescent="0.25">
      <c r="A320">
        <v>319</v>
      </c>
      <c r="B320" s="3">
        <v>44880</v>
      </c>
      <c r="C320" t="s">
        <v>18</v>
      </c>
      <c r="D320" t="s">
        <v>23</v>
      </c>
      <c r="E320" s="5">
        <v>3808</v>
      </c>
      <c r="F320" s="5">
        <v>2611</v>
      </c>
      <c r="G320">
        <v>20</v>
      </c>
      <c r="H320">
        <v>10</v>
      </c>
      <c r="I320">
        <v>10116</v>
      </c>
      <c r="J320" s="7">
        <v>1.91</v>
      </c>
      <c r="K320" s="5">
        <v>19321.560000000001</v>
      </c>
      <c r="L320" s="5">
        <v>1932.16</v>
      </c>
      <c r="M320" s="5">
        <v>17389.400000000001</v>
      </c>
      <c r="N320" s="5">
        <v>11235.31</v>
      </c>
      <c r="O320" s="5">
        <v>6154.09</v>
      </c>
      <c r="P320" t="str">
        <f t="shared" si="16"/>
        <v>Tuesday</v>
      </c>
      <c r="Q320" t="str">
        <f t="shared" si="17"/>
        <v>November</v>
      </c>
      <c r="R320" s="8">
        <f t="shared" si="18"/>
        <v>31.850896097416566</v>
      </c>
      <c r="S320" s="13">
        <f t="shared" si="19"/>
        <v>61.609506302521012</v>
      </c>
      <c r="T320" t="str" cm="1">
        <f t="array" ref="T320">_xlfn.IFS(G320&lt;=20,"Low Temp.",G320&lt;=28,"Moderate Temp.",G320&lt;=35,"High Temp")</f>
        <v>Low Temp.</v>
      </c>
    </row>
    <row r="321" spans="1:20" x14ac:dyDescent="0.25">
      <c r="A321">
        <v>320</v>
      </c>
      <c r="B321" s="3">
        <v>44881</v>
      </c>
      <c r="C321" t="s">
        <v>17</v>
      </c>
      <c r="D321" t="s">
        <v>26</v>
      </c>
      <c r="E321" s="5">
        <v>5082</v>
      </c>
      <c r="F321" s="5">
        <v>3139</v>
      </c>
      <c r="G321">
        <v>16</v>
      </c>
      <c r="H321">
        <v>9</v>
      </c>
      <c r="I321">
        <v>13471</v>
      </c>
      <c r="J321" s="7">
        <v>1.54</v>
      </c>
      <c r="K321" s="5">
        <v>20745.34</v>
      </c>
      <c r="L321" s="5">
        <v>1867.08</v>
      </c>
      <c r="M321" s="5">
        <v>18878.259999999998</v>
      </c>
      <c r="N321" s="5">
        <v>10428.74</v>
      </c>
      <c r="O321" s="5">
        <v>8449.52</v>
      </c>
      <c r="P321" t="str">
        <f t="shared" si="16"/>
        <v>Wednesday</v>
      </c>
      <c r="Q321" t="str">
        <f t="shared" si="17"/>
        <v>November</v>
      </c>
      <c r="R321" s="8">
        <f t="shared" si="18"/>
        <v>40.729725326266049</v>
      </c>
      <c r="S321" s="13">
        <f t="shared" si="19"/>
        <v>66.26367571822118</v>
      </c>
      <c r="T321" t="str" cm="1">
        <f t="array" ref="T321">_xlfn.IFS(G321&lt;=20,"Low Temp.",G321&lt;=28,"Moderate Temp.",G321&lt;=35,"High Temp")</f>
        <v>Low Temp.</v>
      </c>
    </row>
    <row r="322" spans="1:20" x14ac:dyDescent="0.25">
      <c r="A322">
        <v>321</v>
      </c>
      <c r="B322" s="3">
        <v>44882</v>
      </c>
      <c r="C322" t="s">
        <v>22</v>
      </c>
      <c r="D322" t="s">
        <v>23</v>
      </c>
      <c r="E322" s="5">
        <v>3528</v>
      </c>
      <c r="F322" s="5">
        <v>3118</v>
      </c>
      <c r="G322">
        <v>18</v>
      </c>
      <c r="H322">
        <v>5</v>
      </c>
      <c r="I322">
        <v>9631</v>
      </c>
      <c r="J322" s="7">
        <v>1.5</v>
      </c>
      <c r="K322" s="5">
        <v>14446.5</v>
      </c>
      <c r="L322" s="5">
        <v>722.33</v>
      </c>
      <c r="M322" s="5">
        <v>13724.17</v>
      </c>
      <c r="N322" s="5">
        <v>9304.4599999999991</v>
      </c>
      <c r="O322" s="5">
        <v>4419.71</v>
      </c>
      <c r="P322" t="str">
        <f t="shared" si="16"/>
        <v>Thursday</v>
      </c>
      <c r="Q322" t="str">
        <f t="shared" si="17"/>
        <v>November</v>
      </c>
      <c r="R322" s="8">
        <f t="shared" si="18"/>
        <v>30.593638597584189</v>
      </c>
      <c r="S322" s="13">
        <f t="shared" si="19"/>
        <v>25.275226757369616</v>
      </c>
      <c r="T322" t="str" cm="1">
        <f t="array" ref="T322">_xlfn.IFS(G322&lt;=20,"Low Temp.",G322&lt;=28,"Moderate Temp.",G322&lt;=35,"High Temp")</f>
        <v>Low Temp.</v>
      </c>
    </row>
    <row r="323" spans="1:20" x14ac:dyDescent="0.25">
      <c r="A323">
        <v>322</v>
      </c>
      <c r="B323" s="3">
        <v>44883</v>
      </c>
      <c r="C323" t="s">
        <v>20</v>
      </c>
      <c r="D323" t="s">
        <v>26</v>
      </c>
      <c r="E323" s="5">
        <v>5977</v>
      </c>
      <c r="F323" s="5">
        <v>3108</v>
      </c>
      <c r="G323">
        <v>16</v>
      </c>
      <c r="H323">
        <v>8</v>
      </c>
      <c r="I323">
        <v>10539</v>
      </c>
      <c r="J323" s="7">
        <v>1.38</v>
      </c>
      <c r="K323" s="5">
        <v>14543.82</v>
      </c>
      <c r="L323" s="5">
        <v>1163.51</v>
      </c>
      <c r="M323" s="5">
        <v>13380.31</v>
      </c>
      <c r="N323" s="5">
        <v>7745.93</v>
      </c>
      <c r="O323" s="5">
        <v>5634.38</v>
      </c>
      <c r="P323" t="str">
        <f t="shared" ref="P323:P386" si="20">TEXT(B323,"dddd")</f>
        <v>Friday</v>
      </c>
      <c r="Q323" t="str">
        <f t="shared" ref="Q323:Q386" si="21">TEXT(B323,"mmmm")</f>
        <v>November</v>
      </c>
      <c r="R323" s="8">
        <f t="shared" ref="R323:R386" si="22">(O323/K323)*100</f>
        <v>38.740715987959149</v>
      </c>
      <c r="S323" s="13">
        <f t="shared" ref="S323:S386" si="23">(O323-E323)/E323*100</f>
        <v>-5.7323071775138015</v>
      </c>
      <c r="T323" t="str" cm="1">
        <f t="array" ref="T323">_xlfn.IFS(G323&lt;=20,"Low Temp.",G323&lt;=28,"Moderate Temp.",G323&lt;=35,"High Temp")</f>
        <v>Low Temp.</v>
      </c>
    </row>
    <row r="324" spans="1:20" x14ac:dyDescent="0.25">
      <c r="A324">
        <v>323</v>
      </c>
      <c r="B324" s="3">
        <v>44884</v>
      </c>
      <c r="C324" t="s">
        <v>17</v>
      </c>
      <c r="D324" t="s">
        <v>23</v>
      </c>
      <c r="E324" s="5">
        <v>5448</v>
      </c>
      <c r="F324" s="5">
        <v>3325</v>
      </c>
      <c r="G324">
        <v>18</v>
      </c>
      <c r="H324">
        <v>7</v>
      </c>
      <c r="I324">
        <v>10274</v>
      </c>
      <c r="J324" s="7">
        <v>1.78</v>
      </c>
      <c r="K324" s="5">
        <v>18287.72</v>
      </c>
      <c r="L324" s="5">
        <v>1280.1400000000001</v>
      </c>
      <c r="M324" s="5">
        <v>17007.580000000002</v>
      </c>
      <c r="N324" s="5">
        <v>12386.75</v>
      </c>
      <c r="O324" s="5">
        <v>4620.83</v>
      </c>
      <c r="P324" t="str">
        <f t="shared" si="20"/>
        <v>Saturday</v>
      </c>
      <c r="Q324" t="str">
        <f t="shared" si="21"/>
        <v>November</v>
      </c>
      <c r="R324" s="8">
        <f t="shared" si="22"/>
        <v>25.267392545380176</v>
      </c>
      <c r="S324" s="13">
        <f t="shared" si="23"/>
        <v>-15.183002936857564</v>
      </c>
      <c r="T324" t="str" cm="1">
        <f t="array" ref="T324">_xlfn.IFS(G324&lt;=20,"Low Temp.",G324&lt;=28,"Moderate Temp.",G324&lt;=35,"High Temp")</f>
        <v>Low Temp.</v>
      </c>
    </row>
    <row r="325" spans="1:20" x14ac:dyDescent="0.25">
      <c r="A325">
        <v>324</v>
      </c>
      <c r="B325" s="3">
        <v>44885</v>
      </c>
      <c r="C325" t="s">
        <v>19</v>
      </c>
      <c r="D325" t="s">
        <v>25</v>
      </c>
      <c r="E325" s="5">
        <v>5065</v>
      </c>
      <c r="F325" s="5">
        <v>3064</v>
      </c>
      <c r="G325">
        <v>30</v>
      </c>
      <c r="H325">
        <v>15</v>
      </c>
      <c r="I325">
        <v>14774</v>
      </c>
      <c r="J325" s="7">
        <v>1.99</v>
      </c>
      <c r="K325" s="5">
        <v>29400.26</v>
      </c>
      <c r="L325" s="5">
        <v>4410.04</v>
      </c>
      <c r="M325" s="5">
        <v>24990.22</v>
      </c>
      <c r="N325" s="5">
        <v>20853</v>
      </c>
      <c r="O325" s="5">
        <v>4137.22</v>
      </c>
      <c r="P325" t="str">
        <f t="shared" si="20"/>
        <v>Sunday</v>
      </c>
      <c r="Q325" t="str">
        <f t="shared" si="21"/>
        <v>November</v>
      </c>
      <c r="R325" s="8">
        <f t="shared" si="22"/>
        <v>14.072052424026182</v>
      </c>
      <c r="S325" s="13">
        <f t="shared" si="23"/>
        <v>-18.317472852912136</v>
      </c>
      <c r="T325" t="str" cm="1">
        <f t="array" ref="T325">_xlfn.IFS(G325&lt;=20,"Low Temp.",G325&lt;=28,"Moderate Temp.",G325&lt;=35,"High Temp")</f>
        <v>High Temp</v>
      </c>
    </row>
    <row r="326" spans="1:20" x14ac:dyDescent="0.25">
      <c r="A326">
        <v>325</v>
      </c>
      <c r="B326" s="3">
        <v>44886</v>
      </c>
      <c r="C326" t="s">
        <v>20</v>
      </c>
      <c r="D326" t="s">
        <v>26</v>
      </c>
      <c r="E326" s="5">
        <v>4124</v>
      </c>
      <c r="F326" s="5">
        <v>2706</v>
      </c>
      <c r="G326">
        <v>35</v>
      </c>
      <c r="H326">
        <v>13</v>
      </c>
      <c r="I326">
        <v>13285</v>
      </c>
      <c r="J326" s="7">
        <v>1.93</v>
      </c>
      <c r="K326" s="5">
        <v>25640.05</v>
      </c>
      <c r="L326" s="5">
        <v>3333.21</v>
      </c>
      <c r="M326" s="5">
        <v>22306.84</v>
      </c>
      <c r="N326" s="5">
        <v>14446.61</v>
      </c>
      <c r="O326" s="5">
        <v>7860.23</v>
      </c>
      <c r="P326" t="str">
        <f t="shared" si="20"/>
        <v>Monday</v>
      </c>
      <c r="Q326" t="str">
        <f t="shared" si="21"/>
        <v>November</v>
      </c>
      <c r="R326" s="8">
        <f t="shared" si="22"/>
        <v>30.656063463214771</v>
      </c>
      <c r="S326" s="13">
        <f t="shared" si="23"/>
        <v>90.597235693501446</v>
      </c>
      <c r="T326" t="str" cm="1">
        <f t="array" ref="T326">_xlfn.IFS(G326&lt;=20,"Low Temp.",G326&lt;=28,"Moderate Temp.",G326&lt;=35,"High Temp")</f>
        <v>High Temp</v>
      </c>
    </row>
    <row r="327" spans="1:20" x14ac:dyDescent="0.25">
      <c r="A327">
        <v>326</v>
      </c>
      <c r="B327" s="3">
        <v>44887</v>
      </c>
      <c r="C327" t="s">
        <v>19</v>
      </c>
      <c r="D327" t="s">
        <v>24</v>
      </c>
      <c r="E327" s="5">
        <v>4992</v>
      </c>
      <c r="F327" s="5">
        <v>3679</v>
      </c>
      <c r="G327">
        <v>33</v>
      </c>
      <c r="H327">
        <v>14</v>
      </c>
      <c r="I327">
        <v>8072</v>
      </c>
      <c r="J327" s="7">
        <v>1.54</v>
      </c>
      <c r="K327" s="5">
        <v>12430.88</v>
      </c>
      <c r="L327" s="5">
        <v>1740.32</v>
      </c>
      <c r="M327" s="5">
        <v>10690.56</v>
      </c>
      <c r="N327" s="5">
        <v>8203.25</v>
      </c>
      <c r="O327" s="5">
        <v>2487.31</v>
      </c>
      <c r="P327" t="str">
        <f t="shared" si="20"/>
        <v>Tuesday</v>
      </c>
      <c r="Q327" t="str">
        <f t="shared" si="21"/>
        <v>November</v>
      </c>
      <c r="R327" s="8">
        <f t="shared" si="22"/>
        <v>20.009122443463376</v>
      </c>
      <c r="S327" s="13">
        <f t="shared" si="23"/>
        <v>-50.174078525641029</v>
      </c>
      <c r="T327" t="str" cm="1">
        <f t="array" ref="T327">_xlfn.IFS(G327&lt;=20,"Low Temp.",G327&lt;=28,"Moderate Temp.",G327&lt;=35,"High Temp")</f>
        <v>High Temp</v>
      </c>
    </row>
    <row r="328" spans="1:20" x14ac:dyDescent="0.25">
      <c r="A328">
        <v>327</v>
      </c>
      <c r="B328" s="3">
        <v>44888</v>
      </c>
      <c r="C328" t="s">
        <v>18</v>
      </c>
      <c r="D328" t="s">
        <v>24</v>
      </c>
      <c r="E328" s="5">
        <v>4412</v>
      </c>
      <c r="F328" s="5">
        <v>3762</v>
      </c>
      <c r="G328">
        <v>35</v>
      </c>
      <c r="H328">
        <v>7</v>
      </c>
      <c r="I328">
        <v>13263</v>
      </c>
      <c r="J328" s="7">
        <v>1.66</v>
      </c>
      <c r="K328" s="5">
        <v>22016.58</v>
      </c>
      <c r="L328" s="5">
        <v>1541.16</v>
      </c>
      <c r="M328" s="5">
        <v>20475.419999999998</v>
      </c>
      <c r="N328" s="5">
        <v>16402.7</v>
      </c>
      <c r="O328" s="5">
        <v>4072.72</v>
      </c>
      <c r="P328" t="str">
        <f t="shared" si="20"/>
        <v>Wednesday</v>
      </c>
      <c r="Q328" t="str">
        <f t="shared" si="21"/>
        <v>November</v>
      </c>
      <c r="R328" s="8">
        <f t="shared" si="22"/>
        <v>18.498422552458191</v>
      </c>
      <c r="S328" s="13">
        <f t="shared" si="23"/>
        <v>-7.6899365367180463</v>
      </c>
      <c r="T328" t="str" cm="1">
        <f t="array" ref="T328">_xlfn.IFS(G328&lt;=20,"Low Temp.",G328&lt;=28,"Moderate Temp.",G328&lt;=35,"High Temp")</f>
        <v>High Temp</v>
      </c>
    </row>
    <row r="329" spans="1:20" x14ac:dyDescent="0.25">
      <c r="A329">
        <v>328</v>
      </c>
      <c r="B329" s="3">
        <v>44889</v>
      </c>
      <c r="C329" t="s">
        <v>21</v>
      </c>
      <c r="D329" t="s">
        <v>23</v>
      </c>
      <c r="E329" s="5">
        <v>3203</v>
      </c>
      <c r="F329" s="5">
        <v>2876</v>
      </c>
      <c r="G329">
        <v>28</v>
      </c>
      <c r="H329">
        <v>13</v>
      </c>
      <c r="I329">
        <v>9019</v>
      </c>
      <c r="J329" s="7">
        <v>1.41</v>
      </c>
      <c r="K329" s="5">
        <v>12716.79</v>
      </c>
      <c r="L329" s="5">
        <v>1653.18</v>
      </c>
      <c r="M329" s="5">
        <v>11063.61</v>
      </c>
      <c r="N329" s="5">
        <v>8597.14</v>
      </c>
      <c r="O329" s="5">
        <v>2466.4699999999998</v>
      </c>
      <c r="P329" t="str">
        <f t="shared" si="20"/>
        <v>Thursday</v>
      </c>
      <c r="Q329" t="str">
        <f t="shared" si="21"/>
        <v>November</v>
      </c>
      <c r="R329" s="8">
        <f t="shared" si="22"/>
        <v>19.39538201071182</v>
      </c>
      <c r="S329" s="13">
        <f t="shared" si="23"/>
        <v>-22.995004683109592</v>
      </c>
      <c r="T329" t="str" cm="1">
        <f t="array" ref="T329">_xlfn.IFS(G329&lt;=20,"Low Temp.",G329&lt;=28,"Moderate Temp.",G329&lt;=35,"High Temp")</f>
        <v>Moderate Temp.</v>
      </c>
    </row>
    <row r="330" spans="1:20" x14ac:dyDescent="0.25">
      <c r="A330">
        <v>329</v>
      </c>
      <c r="B330" s="3">
        <v>44890</v>
      </c>
      <c r="C330" t="s">
        <v>17</v>
      </c>
      <c r="D330" t="s">
        <v>23</v>
      </c>
      <c r="E330" s="5">
        <v>4774</v>
      </c>
      <c r="F330" s="5">
        <v>3604</v>
      </c>
      <c r="G330">
        <v>19</v>
      </c>
      <c r="H330">
        <v>5</v>
      </c>
      <c r="I330">
        <v>12453</v>
      </c>
      <c r="J330" s="7">
        <v>1.7</v>
      </c>
      <c r="K330" s="5">
        <v>21170.1</v>
      </c>
      <c r="L330" s="5">
        <v>1058.5</v>
      </c>
      <c r="M330" s="5">
        <v>20111.599999999999</v>
      </c>
      <c r="N330" s="5">
        <v>14268.65</v>
      </c>
      <c r="O330" s="5">
        <v>5842.95</v>
      </c>
      <c r="P330" t="str">
        <f t="shared" si="20"/>
        <v>Friday</v>
      </c>
      <c r="Q330" t="str">
        <f t="shared" si="21"/>
        <v>November</v>
      </c>
      <c r="R330" s="8">
        <f t="shared" si="22"/>
        <v>27.600011336743808</v>
      </c>
      <c r="S330" s="13">
        <f t="shared" si="23"/>
        <v>22.391076665270209</v>
      </c>
      <c r="T330" t="str" cm="1">
        <f t="array" ref="T330">_xlfn.IFS(G330&lt;=20,"Low Temp.",G330&lt;=28,"Moderate Temp.",G330&lt;=35,"High Temp")</f>
        <v>Low Temp.</v>
      </c>
    </row>
    <row r="331" spans="1:20" x14ac:dyDescent="0.25">
      <c r="A331">
        <v>330</v>
      </c>
      <c r="B331" s="3">
        <v>44891</v>
      </c>
      <c r="C331" t="s">
        <v>21</v>
      </c>
      <c r="D331" t="s">
        <v>23</v>
      </c>
      <c r="E331" s="5">
        <v>4057</v>
      </c>
      <c r="F331" s="5">
        <v>3983</v>
      </c>
      <c r="G331">
        <v>27</v>
      </c>
      <c r="H331">
        <v>8</v>
      </c>
      <c r="I331">
        <v>14823</v>
      </c>
      <c r="J331" s="7">
        <v>1.33</v>
      </c>
      <c r="K331" s="5">
        <v>19714.59</v>
      </c>
      <c r="L331" s="5">
        <v>1577.17</v>
      </c>
      <c r="M331" s="5">
        <v>18137.419999999998</v>
      </c>
      <c r="N331" s="5">
        <v>11533.92</v>
      </c>
      <c r="O331" s="5">
        <v>6603.5</v>
      </c>
      <c r="P331" t="str">
        <f t="shared" si="20"/>
        <v>Saturday</v>
      </c>
      <c r="Q331" t="str">
        <f t="shared" si="21"/>
        <v>November</v>
      </c>
      <c r="R331" s="8">
        <f t="shared" si="22"/>
        <v>33.495497497031387</v>
      </c>
      <c r="S331" s="13">
        <f t="shared" si="23"/>
        <v>62.768055213211738</v>
      </c>
      <c r="T331" t="str" cm="1">
        <f t="array" ref="T331">_xlfn.IFS(G331&lt;=20,"Low Temp.",G331&lt;=28,"Moderate Temp.",G331&lt;=35,"High Temp")</f>
        <v>Moderate Temp.</v>
      </c>
    </row>
    <row r="332" spans="1:20" x14ac:dyDescent="0.25">
      <c r="A332">
        <v>331</v>
      </c>
      <c r="B332" s="3">
        <v>44892</v>
      </c>
      <c r="C332" t="s">
        <v>22</v>
      </c>
      <c r="D332" t="s">
        <v>25</v>
      </c>
      <c r="E332" s="5">
        <v>5387</v>
      </c>
      <c r="F332" s="5">
        <v>2952</v>
      </c>
      <c r="G332">
        <v>31</v>
      </c>
      <c r="H332">
        <v>11</v>
      </c>
      <c r="I332">
        <v>10468</v>
      </c>
      <c r="J332" s="7">
        <v>1.26</v>
      </c>
      <c r="K332" s="5">
        <v>13189.68</v>
      </c>
      <c r="L332" s="5">
        <v>1450.86</v>
      </c>
      <c r="M332" s="5">
        <v>11738.82</v>
      </c>
      <c r="N332" s="5">
        <v>8108.23</v>
      </c>
      <c r="O332" s="5">
        <v>3630.59</v>
      </c>
      <c r="P332" t="str">
        <f t="shared" si="20"/>
        <v>Sunday</v>
      </c>
      <c r="Q332" t="str">
        <f t="shared" si="21"/>
        <v>November</v>
      </c>
      <c r="R332" s="8">
        <f t="shared" si="22"/>
        <v>27.525990016437095</v>
      </c>
      <c r="S332" s="13">
        <f t="shared" si="23"/>
        <v>-32.604603675515129</v>
      </c>
      <c r="T332" t="str" cm="1">
        <f t="array" ref="T332">_xlfn.IFS(G332&lt;=20,"Low Temp.",G332&lt;=28,"Moderate Temp.",G332&lt;=35,"High Temp")</f>
        <v>High Temp</v>
      </c>
    </row>
    <row r="333" spans="1:20" x14ac:dyDescent="0.25">
      <c r="A333">
        <v>332</v>
      </c>
      <c r="B333" s="3">
        <v>44893</v>
      </c>
      <c r="C333" t="s">
        <v>22</v>
      </c>
      <c r="D333" t="s">
        <v>24</v>
      </c>
      <c r="E333" s="5">
        <v>5675</v>
      </c>
      <c r="F333" s="5">
        <v>2558</v>
      </c>
      <c r="G333">
        <v>17</v>
      </c>
      <c r="H333">
        <v>10</v>
      </c>
      <c r="I333">
        <v>9194</v>
      </c>
      <c r="J333" s="7">
        <v>1.52</v>
      </c>
      <c r="K333" s="5">
        <v>13974.88</v>
      </c>
      <c r="L333" s="5">
        <v>1397.49</v>
      </c>
      <c r="M333" s="5">
        <v>12577.39</v>
      </c>
      <c r="N333" s="5">
        <v>10669.1</v>
      </c>
      <c r="O333" s="5">
        <v>1908.29</v>
      </c>
      <c r="P333" t="str">
        <f t="shared" si="20"/>
        <v>Monday</v>
      </c>
      <c r="Q333" t="str">
        <f t="shared" si="21"/>
        <v>November</v>
      </c>
      <c r="R333" s="8">
        <f t="shared" si="22"/>
        <v>13.655144087104862</v>
      </c>
      <c r="S333" s="13">
        <f t="shared" si="23"/>
        <v>-66.373744493392067</v>
      </c>
      <c r="T333" t="str" cm="1">
        <f t="array" ref="T333">_xlfn.IFS(G333&lt;=20,"Low Temp.",G333&lt;=28,"Moderate Temp.",G333&lt;=35,"High Temp")</f>
        <v>Low Temp.</v>
      </c>
    </row>
    <row r="334" spans="1:20" x14ac:dyDescent="0.25">
      <c r="A334">
        <v>333</v>
      </c>
      <c r="B334" s="3">
        <v>44894</v>
      </c>
      <c r="C334" t="s">
        <v>20</v>
      </c>
      <c r="D334" t="s">
        <v>23</v>
      </c>
      <c r="E334" s="5">
        <v>5006</v>
      </c>
      <c r="F334" s="5">
        <v>3377</v>
      </c>
      <c r="G334">
        <v>28</v>
      </c>
      <c r="H334">
        <v>11</v>
      </c>
      <c r="I334">
        <v>14483</v>
      </c>
      <c r="J334" s="7">
        <v>1.89</v>
      </c>
      <c r="K334" s="5">
        <v>27372.87</v>
      </c>
      <c r="L334" s="5">
        <v>3011.02</v>
      </c>
      <c r="M334" s="5">
        <v>24361.85</v>
      </c>
      <c r="N334" s="5">
        <v>17469.72</v>
      </c>
      <c r="O334" s="5">
        <v>6892.13</v>
      </c>
      <c r="P334" t="str">
        <f t="shared" si="20"/>
        <v>Tuesday</v>
      </c>
      <c r="Q334" t="str">
        <f t="shared" si="21"/>
        <v>November</v>
      </c>
      <c r="R334" s="8">
        <f t="shared" si="22"/>
        <v>25.178689702614303</v>
      </c>
      <c r="S334" s="13">
        <f t="shared" si="23"/>
        <v>37.677387135437478</v>
      </c>
      <c r="T334" t="str" cm="1">
        <f t="array" ref="T334">_xlfn.IFS(G334&lt;=20,"Low Temp.",G334&lt;=28,"Moderate Temp.",G334&lt;=35,"High Temp")</f>
        <v>Moderate Temp.</v>
      </c>
    </row>
    <row r="335" spans="1:20" x14ac:dyDescent="0.25">
      <c r="A335">
        <v>334</v>
      </c>
      <c r="B335" s="3">
        <v>44895</v>
      </c>
      <c r="C335" t="s">
        <v>18</v>
      </c>
      <c r="D335" t="s">
        <v>24</v>
      </c>
      <c r="E335" s="5">
        <v>3768</v>
      </c>
      <c r="F335" s="5">
        <v>3673</v>
      </c>
      <c r="G335">
        <v>32</v>
      </c>
      <c r="H335">
        <v>9</v>
      </c>
      <c r="I335">
        <v>10454</v>
      </c>
      <c r="J335" s="7">
        <v>1.99</v>
      </c>
      <c r="K335" s="5">
        <v>20803.46</v>
      </c>
      <c r="L335" s="5">
        <v>1872.31</v>
      </c>
      <c r="M335" s="5">
        <v>18931.150000000001</v>
      </c>
      <c r="N335" s="5">
        <v>12048.71</v>
      </c>
      <c r="O335" s="5">
        <v>6882.44</v>
      </c>
      <c r="P335" t="str">
        <f t="shared" si="20"/>
        <v>Wednesday</v>
      </c>
      <c r="Q335" t="str">
        <f t="shared" si="21"/>
        <v>November</v>
      </c>
      <c r="R335" s="8">
        <f t="shared" si="22"/>
        <v>33.083150591295869</v>
      </c>
      <c r="S335" s="13">
        <f t="shared" si="23"/>
        <v>82.65498938428874</v>
      </c>
      <c r="T335" t="str" cm="1">
        <f t="array" ref="T335">_xlfn.IFS(G335&lt;=20,"Low Temp.",G335&lt;=28,"Moderate Temp.",G335&lt;=35,"High Temp")</f>
        <v>High Temp</v>
      </c>
    </row>
    <row r="336" spans="1:20" x14ac:dyDescent="0.25">
      <c r="A336">
        <v>335</v>
      </c>
      <c r="B336" s="3">
        <v>44896</v>
      </c>
      <c r="C336" t="s">
        <v>18</v>
      </c>
      <c r="D336" t="s">
        <v>25</v>
      </c>
      <c r="E336" s="5">
        <v>4431</v>
      </c>
      <c r="F336" s="5">
        <v>2702</v>
      </c>
      <c r="G336">
        <v>35</v>
      </c>
      <c r="H336">
        <v>9</v>
      </c>
      <c r="I336">
        <v>13847</v>
      </c>
      <c r="J336" s="7">
        <v>1.7</v>
      </c>
      <c r="K336" s="5">
        <v>23539.9</v>
      </c>
      <c r="L336" s="5">
        <v>2118.59</v>
      </c>
      <c r="M336" s="5">
        <v>21421.31</v>
      </c>
      <c r="N336" s="5">
        <v>13588.4</v>
      </c>
      <c r="O336" s="5">
        <v>7832.91</v>
      </c>
      <c r="P336" t="str">
        <f t="shared" si="20"/>
        <v>Thursday</v>
      </c>
      <c r="Q336" t="str">
        <f t="shared" si="21"/>
        <v>December</v>
      </c>
      <c r="R336" s="8">
        <f t="shared" si="22"/>
        <v>33.275035153080509</v>
      </c>
      <c r="S336" s="13">
        <f t="shared" si="23"/>
        <v>76.775220040622884</v>
      </c>
      <c r="T336" t="str" cm="1">
        <f t="array" ref="T336">_xlfn.IFS(G336&lt;=20,"Low Temp.",G336&lt;=28,"Moderate Temp.",G336&lt;=35,"High Temp")</f>
        <v>High Temp</v>
      </c>
    </row>
    <row r="337" spans="1:20" x14ac:dyDescent="0.25">
      <c r="A337">
        <v>336</v>
      </c>
      <c r="B337" s="3">
        <v>44897</v>
      </c>
      <c r="C337" t="s">
        <v>20</v>
      </c>
      <c r="D337" t="s">
        <v>25</v>
      </c>
      <c r="E337" s="5">
        <v>4536</v>
      </c>
      <c r="F337" s="5">
        <v>3702</v>
      </c>
      <c r="G337">
        <v>22</v>
      </c>
      <c r="H337">
        <v>14</v>
      </c>
      <c r="I337">
        <v>12993</v>
      </c>
      <c r="J337" s="7">
        <v>1.23</v>
      </c>
      <c r="K337" s="5">
        <v>15981.39</v>
      </c>
      <c r="L337" s="5">
        <v>2237.39</v>
      </c>
      <c r="M337" s="5">
        <v>13744</v>
      </c>
      <c r="N337" s="5">
        <v>8747.43</v>
      </c>
      <c r="O337" s="5">
        <v>4996.57</v>
      </c>
      <c r="P337" t="str">
        <f t="shared" si="20"/>
        <v>Friday</v>
      </c>
      <c r="Q337" t="str">
        <f t="shared" si="21"/>
        <v>December</v>
      </c>
      <c r="R337" s="8">
        <f t="shared" si="22"/>
        <v>31.264927518820329</v>
      </c>
      <c r="S337" s="13">
        <f t="shared" si="23"/>
        <v>10.153659611992939</v>
      </c>
      <c r="T337" t="str" cm="1">
        <f t="array" ref="T337">_xlfn.IFS(G337&lt;=20,"Low Temp.",G337&lt;=28,"Moderate Temp.",G337&lt;=35,"High Temp")</f>
        <v>Moderate Temp.</v>
      </c>
    </row>
    <row r="338" spans="1:20" x14ac:dyDescent="0.25">
      <c r="A338">
        <v>337</v>
      </c>
      <c r="B338" s="3">
        <v>44898</v>
      </c>
      <c r="C338" t="s">
        <v>17</v>
      </c>
      <c r="D338" t="s">
        <v>23</v>
      </c>
      <c r="E338" s="5">
        <v>5355</v>
      </c>
      <c r="F338" s="5">
        <v>3630</v>
      </c>
      <c r="G338">
        <v>23</v>
      </c>
      <c r="H338">
        <v>5</v>
      </c>
      <c r="I338">
        <v>14859</v>
      </c>
      <c r="J338" s="7">
        <v>1.33</v>
      </c>
      <c r="K338" s="5">
        <v>19762.47</v>
      </c>
      <c r="L338" s="5">
        <v>988.12</v>
      </c>
      <c r="M338" s="5">
        <v>18774.349999999999</v>
      </c>
      <c r="N338" s="5">
        <v>11726.42</v>
      </c>
      <c r="O338" s="5">
        <v>7047.93</v>
      </c>
      <c r="P338" t="str">
        <f t="shared" si="20"/>
        <v>Saturday</v>
      </c>
      <c r="Q338" t="str">
        <f t="shared" si="21"/>
        <v>December</v>
      </c>
      <c r="R338" s="8">
        <f t="shared" si="22"/>
        <v>35.663204042814485</v>
      </c>
      <c r="S338" s="13">
        <f t="shared" si="23"/>
        <v>31.614005602240901</v>
      </c>
      <c r="T338" t="str" cm="1">
        <f t="array" ref="T338">_xlfn.IFS(G338&lt;=20,"Low Temp.",G338&lt;=28,"Moderate Temp.",G338&lt;=35,"High Temp")</f>
        <v>Moderate Temp.</v>
      </c>
    </row>
    <row r="339" spans="1:20" x14ac:dyDescent="0.25">
      <c r="A339">
        <v>338</v>
      </c>
      <c r="B339" s="3">
        <v>44899</v>
      </c>
      <c r="C339" t="s">
        <v>20</v>
      </c>
      <c r="D339" t="s">
        <v>24</v>
      </c>
      <c r="E339" s="5">
        <v>5843</v>
      </c>
      <c r="F339" s="5">
        <v>3002</v>
      </c>
      <c r="G339">
        <v>29</v>
      </c>
      <c r="H339">
        <v>12</v>
      </c>
      <c r="I339">
        <v>12306</v>
      </c>
      <c r="J339" s="7">
        <v>1.39</v>
      </c>
      <c r="K339" s="5">
        <v>17105.34</v>
      </c>
      <c r="L339" s="5">
        <v>2052.64</v>
      </c>
      <c r="M339" s="5">
        <v>15052.7</v>
      </c>
      <c r="N339" s="5">
        <v>10228.799999999999</v>
      </c>
      <c r="O339" s="5">
        <v>4823.8999999999996</v>
      </c>
      <c r="P339" t="str">
        <f t="shared" si="20"/>
        <v>Sunday</v>
      </c>
      <c r="Q339" t="str">
        <f t="shared" si="21"/>
        <v>December</v>
      </c>
      <c r="R339" s="8">
        <f t="shared" si="22"/>
        <v>28.201134850286518</v>
      </c>
      <c r="S339" s="13">
        <f t="shared" si="23"/>
        <v>-17.441382851275037</v>
      </c>
      <c r="T339" t="str" cm="1">
        <f t="array" ref="T339">_xlfn.IFS(G339&lt;=20,"Low Temp.",G339&lt;=28,"Moderate Temp.",G339&lt;=35,"High Temp")</f>
        <v>High Temp</v>
      </c>
    </row>
    <row r="340" spans="1:20" x14ac:dyDescent="0.25">
      <c r="A340">
        <v>339</v>
      </c>
      <c r="B340" s="3">
        <v>44900</v>
      </c>
      <c r="C340" t="s">
        <v>18</v>
      </c>
      <c r="D340" t="s">
        <v>23</v>
      </c>
      <c r="E340" s="5">
        <v>5687</v>
      </c>
      <c r="F340" s="5">
        <v>3269</v>
      </c>
      <c r="G340">
        <v>24</v>
      </c>
      <c r="H340">
        <v>11</v>
      </c>
      <c r="I340">
        <v>11486</v>
      </c>
      <c r="J340" s="7">
        <v>1.76</v>
      </c>
      <c r="K340" s="5">
        <v>20215.36</v>
      </c>
      <c r="L340" s="5">
        <v>2223.69</v>
      </c>
      <c r="M340" s="5">
        <v>17991.669999999998</v>
      </c>
      <c r="N340" s="5">
        <v>11323.24</v>
      </c>
      <c r="O340" s="5">
        <v>6668.43</v>
      </c>
      <c r="P340" t="str">
        <f t="shared" si="20"/>
        <v>Monday</v>
      </c>
      <c r="Q340" t="str">
        <f t="shared" si="21"/>
        <v>December</v>
      </c>
      <c r="R340" s="8">
        <f t="shared" si="22"/>
        <v>32.986946559447865</v>
      </c>
      <c r="S340" s="13">
        <f t="shared" si="23"/>
        <v>17.25742922454722</v>
      </c>
      <c r="T340" t="str" cm="1">
        <f t="array" ref="T340">_xlfn.IFS(G340&lt;=20,"Low Temp.",G340&lt;=28,"Moderate Temp.",G340&lt;=35,"High Temp")</f>
        <v>Moderate Temp.</v>
      </c>
    </row>
    <row r="341" spans="1:20" x14ac:dyDescent="0.25">
      <c r="A341">
        <v>340</v>
      </c>
      <c r="B341" s="3">
        <v>44901</v>
      </c>
      <c r="C341" t="s">
        <v>17</v>
      </c>
      <c r="D341" t="s">
        <v>26</v>
      </c>
      <c r="E341" s="5">
        <v>5677</v>
      </c>
      <c r="F341" s="5">
        <v>2734</v>
      </c>
      <c r="G341">
        <v>15</v>
      </c>
      <c r="H341">
        <v>13</v>
      </c>
      <c r="I341">
        <v>14804</v>
      </c>
      <c r="J341" s="7">
        <v>1.87</v>
      </c>
      <c r="K341" s="5">
        <v>27683.48</v>
      </c>
      <c r="L341" s="5">
        <v>3598.85</v>
      </c>
      <c r="M341" s="5">
        <v>24084.63</v>
      </c>
      <c r="N341" s="5">
        <v>18340.73</v>
      </c>
      <c r="O341" s="5">
        <v>5743.9</v>
      </c>
      <c r="P341" t="str">
        <f t="shared" si="20"/>
        <v>Tuesday</v>
      </c>
      <c r="Q341" t="str">
        <f t="shared" si="21"/>
        <v>December</v>
      </c>
      <c r="R341" s="8">
        <f t="shared" si="22"/>
        <v>20.748475263948031</v>
      </c>
      <c r="S341" s="13">
        <f t="shared" si="23"/>
        <v>1.1784393165404199</v>
      </c>
      <c r="T341" t="str" cm="1">
        <f t="array" ref="T341">_xlfn.IFS(G341&lt;=20,"Low Temp.",G341&lt;=28,"Moderate Temp.",G341&lt;=35,"High Temp")</f>
        <v>Low Temp.</v>
      </c>
    </row>
    <row r="342" spans="1:20" x14ac:dyDescent="0.25">
      <c r="A342">
        <v>341</v>
      </c>
      <c r="B342" s="3">
        <v>44902</v>
      </c>
      <c r="C342" t="s">
        <v>17</v>
      </c>
      <c r="D342" t="s">
        <v>25</v>
      </c>
      <c r="E342" s="5">
        <v>3240</v>
      </c>
      <c r="F342" s="5">
        <v>3819</v>
      </c>
      <c r="G342">
        <v>30</v>
      </c>
      <c r="H342">
        <v>12</v>
      </c>
      <c r="I342">
        <v>14604</v>
      </c>
      <c r="J342" s="7">
        <v>1.36</v>
      </c>
      <c r="K342" s="5">
        <v>19861.439999999999</v>
      </c>
      <c r="L342" s="5">
        <v>2383.37</v>
      </c>
      <c r="M342" s="5">
        <v>17478.07</v>
      </c>
      <c r="N342" s="5">
        <v>14445.12</v>
      </c>
      <c r="O342" s="5">
        <v>3032.95</v>
      </c>
      <c r="P342" t="str">
        <f t="shared" si="20"/>
        <v>Wednesday</v>
      </c>
      <c r="Q342" t="str">
        <f t="shared" si="21"/>
        <v>December</v>
      </c>
      <c r="R342" s="8">
        <f t="shared" si="22"/>
        <v>15.27054433112604</v>
      </c>
      <c r="S342" s="13">
        <f t="shared" si="23"/>
        <v>-6.3904320987654373</v>
      </c>
      <c r="T342" t="str" cm="1">
        <f t="array" ref="T342">_xlfn.IFS(G342&lt;=20,"Low Temp.",G342&lt;=28,"Moderate Temp.",G342&lt;=35,"High Temp")</f>
        <v>High Temp</v>
      </c>
    </row>
    <row r="343" spans="1:20" x14ac:dyDescent="0.25">
      <c r="A343">
        <v>342</v>
      </c>
      <c r="B343" s="3">
        <v>44903</v>
      </c>
      <c r="C343" t="s">
        <v>20</v>
      </c>
      <c r="D343" t="s">
        <v>24</v>
      </c>
      <c r="E343" s="5">
        <v>4414</v>
      </c>
      <c r="F343" s="5">
        <v>2848</v>
      </c>
      <c r="G343">
        <v>34</v>
      </c>
      <c r="H343">
        <v>14</v>
      </c>
      <c r="I343">
        <v>12983</v>
      </c>
      <c r="J343" s="7">
        <v>1.27</v>
      </c>
      <c r="K343" s="5">
        <v>16488.41</v>
      </c>
      <c r="L343" s="5">
        <v>2308.38</v>
      </c>
      <c r="M343" s="5">
        <v>14180.03</v>
      </c>
      <c r="N343" s="5">
        <v>13169.79</v>
      </c>
      <c r="O343" s="5">
        <v>1010.24</v>
      </c>
      <c r="P343" t="str">
        <f t="shared" si="20"/>
        <v>Thursday</v>
      </c>
      <c r="Q343" t="str">
        <f t="shared" si="21"/>
        <v>December</v>
      </c>
      <c r="R343" s="8">
        <f t="shared" si="22"/>
        <v>6.1269703992076856</v>
      </c>
      <c r="S343" s="13">
        <f t="shared" si="23"/>
        <v>-77.112822836429558</v>
      </c>
      <c r="T343" t="str" cm="1">
        <f t="array" ref="T343">_xlfn.IFS(G343&lt;=20,"Low Temp.",G343&lt;=28,"Moderate Temp.",G343&lt;=35,"High Temp")</f>
        <v>High Temp</v>
      </c>
    </row>
    <row r="344" spans="1:20" x14ac:dyDescent="0.25">
      <c r="A344">
        <v>343</v>
      </c>
      <c r="B344" s="3">
        <v>44904</v>
      </c>
      <c r="C344" t="s">
        <v>20</v>
      </c>
      <c r="D344" t="s">
        <v>23</v>
      </c>
      <c r="E344" s="5">
        <v>4676</v>
      </c>
      <c r="F344" s="5">
        <v>2631</v>
      </c>
      <c r="G344">
        <v>18</v>
      </c>
      <c r="H344">
        <v>6</v>
      </c>
      <c r="I344">
        <v>10649</v>
      </c>
      <c r="J344" s="7">
        <v>1.55</v>
      </c>
      <c r="K344" s="5">
        <v>16505.95</v>
      </c>
      <c r="L344" s="5">
        <v>990.36</v>
      </c>
      <c r="M344" s="5">
        <v>15515.59</v>
      </c>
      <c r="N344" s="5">
        <v>9626.43</v>
      </c>
      <c r="O344" s="5">
        <v>5889.16</v>
      </c>
      <c r="P344" t="str">
        <f t="shared" si="20"/>
        <v>Friday</v>
      </c>
      <c r="Q344" t="str">
        <f t="shared" si="21"/>
        <v>December</v>
      </c>
      <c r="R344" s="8">
        <f t="shared" si="22"/>
        <v>35.679012719655638</v>
      </c>
      <c r="S344" s="13">
        <f t="shared" si="23"/>
        <v>25.944396920444824</v>
      </c>
      <c r="T344" t="str" cm="1">
        <f t="array" ref="T344">_xlfn.IFS(G344&lt;=20,"Low Temp.",G344&lt;=28,"Moderate Temp.",G344&lt;=35,"High Temp")</f>
        <v>Low Temp.</v>
      </c>
    </row>
    <row r="345" spans="1:20" x14ac:dyDescent="0.25">
      <c r="A345">
        <v>344</v>
      </c>
      <c r="B345" s="3">
        <v>44905</v>
      </c>
      <c r="C345" t="s">
        <v>20</v>
      </c>
      <c r="D345" t="s">
        <v>26</v>
      </c>
      <c r="E345" s="5">
        <v>3093</v>
      </c>
      <c r="F345" s="5">
        <v>3889</v>
      </c>
      <c r="G345">
        <v>30</v>
      </c>
      <c r="H345">
        <v>9</v>
      </c>
      <c r="I345">
        <v>13793</v>
      </c>
      <c r="J345" s="7">
        <v>1.62</v>
      </c>
      <c r="K345" s="5">
        <v>22344.66</v>
      </c>
      <c r="L345" s="5">
        <v>2011.02</v>
      </c>
      <c r="M345" s="5">
        <v>20333.64</v>
      </c>
      <c r="N345" s="5">
        <v>12443.93</v>
      </c>
      <c r="O345" s="5">
        <v>7889.71</v>
      </c>
      <c r="P345" t="str">
        <f t="shared" si="20"/>
        <v>Saturday</v>
      </c>
      <c r="Q345" t="str">
        <f t="shared" si="21"/>
        <v>December</v>
      </c>
      <c r="R345" s="8">
        <f t="shared" si="22"/>
        <v>35.309152164320246</v>
      </c>
      <c r="S345" s="13">
        <f t="shared" si="23"/>
        <v>155.08276753960558</v>
      </c>
      <c r="T345" t="str" cm="1">
        <f t="array" ref="T345">_xlfn.IFS(G345&lt;=20,"Low Temp.",G345&lt;=28,"Moderate Temp.",G345&lt;=35,"High Temp")</f>
        <v>High Temp</v>
      </c>
    </row>
    <row r="346" spans="1:20" x14ac:dyDescent="0.25">
      <c r="A346">
        <v>345</v>
      </c>
      <c r="B346" s="3">
        <v>44906</v>
      </c>
      <c r="C346" t="s">
        <v>17</v>
      </c>
      <c r="D346" t="s">
        <v>23</v>
      </c>
      <c r="E346" s="5">
        <v>4589</v>
      </c>
      <c r="F346" s="5">
        <v>3005</v>
      </c>
      <c r="G346">
        <v>34</v>
      </c>
      <c r="H346">
        <v>13</v>
      </c>
      <c r="I346">
        <v>9387</v>
      </c>
      <c r="J346" s="7">
        <v>1.37</v>
      </c>
      <c r="K346" s="5">
        <v>12860.19</v>
      </c>
      <c r="L346" s="5">
        <v>1671.82</v>
      </c>
      <c r="M346" s="5">
        <v>11188.37</v>
      </c>
      <c r="N346" s="5">
        <v>6849.43</v>
      </c>
      <c r="O346" s="5">
        <v>4338.9399999999996</v>
      </c>
      <c r="P346" t="str">
        <f t="shared" si="20"/>
        <v>Sunday</v>
      </c>
      <c r="Q346" t="str">
        <f t="shared" si="21"/>
        <v>December</v>
      </c>
      <c r="R346" s="8">
        <f t="shared" si="22"/>
        <v>33.739314893481357</v>
      </c>
      <c r="S346" s="13">
        <f t="shared" si="23"/>
        <v>-5.4491174547831855</v>
      </c>
      <c r="T346" t="str" cm="1">
        <f t="array" ref="T346">_xlfn.IFS(G346&lt;=20,"Low Temp.",G346&lt;=28,"Moderate Temp.",G346&lt;=35,"High Temp")</f>
        <v>High Temp</v>
      </c>
    </row>
    <row r="347" spans="1:20" x14ac:dyDescent="0.25">
      <c r="A347">
        <v>346</v>
      </c>
      <c r="B347" s="3">
        <v>44907</v>
      </c>
      <c r="C347" t="s">
        <v>22</v>
      </c>
      <c r="D347" t="s">
        <v>26</v>
      </c>
      <c r="E347" s="5">
        <v>4964</v>
      </c>
      <c r="F347" s="5">
        <v>3707</v>
      </c>
      <c r="G347">
        <v>26</v>
      </c>
      <c r="H347">
        <v>14</v>
      </c>
      <c r="I347">
        <v>11427</v>
      </c>
      <c r="J347" s="7">
        <v>1.57</v>
      </c>
      <c r="K347" s="5">
        <v>17940.39</v>
      </c>
      <c r="L347" s="5">
        <v>2511.65</v>
      </c>
      <c r="M347" s="5">
        <v>15428.74</v>
      </c>
      <c r="N347" s="5">
        <v>11934.45</v>
      </c>
      <c r="O347" s="5">
        <v>3494.29</v>
      </c>
      <c r="P347" t="str">
        <f t="shared" si="20"/>
        <v>Monday</v>
      </c>
      <c r="Q347" t="str">
        <f t="shared" si="21"/>
        <v>December</v>
      </c>
      <c r="R347" s="8">
        <f t="shared" si="22"/>
        <v>19.477224296684746</v>
      </c>
      <c r="S347" s="13">
        <f t="shared" si="23"/>
        <v>-29.60737308622079</v>
      </c>
      <c r="T347" t="str" cm="1">
        <f t="array" ref="T347">_xlfn.IFS(G347&lt;=20,"Low Temp.",G347&lt;=28,"Moderate Temp.",G347&lt;=35,"High Temp")</f>
        <v>Moderate Temp.</v>
      </c>
    </row>
    <row r="348" spans="1:20" x14ac:dyDescent="0.25">
      <c r="A348">
        <v>347</v>
      </c>
      <c r="B348" s="3">
        <v>44908</v>
      </c>
      <c r="C348" t="s">
        <v>22</v>
      </c>
      <c r="D348" t="s">
        <v>25</v>
      </c>
      <c r="E348" s="5">
        <v>4739</v>
      </c>
      <c r="F348" s="5">
        <v>2900</v>
      </c>
      <c r="G348">
        <v>35</v>
      </c>
      <c r="H348">
        <v>13</v>
      </c>
      <c r="I348">
        <v>11369</v>
      </c>
      <c r="J348" s="7">
        <v>1.91</v>
      </c>
      <c r="K348" s="5">
        <v>21714.79</v>
      </c>
      <c r="L348" s="5">
        <v>2822.92</v>
      </c>
      <c r="M348" s="5">
        <v>18891.87</v>
      </c>
      <c r="N348" s="5">
        <v>14317.7</v>
      </c>
      <c r="O348" s="5">
        <v>4574.17</v>
      </c>
      <c r="P348" t="str">
        <f t="shared" si="20"/>
        <v>Tuesday</v>
      </c>
      <c r="Q348" t="str">
        <f t="shared" si="21"/>
        <v>December</v>
      </c>
      <c r="R348" s="8">
        <f t="shared" si="22"/>
        <v>21.064767377441825</v>
      </c>
      <c r="S348" s="13">
        <f t="shared" si="23"/>
        <v>-3.4781599493564026</v>
      </c>
      <c r="T348" t="str" cm="1">
        <f t="array" ref="T348">_xlfn.IFS(G348&lt;=20,"Low Temp.",G348&lt;=28,"Moderate Temp.",G348&lt;=35,"High Temp")</f>
        <v>High Temp</v>
      </c>
    </row>
    <row r="349" spans="1:20" x14ac:dyDescent="0.25">
      <c r="A349">
        <v>348</v>
      </c>
      <c r="B349" s="3">
        <v>44909</v>
      </c>
      <c r="C349" t="s">
        <v>20</v>
      </c>
      <c r="D349" t="s">
        <v>26</v>
      </c>
      <c r="E349" s="5">
        <v>3877</v>
      </c>
      <c r="F349" s="5">
        <v>2632</v>
      </c>
      <c r="G349">
        <v>21</v>
      </c>
      <c r="H349">
        <v>9</v>
      </c>
      <c r="I349">
        <v>9704</v>
      </c>
      <c r="J349" s="7">
        <v>1.62</v>
      </c>
      <c r="K349" s="5">
        <v>15720.48</v>
      </c>
      <c r="L349" s="5">
        <v>1414.84</v>
      </c>
      <c r="M349" s="5">
        <v>14305.64</v>
      </c>
      <c r="N349" s="5">
        <v>10396.030000000001</v>
      </c>
      <c r="O349" s="5">
        <v>3909.61</v>
      </c>
      <c r="P349" t="str">
        <f t="shared" si="20"/>
        <v>Wednesday</v>
      </c>
      <c r="Q349" t="str">
        <f t="shared" si="21"/>
        <v>December</v>
      </c>
      <c r="R349" s="8">
        <f t="shared" si="22"/>
        <v>24.869533245804202</v>
      </c>
      <c r="S349" s="13">
        <f t="shared" si="23"/>
        <v>0.84111426360588415</v>
      </c>
      <c r="T349" t="str" cm="1">
        <f t="array" ref="T349">_xlfn.IFS(G349&lt;=20,"Low Temp.",G349&lt;=28,"Moderate Temp.",G349&lt;=35,"High Temp")</f>
        <v>Moderate Temp.</v>
      </c>
    </row>
    <row r="350" spans="1:20" x14ac:dyDescent="0.25">
      <c r="A350">
        <v>349</v>
      </c>
      <c r="B350" s="3">
        <v>44910</v>
      </c>
      <c r="C350" t="s">
        <v>22</v>
      </c>
      <c r="D350" t="s">
        <v>26</v>
      </c>
      <c r="E350" s="5">
        <v>5667</v>
      </c>
      <c r="F350" s="5">
        <v>3963</v>
      </c>
      <c r="G350">
        <v>30</v>
      </c>
      <c r="H350">
        <v>9</v>
      </c>
      <c r="I350">
        <v>8982</v>
      </c>
      <c r="J350" s="7">
        <v>1.22</v>
      </c>
      <c r="K350" s="5">
        <v>10958.04</v>
      </c>
      <c r="L350" s="5">
        <v>986.22</v>
      </c>
      <c r="M350" s="5">
        <v>9971.82</v>
      </c>
      <c r="N350" s="5">
        <v>8510.93</v>
      </c>
      <c r="O350" s="5">
        <v>1460.89</v>
      </c>
      <c r="P350" t="str">
        <f t="shared" si="20"/>
        <v>Thursday</v>
      </c>
      <c r="Q350" t="str">
        <f t="shared" si="21"/>
        <v>December</v>
      </c>
      <c r="R350" s="8">
        <f t="shared" si="22"/>
        <v>13.331672452372869</v>
      </c>
      <c r="S350" s="13">
        <f t="shared" si="23"/>
        <v>-74.221104640903462</v>
      </c>
      <c r="T350" t="str" cm="1">
        <f t="array" ref="T350">_xlfn.IFS(G350&lt;=20,"Low Temp.",G350&lt;=28,"Moderate Temp.",G350&lt;=35,"High Temp")</f>
        <v>High Temp</v>
      </c>
    </row>
    <row r="351" spans="1:20" x14ac:dyDescent="0.25">
      <c r="A351">
        <v>350</v>
      </c>
      <c r="B351" s="3">
        <v>44911</v>
      </c>
      <c r="C351" t="s">
        <v>22</v>
      </c>
      <c r="D351" t="s">
        <v>23</v>
      </c>
      <c r="E351" s="5">
        <v>5411</v>
      </c>
      <c r="F351" s="5">
        <v>2537</v>
      </c>
      <c r="G351">
        <v>24</v>
      </c>
      <c r="H351">
        <v>5</v>
      </c>
      <c r="I351">
        <v>11379</v>
      </c>
      <c r="J351" s="7">
        <v>1.61</v>
      </c>
      <c r="K351" s="5">
        <v>18320.189999999999</v>
      </c>
      <c r="L351" s="5">
        <v>916.01</v>
      </c>
      <c r="M351" s="5">
        <v>17404.18</v>
      </c>
      <c r="N351" s="5">
        <v>13786.53</v>
      </c>
      <c r="O351" s="5">
        <v>3617.65</v>
      </c>
      <c r="P351" t="str">
        <f t="shared" si="20"/>
        <v>Friday</v>
      </c>
      <c r="Q351" t="str">
        <f t="shared" si="21"/>
        <v>December</v>
      </c>
      <c r="R351" s="8">
        <f t="shared" si="22"/>
        <v>19.746793019068036</v>
      </c>
      <c r="S351" s="13">
        <f t="shared" si="23"/>
        <v>-33.142672334134168</v>
      </c>
      <c r="T351" t="str" cm="1">
        <f t="array" ref="T351">_xlfn.IFS(G351&lt;=20,"Low Temp.",G351&lt;=28,"Moderate Temp.",G351&lt;=35,"High Temp")</f>
        <v>Moderate Temp.</v>
      </c>
    </row>
    <row r="352" spans="1:20" x14ac:dyDescent="0.25">
      <c r="A352">
        <v>351</v>
      </c>
      <c r="B352" s="3">
        <v>44912</v>
      </c>
      <c r="C352" t="s">
        <v>17</v>
      </c>
      <c r="D352" t="s">
        <v>23</v>
      </c>
      <c r="E352" s="5">
        <v>4716</v>
      </c>
      <c r="F352" s="5">
        <v>3642</v>
      </c>
      <c r="G352">
        <v>24</v>
      </c>
      <c r="H352">
        <v>13</v>
      </c>
      <c r="I352">
        <v>11233</v>
      </c>
      <c r="J352" s="7">
        <v>1.86</v>
      </c>
      <c r="K352" s="5">
        <v>20893.38</v>
      </c>
      <c r="L352" s="5">
        <v>2716.14</v>
      </c>
      <c r="M352" s="5">
        <v>18177.240000000002</v>
      </c>
      <c r="N352" s="5">
        <v>15016.11</v>
      </c>
      <c r="O352" s="5">
        <v>3161.13</v>
      </c>
      <c r="P352" t="str">
        <f t="shared" si="20"/>
        <v>Saturday</v>
      </c>
      <c r="Q352" t="str">
        <f t="shared" si="21"/>
        <v>December</v>
      </c>
      <c r="R352" s="8">
        <f t="shared" si="22"/>
        <v>15.129816238444905</v>
      </c>
      <c r="S352" s="13">
        <f t="shared" si="23"/>
        <v>-32.970101781170477</v>
      </c>
      <c r="T352" t="str" cm="1">
        <f t="array" ref="T352">_xlfn.IFS(G352&lt;=20,"Low Temp.",G352&lt;=28,"Moderate Temp.",G352&lt;=35,"High Temp")</f>
        <v>Moderate Temp.</v>
      </c>
    </row>
    <row r="353" spans="1:20" x14ac:dyDescent="0.25">
      <c r="A353">
        <v>352</v>
      </c>
      <c r="B353" s="3">
        <v>44913</v>
      </c>
      <c r="C353" t="s">
        <v>22</v>
      </c>
      <c r="D353" t="s">
        <v>26</v>
      </c>
      <c r="E353" s="5">
        <v>5961</v>
      </c>
      <c r="F353" s="5">
        <v>3439</v>
      </c>
      <c r="G353">
        <v>28</v>
      </c>
      <c r="H353">
        <v>9</v>
      </c>
      <c r="I353">
        <v>8870</v>
      </c>
      <c r="J353" s="7">
        <v>1.87</v>
      </c>
      <c r="K353" s="5">
        <v>16586.900000000001</v>
      </c>
      <c r="L353" s="5">
        <v>1492.82</v>
      </c>
      <c r="M353" s="5">
        <v>15094.08</v>
      </c>
      <c r="N353" s="5">
        <v>11813.2</v>
      </c>
      <c r="O353" s="5">
        <v>3280.88</v>
      </c>
      <c r="P353" t="str">
        <f t="shared" si="20"/>
        <v>Sunday</v>
      </c>
      <c r="Q353" t="str">
        <f t="shared" si="21"/>
        <v>December</v>
      </c>
      <c r="R353" s="8">
        <f t="shared" si="22"/>
        <v>19.779946825506876</v>
      </c>
      <c r="S353" s="13">
        <f t="shared" si="23"/>
        <v>-44.960912598557293</v>
      </c>
      <c r="T353" t="str" cm="1">
        <f t="array" ref="T353">_xlfn.IFS(G353&lt;=20,"Low Temp.",G353&lt;=28,"Moderate Temp.",G353&lt;=35,"High Temp")</f>
        <v>Moderate Temp.</v>
      </c>
    </row>
    <row r="354" spans="1:20" x14ac:dyDescent="0.25">
      <c r="A354">
        <v>353</v>
      </c>
      <c r="B354" s="3">
        <v>44914</v>
      </c>
      <c r="C354" t="s">
        <v>17</v>
      </c>
      <c r="D354" t="s">
        <v>26</v>
      </c>
      <c r="E354" s="5">
        <v>4296</v>
      </c>
      <c r="F354" s="5">
        <v>2788</v>
      </c>
      <c r="G354">
        <v>15</v>
      </c>
      <c r="H354">
        <v>12</v>
      </c>
      <c r="I354">
        <v>14157</v>
      </c>
      <c r="J354" s="7">
        <v>1.33</v>
      </c>
      <c r="K354" s="5">
        <v>18828.810000000001</v>
      </c>
      <c r="L354" s="5">
        <v>2259.46</v>
      </c>
      <c r="M354" s="5">
        <v>16569.349999999999</v>
      </c>
      <c r="N354" s="5">
        <v>10934.92</v>
      </c>
      <c r="O354" s="5">
        <v>5634.43</v>
      </c>
      <c r="P354" t="str">
        <f t="shared" si="20"/>
        <v>Monday</v>
      </c>
      <c r="Q354" t="str">
        <f t="shared" si="21"/>
        <v>December</v>
      </c>
      <c r="R354" s="8">
        <f t="shared" si="22"/>
        <v>29.924514613509828</v>
      </c>
      <c r="S354" s="13">
        <f t="shared" si="23"/>
        <v>31.155260707635019</v>
      </c>
      <c r="T354" t="str" cm="1">
        <f t="array" ref="T354">_xlfn.IFS(G354&lt;=20,"Low Temp.",G354&lt;=28,"Moderate Temp.",G354&lt;=35,"High Temp")</f>
        <v>Low Temp.</v>
      </c>
    </row>
    <row r="355" spans="1:20" x14ac:dyDescent="0.25">
      <c r="A355">
        <v>354</v>
      </c>
      <c r="B355" s="3">
        <v>44915</v>
      </c>
      <c r="C355" t="s">
        <v>21</v>
      </c>
      <c r="D355" t="s">
        <v>23</v>
      </c>
      <c r="E355" s="5">
        <v>5961</v>
      </c>
      <c r="F355" s="5">
        <v>3816</v>
      </c>
      <c r="G355">
        <v>33</v>
      </c>
      <c r="H355">
        <v>15</v>
      </c>
      <c r="I355">
        <v>10084</v>
      </c>
      <c r="J355" s="7">
        <v>1.61</v>
      </c>
      <c r="K355" s="5">
        <v>16235.24</v>
      </c>
      <c r="L355" s="5">
        <v>2435.29</v>
      </c>
      <c r="M355" s="5">
        <v>13799.95</v>
      </c>
      <c r="N355" s="5">
        <v>8173.4</v>
      </c>
      <c r="O355" s="5">
        <v>5626.55</v>
      </c>
      <c r="P355" t="str">
        <f t="shared" si="20"/>
        <v>Tuesday</v>
      </c>
      <c r="Q355" t="str">
        <f t="shared" si="21"/>
        <v>December</v>
      </c>
      <c r="R355" s="8">
        <f t="shared" si="22"/>
        <v>34.656401753223236</v>
      </c>
      <c r="S355" s="13">
        <f t="shared" si="23"/>
        <v>-5.6106357993625195</v>
      </c>
      <c r="T355" t="str" cm="1">
        <f t="array" ref="T355">_xlfn.IFS(G355&lt;=20,"Low Temp.",G355&lt;=28,"Moderate Temp.",G355&lt;=35,"High Temp")</f>
        <v>High Temp</v>
      </c>
    </row>
    <row r="356" spans="1:20" x14ac:dyDescent="0.25">
      <c r="A356">
        <v>355</v>
      </c>
      <c r="B356" s="3">
        <v>44916</v>
      </c>
      <c r="C356" t="s">
        <v>19</v>
      </c>
      <c r="D356" t="s">
        <v>23</v>
      </c>
      <c r="E356" s="5">
        <v>4963</v>
      </c>
      <c r="F356" s="5">
        <v>3928</v>
      </c>
      <c r="G356">
        <v>26</v>
      </c>
      <c r="H356">
        <v>7</v>
      </c>
      <c r="I356">
        <v>13883</v>
      </c>
      <c r="J356" s="7">
        <v>1.33</v>
      </c>
      <c r="K356" s="5">
        <v>18464.39</v>
      </c>
      <c r="L356" s="5">
        <v>1292.51</v>
      </c>
      <c r="M356" s="5">
        <v>17171.88</v>
      </c>
      <c r="N356" s="5">
        <v>11449.53</v>
      </c>
      <c r="O356" s="5">
        <v>5722.35</v>
      </c>
      <c r="P356" t="str">
        <f t="shared" si="20"/>
        <v>Wednesday</v>
      </c>
      <c r="Q356" t="str">
        <f t="shared" si="21"/>
        <v>December</v>
      </c>
      <c r="R356" s="8">
        <f t="shared" si="22"/>
        <v>30.991275639216898</v>
      </c>
      <c r="S356" s="13">
        <f t="shared" si="23"/>
        <v>15.300221640137021</v>
      </c>
      <c r="T356" t="str" cm="1">
        <f t="array" ref="T356">_xlfn.IFS(G356&lt;=20,"Low Temp.",G356&lt;=28,"Moderate Temp.",G356&lt;=35,"High Temp")</f>
        <v>Moderate Temp.</v>
      </c>
    </row>
    <row r="357" spans="1:20" x14ac:dyDescent="0.25">
      <c r="A357">
        <v>356</v>
      </c>
      <c r="B357" s="3">
        <v>44917</v>
      </c>
      <c r="C357" t="s">
        <v>19</v>
      </c>
      <c r="D357" t="s">
        <v>23</v>
      </c>
      <c r="E357" s="5">
        <v>3496</v>
      </c>
      <c r="F357" s="5">
        <v>3070</v>
      </c>
      <c r="G357">
        <v>25</v>
      </c>
      <c r="H357">
        <v>7</v>
      </c>
      <c r="I357">
        <v>9384</v>
      </c>
      <c r="J357" s="7">
        <v>1.37</v>
      </c>
      <c r="K357" s="5">
        <v>12856.08</v>
      </c>
      <c r="L357" s="5">
        <v>899.93</v>
      </c>
      <c r="M357" s="5">
        <v>11956.15</v>
      </c>
      <c r="N357" s="5">
        <v>7431.33</v>
      </c>
      <c r="O357" s="5">
        <v>4524.82</v>
      </c>
      <c r="P357" t="str">
        <f t="shared" si="20"/>
        <v>Thursday</v>
      </c>
      <c r="Q357" t="str">
        <f t="shared" si="21"/>
        <v>December</v>
      </c>
      <c r="R357" s="8">
        <f t="shared" si="22"/>
        <v>35.195953976639842</v>
      </c>
      <c r="S357" s="13">
        <f t="shared" si="23"/>
        <v>29.428489702517151</v>
      </c>
      <c r="T357" t="str" cm="1">
        <f t="array" ref="T357">_xlfn.IFS(G357&lt;=20,"Low Temp.",G357&lt;=28,"Moderate Temp.",G357&lt;=35,"High Temp")</f>
        <v>Moderate Temp.</v>
      </c>
    </row>
    <row r="358" spans="1:20" x14ac:dyDescent="0.25">
      <c r="A358">
        <v>357</v>
      </c>
      <c r="B358" s="3">
        <v>44918</v>
      </c>
      <c r="C358" t="s">
        <v>20</v>
      </c>
      <c r="D358" t="s">
        <v>23</v>
      </c>
      <c r="E358" s="5">
        <v>5590</v>
      </c>
      <c r="F358" s="5">
        <v>3085</v>
      </c>
      <c r="G358">
        <v>28</v>
      </c>
      <c r="H358">
        <v>13</v>
      </c>
      <c r="I358">
        <v>8936</v>
      </c>
      <c r="J358" s="7">
        <v>1.93</v>
      </c>
      <c r="K358" s="5">
        <v>17246.48</v>
      </c>
      <c r="L358" s="5">
        <v>2242.04</v>
      </c>
      <c r="M358" s="5">
        <v>15004.44</v>
      </c>
      <c r="N358" s="5">
        <v>8782.31</v>
      </c>
      <c r="O358" s="5">
        <v>6222.13</v>
      </c>
      <c r="P358" t="str">
        <f t="shared" si="20"/>
        <v>Friday</v>
      </c>
      <c r="Q358" t="str">
        <f t="shared" si="21"/>
        <v>December</v>
      </c>
      <c r="R358" s="8">
        <f t="shared" si="22"/>
        <v>36.077680778918364</v>
      </c>
      <c r="S358" s="13">
        <f t="shared" si="23"/>
        <v>11.308228980322005</v>
      </c>
      <c r="T358" t="str" cm="1">
        <f t="array" ref="T358">_xlfn.IFS(G358&lt;=20,"Low Temp.",G358&lt;=28,"Moderate Temp.",G358&lt;=35,"High Temp")</f>
        <v>Moderate Temp.</v>
      </c>
    </row>
    <row r="359" spans="1:20" x14ac:dyDescent="0.25">
      <c r="A359">
        <v>358</v>
      </c>
      <c r="B359" s="3">
        <v>44919</v>
      </c>
      <c r="C359" t="s">
        <v>19</v>
      </c>
      <c r="D359" t="s">
        <v>23</v>
      </c>
      <c r="E359" s="5">
        <v>4611</v>
      </c>
      <c r="F359" s="5">
        <v>2511</v>
      </c>
      <c r="G359">
        <v>24</v>
      </c>
      <c r="H359">
        <v>15</v>
      </c>
      <c r="I359">
        <v>13810</v>
      </c>
      <c r="J359" s="7">
        <v>1.52</v>
      </c>
      <c r="K359" s="5">
        <v>20991.200000000001</v>
      </c>
      <c r="L359" s="5">
        <v>3148.68</v>
      </c>
      <c r="M359" s="5">
        <v>17842.52</v>
      </c>
      <c r="N359" s="5">
        <v>11996.63</v>
      </c>
      <c r="O359" s="5">
        <v>5845.89</v>
      </c>
      <c r="P359" t="str">
        <f t="shared" si="20"/>
        <v>Saturday</v>
      </c>
      <c r="Q359" t="str">
        <f t="shared" si="21"/>
        <v>December</v>
      </c>
      <c r="R359" s="8">
        <f t="shared" si="22"/>
        <v>27.849241586950725</v>
      </c>
      <c r="S359" s="13">
        <f t="shared" si="23"/>
        <v>26.781392322706576</v>
      </c>
      <c r="T359" t="str" cm="1">
        <f t="array" ref="T359">_xlfn.IFS(G359&lt;=20,"Low Temp.",G359&lt;=28,"Moderate Temp.",G359&lt;=35,"High Temp")</f>
        <v>Moderate Temp.</v>
      </c>
    </row>
    <row r="360" spans="1:20" x14ac:dyDescent="0.25">
      <c r="A360">
        <v>359</v>
      </c>
      <c r="B360" s="3">
        <v>44920</v>
      </c>
      <c r="C360" t="s">
        <v>20</v>
      </c>
      <c r="D360" t="s">
        <v>24</v>
      </c>
      <c r="E360" s="5">
        <v>4809</v>
      </c>
      <c r="F360" s="5">
        <v>3291</v>
      </c>
      <c r="G360">
        <v>30</v>
      </c>
      <c r="H360">
        <v>9</v>
      </c>
      <c r="I360">
        <v>11392</v>
      </c>
      <c r="J360" s="7">
        <v>1.78</v>
      </c>
      <c r="K360" s="5">
        <v>20277.759999999998</v>
      </c>
      <c r="L360" s="5">
        <v>1825</v>
      </c>
      <c r="M360" s="5">
        <v>18452.759999999998</v>
      </c>
      <c r="N360" s="5">
        <v>13815.84</v>
      </c>
      <c r="O360" s="5">
        <v>4636.92</v>
      </c>
      <c r="P360" t="str">
        <f t="shared" si="20"/>
        <v>Sunday</v>
      </c>
      <c r="Q360" t="str">
        <f t="shared" si="21"/>
        <v>December</v>
      </c>
      <c r="R360" s="8">
        <f t="shared" si="22"/>
        <v>22.867022787526832</v>
      </c>
      <c r="S360" s="13">
        <f t="shared" si="23"/>
        <v>-3.578290704928258</v>
      </c>
      <c r="T360" t="str" cm="1">
        <f t="array" ref="T360">_xlfn.IFS(G360&lt;=20,"Low Temp.",G360&lt;=28,"Moderate Temp.",G360&lt;=35,"High Temp")</f>
        <v>High Temp</v>
      </c>
    </row>
    <row r="361" spans="1:20" x14ac:dyDescent="0.25">
      <c r="A361">
        <v>360</v>
      </c>
      <c r="B361" s="3">
        <v>44921</v>
      </c>
      <c r="C361" t="s">
        <v>22</v>
      </c>
      <c r="D361" t="s">
        <v>24</v>
      </c>
      <c r="E361" s="5">
        <v>4768</v>
      </c>
      <c r="F361" s="5">
        <v>3626</v>
      </c>
      <c r="G361">
        <v>18</v>
      </c>
      <c r="H361">
        <v>8</v>
      </c>
      <c r="I361">
        <v>10864</v>
      </c>
      <c r="J361" s="7">
        <v>1.31</v>
      </c>
      <c r="K361" s="5">
        <v>14231.84</v>
      </c>
      <c r="L361" s="5">
        <v>1138.55</v>
      </c>
      <c r="M361" s="5">
        <v>13093.29</v>
      </c>
      <c r="N361" s="5">
        <v>10543.07</v>
      </c>
      <c r="O361" s="5">
        <v>2550.2199999999998</v>
      </c>
      <c r="P361" t="str">
        <f t="shared" si="20"/>
        <v>Monday</v>
      </c>
      <c r="Q361" t="str">
        <f t="shared" si="21"/>
        <v>December</v>
      </c>
      <c r="R361" s="8">
        <f t="shared" si="22"/>
        <v>17.919116572417902</v>
      </c>
      <c r="S361" s="13">
        <f t="shared" si="23"/>
        <v>-46.513842281879199</v>
      </c>
      <c r="T361" t="str" cm="1">
        <f t="array" ref="T361">_xlfn.IFS(G361&lt;=20,"Low Temp.",G361&lt;=28,"Moderate Temp.",G361&lt;=35,"High Temp")</f>
        <v>Low Temp.</v>
      </c>
    </row>
    <row r="362" spans="1:20" x14ac:dyDescent="0.25">
      <c r="A362">
        <v>361</v>
      </c>
      <c r="B362" s="3">
        <v>44922</v>
      </c>
      <c r="C362" t="s">
        <v>17</v>
      </c>
      <c r="D362" t="s">
        <v>26</v>
      </c>
      <c r="E362" s="5">
        <v>4987</v>
      </c>
      <c r="F362" s="5">
        <v>3170</v>
      </c>
      <c r="G362">
        <v>26</v>
      </c>
      <c r="H362">
        <v>5</v>
      </c>
      <c r="I362">
        <v>11917</v>
      </c>
      <c r="J362" s="7">
        <v>1.95</v>
      </c>
      <c r="K362" s="5">
        <v>23238.15</v>
      </c>
      <c r="L362" s="5">
        <v>1161.9100000000001</v>
      </c>
      <c r="M362" s="5">
        <v>22076.240000000002</v>
      </c>
      <c r="N362" s="5">
        <v>14576.23</v>
      </c>
      <c r="O362" s="5">
        <v>7500.01</v>
      </c>
      <c r="P362" t="str">
        <f t="shared" si="20"/>
        <v>Tuesday</v>
      </c>
      <c r="Q362" t="str">
        <f t="shared" si="21"/>
        <v>December</v>
      </c>
      <c r="R362" s="8">
        <f t="shared" si="22"/>
        <v>32.27455713987559</v>
      </c>
      <c r="S362" s="13">
        <f t="shared" si="23"/>
        <v>50.391217164628031</v>
      </c>
      <c r="T362" t="str" cm="1">
        <f t="array" ref="T362">_xlfn.IFS(G362&lt;=20,"Low Temp.",G362&lt;=28,"Moderate Temp.",G362&lt;=35,"High Temp")</f>
        <v>Moderate Temp.</v>
      </c>
    </row>
    <row r="363" spans="1:20" x14ac:dyDescent="0.25">
      <c r="A363">
        <v>362</v>
      </c>
      <c r="B363" s="3">
        <v>44923</v>
      </c>
      <c r="C363" t="s">
        <v>20</v>
      </c>
      <c r="D363" t="s">
        <v>24</v>
      </c>
      <c r="E363" s="5">
        <v>4324</v>
      </c>
      <c r="F363" s="5">
        <v>2626</v>
      </c>
      <c r="G363">
        <v>22</v>
      </c>
      <c r="H363">
        <v>15</v>
      </c>
      <c r="I363">
        <v>10201</v>
      </c>
      <c r="J363" s="7">
        <v>1.46</v>
      </c>
      <c r="K363" s="5">
        <v>14893.46</v>
      </c>
      <c r="L363" s="5">
        <v>2234.02</v>
      </c>
      <c r="M363" s="5">
        <v>12659.44</v>
      </c>
      <c r="N363" s="5">
        <v>11052.74</v>
      </c>
      <c r="O363" s="5">
        <v>1606.7</v>
      </c>
      <c r="P363" t="str">
        <f t="shared" si="20"/>
        <v>Wednesday</v>
      </c>
      <c r="Q363" t="str">
        <f t="shared" si="21"/>
        <v>December</v>
      </c>
      <c r="R363" s="8">
        <f t="shared" si="22"/>
        <v>10.787956593028083</v>
      </c>
      <c r="S363" s="13">
        <f t="shared" si="23"/>
        <v>-62.842275670675306</v>
      </c>
      <c r="T363" t="str" cm="1">
        <f t="array" ref="T363">_xlfn.IFS(G363&lt;=20,"Low Temp.",G363&lt;=28,"Moderate Temp.",G363&lt;=35,"High Temp")</f>
        <v>Moderate Temp.</v>
      </c>
    </row>
    <row r="364" spans="1:20" x14ac:dyDescent="0.25">
      <c r="A364">
        <v>363</v>
      </c>
      <c r="B364" s="3">
        <v>44924</v>
      </c>
      <c r="C364" t="s">
        <v>22</v>
      </c>
      <c r="D364" t="s">
        <v>25</v>
      </c>
      <c r="E364" s="5">
        <v>3228</v>
      </c>
      <c r="F364" s="5">
        <v>2801</v>
      </c>
      <c r="G364">
        <v>31</v>
      </c>
      <c r="H364">
        <v>12</v>
      </c>
      <c r="I364">
        <v>10469</v>
      </c>
      <c r="J364" s="7">
        <v>1.85</v>
      </c>
      <c r="K364" s="5">
        <v>19367.650000000001</v>
      </c>
      <c r="L364" s="5">
        <v>2324.12</v>
      </c>
      <c r="M364" s="5">
        <v>17043.53</v>
      </c>
      <c r="N364" s="5">
        <v>10661.14</v>
      </c>
      <c r="O364" s="5">
        <v>6382.39</v>
      </c>
      <c r="P364" t="str">
        <f t="shared" si="20"/>
        <v>Thursday</v>
      </c>
      <c r="Q364" t="str">
        <f t="shared" si="21"/>
        <v>December</v>
      </c>
      <c r="R364" s="8">
        <f t="shared" si="22"/>
        <v>32.953868951576467</v>
      </c>
      <c r="S364" s="13">
        <f t="shared" si="23"/>
        <v>97.719640644361846</v>
      </c>
      <c r="T364" t="str" cm="1">
        <f t="array" ref="T364">_xlfn.IFS(G364&lt;=20,"Low Temp.",G364&lt;=28,"Moderate Temp.",G364&lt;=35,"High Temp")</f>
        <v>High Temp</v>
      </c>
    </row>
    <row r="365" spans="1:20" x14ac:dyDescent="0.25">
      <c r="A365">
        <v>364</v>
      </c>
      <c r="B365" s="3">
        <v>44925</v>
      </c>
      <c r="C365" t="s">
        <v>20</v>
      </c>
      <c r="D365" t="s">
        <v>23</v>
      </c>
      <c r="E365" s="5">
        <v>3233</v>
      </c>
      <c r="F365" s="5">
        <v>3827</v>
      </c>
      <c r="G365">
        <v>27</v>
      </c>
      <c r="H365">
        <v>6</v>
      </c>
      <c r="I365">
        <v>14247</v>
      </c>
      <c r="J365" s="7">
        <v>1.31</v>
      </c>
      <c r="K365" s="5">
        <v>18663.57</v>
      </c>
      <c r="L365" s="5">
        <v>1119.81</v>
      </c>
      <c r="M365" s="5">
        <v>17543.759999999998</v>
      </c>
      <c r="N365" s="5">
        <v>12100.33</v>
      </c>
      <c r="O365" s="5">
        <v>5443.43</v>
      </c>
      <c r="P365" t="str">
        <f t="shared" si="20"/>
        <v>Friday</v>
      </c>
      <c r="Q365" t="str">
        <f t="shared" si="21"/>
        <v>December</v>
      </c>
      <c r="R365" s="8">
        <f t="shared" si="22"/>
        <v>29.166070585638227</v>
      </c>
      <c r="S365" s="13">
        <f t="shared" si="23"/>
        <v>68.370862975564492</v>
      </c>
      <c r="T365" t="str" cm="1">
        <f t="array" ref="T365">_xlfn.IFS(G365&lt;=20,"Low Temp.",G365&lt;=28,"Moderate Temp.",G365&lt;=35,"High Temp")</f>
        <v>Moderate Temp.</v>
      </c>
    </row>
    <row r="366" spans="1:20" x14ac:dyDescent="0.25">
      <c r="A366">
        <v>365</v>
      </c>
      <c r="B366" s="3">
        <v>44926</v>
      </c>
      <c r="C366" t="s">
        <v>18</v>
      </c>
      <c r="D366" t="s">
        <v>23</v>
      </c>
      <c r="E366" s="5">
        <v>3816</v>
      </c>
      <c r="F366" s="5">
        <v>3716</v>
      </c>
      <c r="G366">
        <v>30</v>
      </c>
      <c r="H366">
        <v>15</v>
      </c>
      <c r="I366">
        <v>8177</v>
      </c>
      <c r="J366" s="7">
        <v>1.65</v>
      </c>
      <c r="K366" s="5">
        <v>13492.05</v>
      </c>
      <c r="L366" s="5">
        <v>2023.81</v>
      </c>
      <c r="M366" s="5">
        <v>11468.24</v>
      </c>
      <c r="N366" s="5">
        <v>9958.49</v>
      </c>
      <c r="O366" s="5">
        <v>1509.75</v>
      </c>
      <c r="P366" t="str">
        <f t="shared" si="20"/>
        <v>Saturday</v>
      </c>
      <c r="Q366" t="str">
        <f t="shared" si="21"/>
        <v>December</v>
      </c>
      <c r="R366" s="8">
        <f t="shared" si="22"/>
        <v>11.189922954628837</v>
      </c>
      <c r="S366" s="13">
        <f t="shared" si="23"/>
        <v>-60.436320754716974</v>
      </c>
      <c r="T366" t="str" cm="1">
        <f t="array" ref="T366">_xlfn.IFS(G366&lt;=20,"Low Temp.",G366&lt;=28,"Moderate Temp.",G366&lt;=35,"High Temp")</f>
        <v>High Temp</v>
      </c>
    </row>
    <row r="367" spans="1:20" x14ac:dyDescent="0.25">
      <c r="A367">
        <v>366</v>
      </c>
      <c r="B367" s="3">
        <v>44927</v>
      </c>
      <c r="C367" t="s">
        <v>19</v>
      </c>
      <c r="D367" t="s">
        <v>26</v>
      </c>
      <c r="E367" s="5">
        <v>3095</v>
      </c>
      <c r="F367" s="5">
        <v>3348</v>
      </c>
      <c r="G367">
        <v>30</v>
      </c>
      <c r="H367">
        <v>10</v>
      </c>
      <c r="I367">
        <v>14065</v>
      </c>
      <c r="J367" s="7">
        <v>2</v>
      </c>
      <c r="K367" s="5">
        <v>28130</v>
      </c>
      <c r="L367" s="5">
        <v>2813</v>
      </c>
      <c r="M367" s="5">
        <v>25317</v>
      </c>
      <c r="N367" s="5">
        <v>22270.48</v>
      </c>
      <c r="O367" s="5">
        <v>3046.52</v>
      </c>
      <c r="P367" t="str">
        <f t="shared" si="20"/>
        <v>Sunday</v>
      </c>
      <c r="Q367" t="str">
        <f t="shared" si="21"/>
        <v>January</v>
      </c>
      <c r="R367" s="8">
        <f t="shared" si="22"/>
        <v>10.830145751866334</v>
      </c>
      <c r="S367" s="13">
        <f t="shared" si="23"/>
        <v>-1.566397415185784</v>
      </c>
      <c r="T367" t="str" cm="1">
        <f t="array" ref="T367">_xlfn.IFS(G367&lt;=20,"Low Temp.",G367&lt;=28,"Moderate Temp.",G367&lt;=35,"High Temp")</f>
        <v>High Temp</v>
      </c>
    </row>
    <row r="368" spans="1:20" x14ac:dyDescent="0.25">
      <c r="A368">
        <v>367</v>
      </c>
      <c r="B368" s="3">
        <v>44928</v>
      </c>
      <c r="C368" t="s">
        <v>17</v>
      </c>
      <c r="D368" t="s">
        <v>23</v>
      </c>
      <c r="E368" s="5">
        <v>4418</v>
      </c>
      <c r="F368" s="5">
        <v>3488</v>
      </c>
      <c r="G368">
        <v>32</v>
      </c>
      <c r="H368">
        <v>7</v>
      </c>
      <c r="I368">
        <v>10058</v>
      </c>
      <c r="J368" s="7">
        <v>1.78</v>
      </c>
      <c r="K368" s="5">
        <v>17903.240000000002</v>
      </c>
      <c r="L368" s="5">
        <v>1253.23</v>
      </c>
      <c r="M368" s="5">
        <v>16650.009999999998</v>
      </c>
      <c r="N368" s="5">
        <v>12721.24</v>
      </c>
      <c r="O368" s="5">
        <v>3928.77</v>
      </c>
      <c r="P368" t="str">
        <f t="shared" si="20"/>
        <v>Monday</v>
      </c>
      <c r="Q368" t="str">
        <f t="shared" si="21"/>
        <v>January</v>
      </c>
      <c r="R368" s="8">
        <f t="shared" si="22"/>
        <v>21.944463683668427</v>
      </c>
      <c r="S368" s="13">
        <f t="shared" si="23"/>
        <v>-11.073562698053419</v>
      </c>
      <c r="T368" t="str" cm="1">
        <f t="array" ref="T368">_xlfn.IFS(G368&lt;=20,"Low Temp.",G368&lt;=28,"Moderate Temp.",G368&lt;=35,"High Temp")</f>
        <v>High Temp</v>
      </c>
    </row>
    <row r="369" spans="1:20" x14ac:dyDescent="0.25">
      <c r="A369">
        <v>368</v>
      </c>
      <c r="B369" s="3">
        <v>44929</v>
      </c>
      <c r="C369" t="s">
        <v>20</v>
      </c>
      <c r="D369" t="s">
        <v>23</v>
      </c>
      <c r="E369" s="5">
        <v>5070</v>
      </c>
      <c r="F369" s="5">
        <v>3777</v>
      </c>
      <c r="G369">
        <v>32</v>
      </c>
      <c r="H369">
        <v>15</v>
      </c>
      <c r="I369">
        <v>12933</v>
      </c>
      <c r="J369" s="7">
        <v>1.79</v>
      </c>
      <c r="K369" s="5">
        <v>23150.07</v>
      </c>
      <c r="L369" s="5">
        <v>3472.51</v>
      </c>
      <c r="M369" s="5">
        <v>19677.560000000001</v>
      </c>
      <c r="N369" s="5">
        <v>13444.22</v>
      </c>
      <c r="O369" s="5">
        <v>6233.34</v>
      </c>
      <c r="P369" t="str">
        <f t="shared" si="20"/>
        <v>Tuesday</v>
      </c>
      <c r="Q369" t="str">
        <f t="shared" si="21"/>
        <v>January</v>
      </c>
      <c r="R369" s="8">
        <f t="shared" si="22"/>
        <v>26.925793312935987</v>
      </c>
      <c r="S369" s="13">
        <f t="shared" si="23"/>
        <v>22.945562130177517</v>
      </c>
      <c r="T369" t="str" cm="1">
        <f t="array" ref="T369">_xlfn.IFS(G369&lt;=20,"Low Temp.",G369&lt;=28,"Moderate Temp.",G369&lt;=35,"High Temp")</f>
        <v>High Temp</v>
      </c>
    </row>
    <row r="370" spans="1:20" x14ac:dyDescent="0.25">
      <c r="A370">
        <v>369</v>
      </c>
      <c r="B370" s="3">
        <v>44930</v>
      </c>
      <c r="C370" t="s">
        <v>19</v>
      </c>
      <c r="D370" t="s">
        <v>23</v>
      </c>
      <c r="E370" s="5">
        <v>5144</v>
      </c>
      <c r="F370" s="5">
        <v>3039</v>
      </c>
      <c r="G370">
        <v>16</v>
      </c>
      <c r="H370">
        <v>14</v>
      </c>
      <c r="I370">
        <v>10546</v>
      </c>
      <c r="J370" s="7">
        <v>1.6</v>
      </c>
      <c r="K370" s="5">
        <v>16873.599999999999</v>
      </c>
      <c r="L370" s="5">
        <v>2362.3000000000002</v>
      </c>
      <c r="M370" s="5">
        <v>14511.3</v>
      </c>
      <c r="N370" s="5">
        <v>10308.5</v>
      </c>
      <c r="O370" s="5">
        <v>4202.8</v>
      </c>
      <c r="P370" t="str">
        <f t="shared" si="20"/>
        <v>Wednesday</v>
      </c>
      <c r="Q370" t="str">
        <f t="shared" si="21"/>
        <v>January</v>
      </c>
      <c r="R370" s="8">
        <f t="shared" si="22"/>
        <v>24.907547885454203</v>
      </c>
      <c r="S370" s="13">
        <f t="shared" si="23"/>
        <v>-18.297045101088642</v>
      </c>
      <c r="T370" t="str" cm="1">
        <f t="array" ref="T370">_xlfn.IFS(G370&lt;=20,"Low Temp.",G370&lt;=28,"Moderate Temp.",G370&lt;=35,"High Temp")</f>
        <v>Low Temp.</v>
      </c>
    </row>
    <row r="371" spans="1:20" x14ac:dyDescent="0.25">
      <c r="A371">
        <v>370</v>
      </c>
      <c r="B371" s="3">
        <v>44931</v>
      </c>
      <c r="C371" t="s">
        <v>20</v>
      </c>
      <c r="D371" t="s">
        <v>25</v>
      </c>
      <c r="E371" s="5">
        <v>4645</v>
      </c>
      <c r="F371" s="5">
        <v>3523</v>
      </c>
      <c r="G371">
        <v>17</v>
      </c>
      <c r="H371">
        <v>12</v>
      </c>
      <c r="I371">
        <v>12781</v>
      </c>
      <c r="J371" s="7">
        <v>1.86</v>
      </c>
      <c r="K371" s="5">
        <v>23772.66</v>
      </c>
      <c r="L371" s="5">
        <v>2852.72</v>
      </c>
      <c r="M371" s="5">
        <v>20919.939999999999</v>
      </c>
      <c r="N371" s="5">
        <v>15040.62</v>
      </c>
      <c r="O371" s="5">
        <v>5879.32</v>
      </c>
      <c r="P371" t="str">
        <f t="shared" si="20"/>
        <v>Thursday</v>
      </c>
      <c r="Q371" t="str">
        <f t="shared" si="21"/>
        <v>January</v>
      </c>
      <c r="R371" s="8">
        <f t="shared" si="22"/>
        <v>24.731435186470506</v>
      </c>
      <c r="S371" s="13">
        <f t="shared" si="23"/>
        <v>26.573089343379973</v>
      </c>
      <c r="T371" t="str" cm="1">
        <f t="array" ref="T371">_xlfn.IFS(G371&lt;=20,"Low Temp.",G371&lt;=28,"Moderate Temp.",G371&lt;=35,"High Temp")</f>
        <v>Low Temp.</v>
      </c>
    </row>
    <row r="372" spans="1:20" x14ac:dyDescent="0.25">
      <c r="A372">
        <v>371</v>
      </c>
      <c r="B372" s="3">
        <v>44932</v>
      </c>
      <c r="C372" t="s">
        <v>21</v>
      </c>
      <c r="D372" t="s">
        <v>26</v>
      </c>
      <c r="E372" s="5">
        <v>4988</v>
      </c>
      <c r="F372" s="5">
        <v>3915</v>
      </c>
      <c r="G372">
        <v>30</v>
      </c>
      <c r="H372">
        <v>10</v>
      </c>
      <c r="I372">
        <v>13421</v>
      </c>
      <c r="J372" s="7">
        <v>1.58</v>
      </c>
      <c r="K372" s="5">
        <v>21205.18</v>
      </c>
      <c r="L372" s="5">
        <v>2120.52</v>
      </c>
      <c r="M372" s="5">
        <v>19084.66</v>
      </c>
      <c r="N372" s="5">
        <v>13677.66</v>
      </c>
      <c r="O372" s="5">
        <v>5407</v>
      </c>
      <c r="P372" t="str">
        <f t="shared" si="20"/>
        <v>Friday</v>
      </c>
      <c r="Q372" t="str">
        <f t="shared" si="21"/>
        <v>January</v>
      </c>
      <c r="R372" s="8">
        <f t="shared" si="22"/>
        <v>25.498486690516188</v>
      </c>
      <c r="S372" s="13">
        <f t="shared" si="23"/>
        <v>8.4001603849238169</v>
      </c>
      <c r="T372" t="str" cm="1">
        <f t="array" ref="T372">_xlfn.IFS(G372&lt;=20,"Low Temp.",G372&lt;=28,"Moderate Temp.",G372&lt;=35,"High Temp")</f>
        <v>High Temp</v>
      </c>
    </row>
    <row r="373" spans="1:20" x14ac:dyDescent="0.25">
      <c r="A373">
        <v>372</v>
      </c>
      <c r="B373" s="3">
        <v>44933</v>
      </c>
      <c r="C373" t="s">
        <v>17</v>
      </c>
      <c r="D373" t="s">
        <v>23</v>
      </c>
      <c r="E373" s="5">
        <v>3624</v>
      </c>
      <c r="F373" s="5">
        <v>3917</v>
      </c>
      <c r="G373">
        <v>20</v>
      </c>
      <c r="H373">
        <v>10</v>
      </c>
      <c r="I373">
        <v>8502</v>
      </c>
      <c r="J373" s="7">
        <v>1.43</v>
      </c>
      <c r="K373" s="5">
        <v>12157.86</v>
      </c>
      <c r="L373" s="5">
        <v>1215.79</v>
      </c>
      <c r="M373" s="5">
        <v>10942.07</v>
      </c>
      <c r="N373" s="5">
        <v>7772.12</v>
      </c>
      <c r="O373" s="5">
        <v>3169.95</v>
      </c>
      <c r="P373" t="str">
        <f t="shared" si="20"/>
        <v>Saturday</v>
      </c>
      <c r="Q373" t="str">
        <f t="shared" si="21"/>
        <v>January</v>
      </c>
      <c r="R373" s="8">
        <f t="shared" si="22"/>
        <v>26.073256313199856</v>
      </c>
      <c r="S373" s="13">
        <f t="shared" si="23"/>
        <v>-12.528973509933779</v>
      </c>
      <c r="T373" t="str" cm="1">
        <f t="array" ref="T373">_xlfn.IFS(G373&lt;=20,"Low Temp.",G373&lt;=28,"Moderate Temp.",G373&lt;=35,"High Temp")</f>
        <v>Low Temp.</v>
      </c>
    </row>
    <row r="374" spans="1:20" x14ac:dyDescent="0.25">
      <c r="A374">
        <v>373</v>
      </c>
      <c r="B374" s="3">
        <v>44934</v>
      </c>
      <c r="C374" t="s">
        <v>20</v>
      </c>
      <c r="D374" t="s">
        <v>24</v>
      </c>
      <c r="E374" s="5">
        <v>3075</v>
      </c>
      <c r="F374" s="5">
        <v>3735</v>
      </c>
      <c r="G374">
        <v>18</v>
      </c>
      <c r="H374">
        <v>12</v>
      </c>
      <c r="I374">
        <v>12021</v>
      </c>
      <c r="J374" s="7">
        <v>1.66</v>
      </c>
      <c r="K374" s="5">
        <v>19954.86</v>
      </c>
      <c r="L374" s="5">
        <v>2394.58</v>
      </c>
      <c r="M374" s="5">
        <v>17560.28</v>
      </c>
      <c r="N374" s="5">
        <v>14604.52</v>
      </c>
      <c r="O374" s="5">
        <v>2955.76</v>
      </c>
      <c r="P374" t="str">
        <f t="shared" si="20"/>
        <v>Sunday</v>
      </c>
      <c r="Q374" t="str">
        <f t="shared" si="21"/>
        <v>January</v>
      </c>
      <c r="R374" s="8">
        <f t="shared" si="22"/>
        <v>14.812231205831564</v>
      </c>
      <c r="S374" s="13">
        <f t="shared" si="23"/>
        <v>-3.877723577235765</v>
      </c>
      <c r="T374" t="str" cm="1">
        <f t="array" ref="T374">_xlfn.IFS(G374&lt;=20,"Low Temp.",G374&lt;=28,"Moderate Temp.",G374&lt;=35,"High Temp")</f>
        <v>Low Temp.</v>
      </c>
    </row>
    <row r="375" spans="1:20" x14ac:dyDescent="0.25">
      <c r="A375">
        <v>374</v>
      </c>
      <c r="B375" s="3">
        <v>44935</v>
      </c>
      <c r="C375" t="s">
        <v>17</v>
      </c>
      <c r="D375" t="s">
        <v>26</v>
      </c>
      <c r="E375" s="5">
        <v>3678</v>
      </c>
      <c r="F375" s="5">
        <v>2937</v>
      </c>
      <c r="G375">
        <v>26</v>
      </c>
      <c r="H375">
        <v>8</v>
      </c>
      <c r="I375">
        <v>14439</v>
      </c>
      <c r="J375" s="7">
        <v>1.25</v>
      </c>
      <c r="K375" s="5">
        <v>18048.75</v>
      </c>
      <c r="L375" s="5">
        <v>1443.9</v>
      </c>
      <c r="M375" s="5">
        <v>16604.849999999999</v>
      </c>
      <c r="N375" s="5">
        <v>13302</v>
      </c>
      <c r="O375" s="5">
        <v>3302.85</v>
      </c>
      <c r="P375" t="str">
        <f t="shared" si="20"/>
        <v>Monday</v>
      </c>
      <c r="Q375" t="str">
        <f t="shared" si="21"/>
        <v>January</v>
      </c>
      <c r="R375" s="8">
        <f t="shared" si="22"/>
        <v>18.299605235819655</v>
      </c>
      <c r="S375" s="13">
        <f t="shared" si="23"/>
        <v>-10.199836867862972</v>
      </c>
      <c r="T375" t="str" cm="1">
        <f t="array" ref="T375">_xlfn.IFS(G375&lt;=20,"Low Temp.",G375&lt;=28,"Moderate Temp.",G375&lt;=35,"High Temp")</f>
        <v>Moderate Temp.</v>
      </c>
    </row>
    <row r="376" spans="1:20" x14ac:dyDescent="0.25">
      <c r="A376">
        <v>375</v>
      </c>
      <c r="B376" s="3">
        <v>44936</v>
      </c>
      <c r="C376" t="s">
        <v>22</v>
      </c>
      <c r="D376" t="s">
        <v>23</v>
      </c>
      <c r="E376" s="5">
        <v>5711</v>
      </c>
      <c r="F376" s="5">
        <v>2751</v>
      </c>
      <c r="G376">
        <v>17</v>
      </c>
      <c r="H376">
        <v>9</v>
      </c>
      <c r="I376">
        <v>10216</v>
      </c>
      <c r="J376" s="7">
        <v>1.37</v>
      </c>
      <c r="K376" s="5">
        <v>13995.92</v>
      </c>
      <c r="L376" s="5">
        <v>1259.6300000000001</v>
      </c>
      <c r="M376" s="5">
        <v>12736.29</v>
      </c>
      <c r="N376" s="5">
        <v>9127.19</v>
      </c>
      <c r="O376" s="5">
        <v>3609.1</v>
      </c>
      <c r="P376" t="str">
        <f t="shared" si="20"/>
        <v>Tuesday</v>
      </c>
      <c r="Q376" t="str">
        <f t="shared" si="21"/>
        <v>January</v>
      </c>
      <c r="R376" s="8">
        <f t="shared" si="22"/>
        <v>25.786800724782648</v>
      </c>
      <c r="S376" s="13">
        <f t="shared" si="23"/>
        <v>-36.804412537208897</v>
      </c>
      <c r="T376" t="str" cm="1">
        <f t="array" ref="T376">_xlfn.IFS(G376&lt;=20,"Low Temp.",G376&lt;=28,"Moderate Temp.",G376&lt;=35,"High Temp")</f>
        <v>Low Temp.</v>
      </c>
    </row>
    <row r="377" spans="1:20" x14ac:dyDescent="0.25">
      <c r="A377">
        <v>376</v>
      </c>
      <c r="B377" s="3">
        <v>44937</v>
      </c>
      <c r="C377" t="s">
        <v>21</v>
      </c>
      <c r="D377" t="s">
        <v>26</v>
      </c>
      <c r="E377" s="5">
        <v>4836</v>
      </c>
      <c r="F377" s="5">
        <v>3139</v>
      </c>
      <c r="G377">
        <v>33</v>
      </c>
      <c r="H377">
        <v>9</v>
      </c>
      <c r="I377">
        <v>10083</v>
      </c>
      <c r="J377" s="7">
        <v>1.51</v>
      </c>
      <c r="K377" s="5">
        <v>15225.33</v>
      </c>
      <c r="L377" s="5">
        <v>1370.28</v>
      </c>
      <c r="M377" s="5">
        <v>13855.05</v>
      </c>
      <c r="N377" s="5">
        <v>9945.18</v>
      </c>
      <c r="O377" s="5">
        <v>3909.87</v>
      </c>
      <c r="P377" t="str">
        <f t="shared" si="20"/>
        <v>Wednesday</v>
      </c>
      <c r="Q377" t="str">
        <f t="shared" si="21"/>
        <v>January</v>
      </c>
      <c r="R377" s="8">
        <f t="shared" si="22"/>
        <v>25.680034521419238</v>
      </c>
      <c r="S377" s="13">
        <f t="shared" si="23"/>
        <v>-19.150744416873451</v>
      </c>
      <c r="T377" t="str" cm="1">
        <f t="array" ref="T377">_xlfn.IFS(G377&lt;=20,"Low Temp.",G377&lt;=28,"Moderate Temp.",G377&lt;=35,"High Temp")</f>
        <v>High Temp</v>
      </c>
    </row>
    <row r="378" spans="1:20" x14ac:dyDescent="0.25">
      <c r="A378">
        <v>377</v>
      </c>
      <c r="B378" s="3">
        <v>44938</v>
      </c>
      <c r="C378" t="s">
        <v>18</v>
      </c>
      <c r="D378" t="s">
        <v>23</v>
      </c>
      <c r="E378" s="5">
        <v>3392</v>
      </c>
      <c r="F378" s="5">
        <v>3367</v>
      </c>
      <c r="G378">
        <v>22</v>
      </c>
      <c r="H378">
        <v>11</v>
      </c>
      <c r="I378">
        <v>13898</v>
      </c>
      <c r="J378" s="7">
        <v>1.58</v>
      </c>
      <c r="K378" s="5">
        <v>21958.84</v>
      </c>
      <c r="L378" s="5">
        <v>2415.4699999999998</v>
      </c>
      <c r="M378" s="5">
        <v>19543.37</v>
      </c>
      <c r="N378" s="5">
        <v>16570.150000000001</v>
      </c>
      <c r="O378" s="5">
        <v>2973.22</v>
      </c>
      <c r="P378" t="str">
        <f t="shared" si="20"/>
        <v>Thursday</v>
      </c>
      <c r="Q378" t="str">
        <f t="shared" si="21"/>
        <v>January</v>
      </c>
      <c r="R378" s="8">
        <f t="shared" si="22"/>
        <v>13.539968413632048</v>
      </c>
      <c r="S378" s="13">
        <f t="shared" si="23"/>
        <v>-12.346108490566044</v>
      </c>
      <c r="T378" t="str" cm="1">
        <f t="array" ref="T378">_xlfn.IFS(G378&lt;=20,"Low Temp.",G378&lt;=28,"Moderate Temp.",G378&lt;=35,"High Temp")</f>
        <v>Moderate Temp.</v>
      </c>
    </row>
    <row r="379" spans="1:20" x14ac:dyDescent="0.25">
      <c r="A379">
        <v>378</v>
      </c>
      <c r="B379" s="3">
        <v>44939</v>
      </c>
      <c r="C379" t="s">
        <v>17</v>
      </c>
      <c r="D379" t="s">
        <v>24</v>
      </c>
      <c r="E379" s="5">
        <v>3874</v>
      </c>
      <c r="F379" s="5">
        <v>3400</v>
      </c>
      <c r="G379">
        <v>32</v>
      </c>
      <c r="H379">
        <v>15</v>
      </c>
      <c r="I379">
        <v>8174</v>
      </c>
      <c r="J379" s="7">
        <v>1.78</v>
      </c>
      <c r="K379" s="5">
        <v>14549.72</v>
      </c>
      <c r="L379" s="5">
        <v>2182.46</v>
      </c>
      <c r="M379" s="5">
        <v>12367.26</v>
      </c>
      <c r="N379" s="5">
        <v>8052.51</v>
      </c>
      <c r="O379" s="5">
        <v>4314.75</v>
      </c>
      <c r="P379" t="str">
        <f t="shared" si="20"/>
        <v>Friday</v>
      </c>
      <c r="Q379" t="str">
        <f t="shared" si="21"/>
        <v>January</v>
      </c>
      <c r="R379" s="8">
        <f t="shared" si="22"/>
        <v>29.655209859708641</v>
      </c>
      <c r="S379" s="13">
        <f t="shared" si="23"/>
        <v>11.377129581827568</v>
      </c>
      <c r="T379" t="str" cm="1">
        <f t="array" ref="T379">_xlfn.IFS(G379&lt;=20,"Low Temp.",G379&lt;=28,"Moderate Temp.",G379&lt;=35,"High Temp")</f>
        <v>High Temp</v>
      </c>
    </row>
    <row r="380" spans="1:20" x14ac:dyDescent="0.25">
      <c r="A380">
        <v>379</v>
      </c>
      <c r="B380" s="3">
        <v>44940</v>
      </c>
      <c r="C380" t="s">
        <v>17</v>
      </c>
      <c r="D380" t="s">
        <v>23</v>
      </c>
      <c r="E380" s="5">
        <v>3383</v>
      </c>
      <c r="F380" s="5">
        <v>3894</v>
      </c>
      <c r="G380">
        <v>17</v>
      </c>
      <c r="H380">
        <v>12</v>
      </c>
      <c r="I380">
        <v>11385</v>
      </c>
      <c r="J380" s="7">
        <v>1.5</v>
      </c>
      <c r="K380" s="5">
        <v>17077.5</v>
      </c>
      <c r="L380" s="5">
        <v>2049.3000000000002</v>
      </c>
      <c r="M380" s="5">
        <v>15028.2</v>
      </c>
      <c r="N380" s="5">
        <v>12831.76</v>
      </c>
      <c r="O380" s="5">
        <v>2196.44</v>
      </c>
      <c r="P380" t="str">
        <f t="shared" si="20"/>
        <v>Saturday</v>
      </c>
      <c r="Q380" t="str">
        <f t="shared" si="21"/>
        <v>January</v>
      </c>
      <c r="R380" s="8">
        <f t="shared" si="22"/>
        <v>12.861601522471089</v>
      </c>
      <c r="S380" s="13">
        <f t="shared" si="23"/>
        <v>-35.074194501921369</v>
      </c>
      <c r="T380" t="str" cm="1">
        <f t="array" ref="T380">_xlfn.IFS(G380&lt;=20,"Low Temp.",G380&lt;=28,"Moderate Temp.",G380&lt;=35,"High Temp")</f>
        <v>Low Temp.</v>
      </c>
    </row>
    <row r="381" spans="1:20" x14ac:dyDescent="0.25">
      <c r="A381">
        <v>380</v>
      </c>
      <c r="B381" s="3">
        <v>44941</v>
      </c>
      <c r="C381" t="s">
        <v>22</v>
      </c>
      <c r="D381" t="s">
        <v>24</v>
      </c>
      <c r="E381" s="5">
        <v>4161</v>
      </c>
      <c r="F381" s="5">
        <v>2938</v>
      </c>
      <c r="G381">
        <v>32</v>
      </c>
      <c r="H381">
        <v>14</v>
      </c>
      <c r="I381">
        <v>9326</v>
      </c>
      <c r="J381" s="7">
        <v>1.93</v>
      </c>
      <c r="K381" s="5">
        <v>17999.18</v>
      </c>
      <c r="L381" s="5">
        <v>2519.89</v>
      </c>
      <c r="M381" s="5">
        <v>15479.29</v>
      </c>
      <c r="N381" s="5">
        <v>12210.98</v>
      </c>
      <c r="O381" s="5">
        <v>3268.31</v>
      </c>
      <c r="P381" t="str">
        <f t="shared" si="20"/>
        <v>Sunday</v>
      </c>
      <c r="Q381" t="str">
        <f t="shared" si="21"/>
        <v>January</v>
      </c>
      <c r="R381" s="8">
        <f t="shared" si="22"/>
        <v>18.158104980337992</v>
      </c>
      <c r="S381" s="13">
        <f t="shared" si="23"/>
        <v>-21.453737082432109</v>
      </c>
      <c r="T381" t="str" cm="1">
        <f t="array" ref="T381">_xlfn.IFS(G381&lt;=20,"Low Temp.",G381&lt;=28,"Moderate Temp.",G381&lt;=35,"High Temp")</f>
        <v>High Temp</v>
      </c>
    </row>
    <row r="382" spans="1:20" x14ac:dyDescent="0.25">
      <c r="A382">
        <v>381</v>
      </c>
      <c r="B382" s="3">
        <v>44942</v>
      </c>
      <c r="C382" t="s">
        <v>20</v>
      </c>
      <c r="D382" t="s">
        <v>24</v>
      </c>
      <c r="E382" s="5">
        <v>5074</v>
      </c>
      <c r="F382" s="5">
        <v>3693</v>
      </c>
      <c r="G382">
        <v>28</v>
      </c>
      <c r="H382">
        <v>13</v>
      </c>
      <c r="I382">
        <v>8181</v>
      </c>
      <c r="J382" s="7">
        <v>1.96</v>
      </c>
      <c r="K382" s="5">
        <v>16034.76</v>
      </c>
      <c r="L382" s="5">
        <v>2084.52</v>
      </c>
      <c r="M382" s="5">
        <v>13950.24</v>
      </c>
      <c r="N382" s="5">
        <v>12726.33</v>
      </c>
      <c r="O382" s="5">
        <v>1223.9100000000001</v>
      </c>
      <c r="P382" t="str">
        <f t="shared" si="20"/>
        <v>Monday</v>
      </c>
      <c r="Q382" t="str">
        <f t="shared" si="21"/>
        <v>January</v>
      </c>
      <c r="R382" s="8">
        <f t="shared" si="22"/>
        <v>7.6328551222469194</v>
      </c>
      <c r="S382" s="13">
        <f t="shared" si="23"/>
        <v>-75.878793851005128</v>
      </c>
      <c r="T382" t="str" cm="1">
        <f t="array" ref="T382">_xlfn.IFS(G382&lt;=20,"Low Temp.",G382&lt;=28,"Moderate Temp.",G382&lt;=35,"High Temp")</f>
        <v>Moderate Temp.</v>
      </c>
    </row>
    <row r="383" spans="1:20" x14ac:dyDescent="0.25">
      <c r="A383">
        <v>382</v>
      </c>
      <c r="B383" s="3">
        <v>44943</v>
      </c>
      <c r="C383" t="s">
        <v>18</v>
      </c>
      <c r="D383" t="s">
        <v>23</v>
      </c>
      <c r="E383" s="5">
        <v>5670</v>
      </c>
      <c r="F383" s="5">
        <v>3429</v>
      </c>
      <c r="G383">
        <v>17</v>
      </c>
      <c r="H383">
        <v>8</v>
      </c>
      <c r="I383">
        <v>14952</v>
      </c>
      <c r="J383" s="7">
        <v>1.53</v>
      </c>
      <c r="K383" s="5">
        <v>22876.560000000001</v>
      </c>
      <c r="L383" s="5">
        <v>1830.12</v>
      </c>
      <c r="M383" s="5">
        <v>21046.44</v>
      </c>
      <c r="N383" s="5">
        <v>13773.99</v>
      </c>
      <c r="O383" s="5">
        <v>7272.45</v>
      </c>
      <c r="P383" t="str">
        <f t="shared" si="20"/>
        <v>Tuesday</v>
      </c>
      <c r="Q383" t="str">
        <f t="shared" si="21"/>
        <v>January</v>
      </c>
      <c r="R383" s="8">
        <f t="shared" si="22"/>
        <v>31.789963176281745</v>
      </c>
      <c r="S383" s="13">
        <f t="shared" si="23"/>
        <v>28.261904761904759</v>
      </c>
      <c r="T383" t="str" cm="1">
        <f t="array" ref="T383">_xlfn.IFS(G383&lt;=20,"Low Temp.",G383&lt;=28,"Moderate Temp.",G383&lt;=35,"High Temp")</f>
        <v>Low Temp.</v>
      </c>
    </row>
    <row r="384" spans="1:20" x14ac:dyDescent="0.25">
      <c r="A384">
        <v>383</v>
      </c>
      <c r="B384" s="3">
        <v>44944</v>
      </c>
      <c r="C384" t="s">
        <v>22</v>
      </c>
      <c r="D384" t="s">
        <v>26</v>
      </c>
      <c r="E384" s="5">
        <v>3778</v>
      </c>
      <c r="F384" s="5">
        <v>3441</v>
      </c>
      <c r="G384">
        <v>35</v>
      </c>
      <c r="H384">
        <v>5</v>
      </c>
      <c r="I384">
        <v>9166</v>
      </c>
      <c r="J384" s="7">
        <v>1.75</v>
      </c>
      <c r="K384" s="5">
        <v>16040.5</v>
      </c>
      <c r="L384" s="5">
        <v>802.03</v>
      </c>
      <c r="M384" s="5">
        <v>15238.47</v>
      </c>
      <c r="N384" s="5">
        <v>10467.629999999999</v>
      </c>
      <c r="O384" s="5">
        <v>4770.84</v>
      </c>
      <c r="P384" t="str">
        <f t="shared" si="20"/>
        <v>Wednesday</v>
      </c>
      <c r="Q384" t="str">
        <f t="shared" si="21"/>
        <v>January</v>
      </c>
      <c r="R384" s="8">
        <f t="shared" si="22"/>
        <v>29.742464387020355</v>
      </c>
      <c r="S384" s="13">
        <f t="shared" si="23"/>
        <v>26.279512969825308</v>
      </c>
      <c r="T384" t="str" cm="1">
        <f t="array" ref="T384">_xlfn.IFS(G384&lt;=20,"Low Temp.",G384&lt;=28,"Moderate Temp.",G384&lt;=35,"High Temp")</f>
        <v>High Temp</v>
      </c>
    </row>
    <row r="385" spans="1:20" x14ac:dyDescent="0.25">
      <c r="A385">
        <v>384</v>
      </c>
      <c r="B385" s="3">
        <v>44945</v>
      </c>
      <c r="C385" t="s">
        <v>20</v>
      </c>
      <c r="D385" t="s">
        <v>23</v>
      </c>
      <c r="E385" s="5">
        <v>3685</v>
      </c>
      <c r="F385" s="5">
        <v>3228</v>
      </c>
      <c r="G385">
        <v>34</v>
      </c>
      <c r="H385">
        <v>13</v>
      </c>
      <c r="I385">
        <v>8688</v>
      </c>
      <c r="J385" s="7">
        <v>1.96</v>
      </c>
      <c r="K385" s="5">
        <v>17028.48</v>
      </c>
      <c r="L385" s="5">
        <v>2213.6999999999998</v>
      </c>
      <c r="M385" s="5">
        <v>14814.78</v>
      </c>
      <c r="N385" s="5">
        <v>11845.67</v>
      </c>
      <c r="O385" s="5">
        <v>2969.11</v>
      </c>
      <c r="P385" t="str">
        <f t="shared" si="20"/>
        <v>Thursday</v>
      </c>
      <c r="Q385" t="str">
        <f t="shared" si="21"/>
        <v>January</v>
      </c>
      <c r="R385" s="8">
        <f t="shared" si="22"/>
        <v>17.436142274589393</v>
      </c>
      <c r="S385" s="13">
        <f t="shared" si="23"/>
        <v>-19.427137042062412</v>
      </c>
      <c r="T385" t="str" cm="1">
        <f t="array" ref="T385">_xlfn.IFS(G385&lt;=20,"Low Temp.",G385&lt;=28,"Moderate Temp.",G385&lt;=35,"High Temp")</f>
        <v>High Temp</v>
      </c>
    </row>
    <row r="386" spans="1:20" x14ac:dyDescent="0.25">
      <c r="A386">
        <v>385</v>
      </c>
      <c r="B386" s="3">
        <v>44946</v>
      </c>
      <c r="C386" t="s">
        <v>20</v>
      </c>
      <c r="D386" t="s">
        <v>23</v>
      </c>
      <c r="E386" s="5">
        <v>3394</v>
      </c>
      <c r="F386" s="5">
        <v>3522</v>
      </c>
      <c r="G386">
        <v>35</v>
      </c>
      <c r="H386">
        <v>5</v>
      </c>
      <c r="I386">
        <v>10186</v>
      </c>
      <c r="J386" s="7">
        <v>1.29</v>
      </c>
      <c r="K386" s="5">
        <v>13139.94</v>
      </c>
      <c r="L386" s="5">
        <v>657</v>
      </c>
      <c r="M386" s="5">
        <v>12482.94</v>
      </c>
      <c r="N386" s="5">
        <v>10500.96</v>
      </c>
      <c r="O386" s="5">
        <v>1981.98</v>
      </c>
      <c r="P386" t="str">
        <f t="shared" si="20"/>
        <v>Friday</v>
      </c>
      <c r="Q386" t="str">
        <f t="shared" si="21"/>
        <v>January</v>
      </c>
      <c r="R386" s="8">
        <f t="shared" si="22"/>
        <v>15.083630518860817</v>
      </c>
      <c r="S386" s="13">
        <f t="shared" si="23"/>
        <v>-41.603417796110783</v>
      </c>
      <c r="T386" t="str" cm="1">
        <f t="array" ref="T386">_xlfn.IFS(G386&lt;=20,"Low Temp.",G386&lt;=28,"Moderate Temp.",G386&lt;=35,"High Temp")</f>
        <v>High Temp</v>
      </c>
    </row>
    <row r="387" spans="1:20" x14ac:dyDescent="0.25">
      <c r="A387">
        <v>386</v>
      </c>
      <c r="B387" s="3">
        <v>44947</v>
      </c>
      <c r="C387" t="s">
        <v>21</v>
      </c>
      <c r="D387" t="s">
        <v>23</v>
      </c>
      <c r="E387" s="5">
        <v>4331</v>
      </c>
      <c r="F387" s="5">
        <v>3818</v>
      </c>
      <c r="G387">
        <v>27</v>
      </c>
      <c r="H387">
        <v>13</v>
      </c>
      <c r="I387">
        <v>11723</v>
      </c>
      <c r="J387" s="7">
        <v>1.74</v>
      </c>
      <c r="K387" s="5">
        <v>20398.02</v>
      </c>
      <c r="L387" s="5">
        <v>2651.74</v>
      </c>
      <c r="M387" s="5">
        <v>17746.28</v>
      </c>
      <c r="N387" s="5">
        <v>12297.03</v>
      </c>
      <c r="O387" s="5">
        <v>5449.25</v>
      </c>
      <c r="P387" t="str">
        <f t="shared" ref="P387:P450" si="24">TEXT(B387,"dddd")</f>
        <v>Saturday</v>
      </c>
      <c r="Q387" t="str">
        <f t="shared" ref="Q387:Q450" si="25">TEXT(B387,"mmmm")</f>
        <v>January</v>
      </c>
      <c r="R387" s="8">
        <f t="shared" ref="R387:R450" si="26">(O387/K387)*100</f>
        <v>26.714602691829892</v>
      </c>
      <c r="S387" s="13">
        <f t="shared" ref="S387:S450" si="27">(O387-E387)/E387*100</f>
        <v>25.819672131147541</v>
      </c>
      <c r="T387" t="str" cm="1">
        <f t="array" ref="T387">_xlfn.IFS(G387&lt;=20,"Low Temp.",G387&lt;=28,"Moderate Temp.",G387&lt;=35,"High Temp")</f>
        <v>Moderate Temp.</v>
      </c>
    </row>
    <row r="388" spans="1:20" x14ac:dyDescent="0.25">
      <c r="A388">
        <v>387</v>
      </c>
      <c r="B388" s="3">
        <v>44948</v>
      </c>
      <c r="C388" t="s">
        <v>19</v>
      </c>
      <c r="D388" t="s">
        <v>23</v>
      </c>
      <c r="E388" s="5">
        <v>3428</v>
      </c>
      <c r="F388" s="5">
        <v>3236</v>
      </c>
      <c r="G388">
        <v>29</v>
      </c>
      <c r="H388">
        <v>13</v>
      </c>
      <c r="I388">
        <v>9854</v>
      </c>
      <c r="J388" s="7">
        <v>1.72</v>
      </c>
      <c r="K388" s="5">
        <v>16948.88</v>
      </c>
      <c r="L388" s="5">
        <v>2203.35</v>
      </c>
      <c r="M388" s="5">
        <v>14745.53</v>
      </c>
      <c r="N388" s="5">
        <v>11938.15</v>
      </c>
      <c r="O388" s="5">
        <v>2807.38</v>
      </c>
      <c r="P388" t="str">
        <f t="shared" si="24"/>
        <v>Sunday</v>
      </c>
      <c r="Q388" t="str">
        <f t="shared" si="25"/>
        <v>January</v>
      </c>
      <c r="R388" s="8">
        <f t="shared" si="26"/>
        <v>16.563808346038204</v>
      </c>
      <c r="S388" s="13">
        <f t="shared" si="27"/>
        <v>-18.104434072345388</v>
      </c>
      <c r="T388" t="str" cm="1">
        <f t="array" ref="T388">_xlfn.IFS(G388&lt;=20,"Low Temp.",G388&lt;=28,"Moderate Temp.",G388&lt;=35,"High Temp")</f>
        <v>High Temp</v>
      </c>
    </row>
    <row r="389" spans="1:20" x14ac:dyDescent="0.25">
      <c r="A389">
        <v>388</v>
      </c>
      <c r="B389" s="3">
        <v>44949</v>
      </c>
      <c r="C389" t="s">
        <v>21</v>
      </c>
      <c r="D389" t="s">
        <v>23</v>
      </c>
      <c r="E389" s="5">
        <v>5599</v>
      </c>
      <c r="F389" s="5">
        <v>3193</v>
      </c>
      <c r="G389">
        <v>15</v>
      </c>
      <c r="H389">
        <v>6</v>
      </c>
      <c r="I389">
        <v>8183</v>
      </c>
      <c r="J389" s="7">
        <v>1.79</v>
      </c>
      <c r="K389" s="5">
        <v>14647.57</v>
      </c>
      <c r="L389" s="5">
        <v>878.85</v>
      </c>
      <c r="M389" s="5">
        <v>13768.72</v>
      </c>
      <c r="N389" s="5">
        <v>11144.99</v>
      </c>
      <c r="O389" s="5">
        <v>2623.73</v>
      </c>
      <c r="P389" t="str">
        <f t="shared" si="24"/>
        <v>Monday</v>
      </c>
      <c r="Q389" t="str">
        <f t="shared" si="25"/>
        <v>January</v>
      </c>
      <c r="R389" s="8">
        <f t="shared" si="26"/>
        <v>17.912390929007337</v>
      </c>
      <c r="S389" s="13">
        <f t="shared" si="27"/>
        <v>-53.139310591176994</v>
      </c>
      <c r="T389" t="str" cm="1">
        <f t="array" ref="T389">_xlfn.IFS(G389&lt;=20,"Low Temp.",G389&lt;=28,"Moderate Temp.",G389&lt;=35,"High Temp")</f>
        <v>Low Temp.</v>
      </c>
    </row>
    <row r="390" spans="1:20" x14ac:dyDescent="0.25">
      <c r="A390">
        <v>389</v>
      </c>
      <c r="B390" s="3">
        <v>44950</v>
      </c>
      <c r="C390" t="s">
        <v>19</v>
      </c>
      <c r="D390" t="s">
        <v>26</v>
      </c>
      <c r="E390" s="5">
        <v>3923</v>
      </c>
      <c r="F390" s="5">
        <v>2939</v>
      </c>
      <c r="G390">
        <v>23</v>
      </c>
      <c r="H390">
        <v>9</v>
      </c>
      <c r="I390">
        <v>8545</v>
      </c>
      <c r="J390" s="7">
        <v>1.9</v>
      </c>
      <c r="K390" s="5">
        <v>16235.5</v>
      </c>
      <c r="L390" s="5">
        <v>1461.19</v>
      </c>
      <c r="M390" s="5">
        <v>14774.31</v>
      </c>
      <c r="N390" s="5">
        <v>8159.44</v>
      </c>
      <c r="O390" s="5">
        <v>6614.87</v>
      </c>
      <c r="P390" t="str">
        <f t="shared" si="24"/>
        <v>Tuesday</v>
      </c>
      <c r="Q390" t="str">
        <f t="shared" si="25"/>
        <v>January</v>
      </c>
      <c r="R390" s="8">
        <f t="shared" si="26"/>
        <v>40.743247821132698</v>
      </c>
      <c r="S390" s="13">
        <f t="shared" si="27"/>
        <v>68.617639561560026</v>
      </c>
      <c r="T390" t="str" cm="1">
        <f t="array" ref="T390">_xlfn.IFS(G390&lt;=20,"Low Temp.",G390&lt;=28,"Moderate Temp.",G390&lt;=35,"High Temp")</f>
        <v>Moderate Temp.</v>
      </c>
    </row>
    <row r="391" spans="1:20" x14ac:dyDescent="0.25">
      <c r="A391">
        <v>390</v>
      </c>
      <c r="B391" s="3">
        <v>44951</v>
      </c>
      <c r="C391" t="s">
        <v>17</v>
      </c>
      <c r="D391" t="s">
        <v>23</v>
      </c>
      <c r="E391" s="5">
        <v>3372</v>
      </c>
      <c r="F391" s="5">
        <v>2906</v>
      </c>
      <c r="G391">
        <v>24</v>
      </c>
      <c r="H391">
        <v>15</v>
      </c>
      <c r="I391">
        <v>8968</v>
      </c>
      <c r="J391" s="7">
        <v>1.76</v>
      </c>
      <c r="K391" s="5">
        <v>15783.68</v>
      </c>
      <c r="L391" s="5">
        <v>2367.5500000000002</v>
      </c>
      <c r="M391" s="5">
        <v>13416.13</v>
      </c>
      <c r="N391" s="5">
        <v>11193.84</v>
      </c>
      <c r="O391" s="5">
        <v>2222.29</v>
      </c>
      <c r="P391" t="str">
        <f t="shared" si="24"/>
        <v>Wednesday</v>
      </c>
      <c r="Q391" t="str">
        <f t="shared" si="25"/>
        <v>January</v>
      </c>
      <c r="R391" s="8">
        <f t="shared" si="26"/>
        <v>14.079669633444164</v>
      </c>
      <c r="S391" s="13">
        <f t="shared" si="27"/>
        <v>-34.095788849347571</v>
      </c>
      <c r="T391" t="str" cm="1">
        <f t="array" ref="T391">_xlfn.IFS(G391&lt;=20,"Low Temp.",G391&lt;=28,"Moderate Temp.",G391&lt;=35,"High Temp")</f>
        <v>Moderate Temp.</v>
      </c>
    </row>
    <row r="392" spans="1:20" x14ac:dyDescent="0.25">
      <c r="A392">
        <v>391</v>
      </c>
      <c r="B392" s="3">
        <v>44952</v>
      </c>
      <c r="C392" t="s">
        <v>22</v>
      </c>
      <c r="D392" t="s">
        <v>25</v>
      </c>
      <c r="E392" s="5">
        <v>4542</v>
      </c>
      <c r="F392" s="5">
        <v>3244</v>
      </c>
      <c r="G392">
        <v>15</v>
      </c>
      <c r="H392">
        <v>11</v>
      </c>
      <c r="I392">
        <v>14264</v>
      </c>
      <c r="J392" s="7">
        <v>1.87</v>
      </c>
      <c r="K392" s="5">
        <v>26673.68</v>
      </c>
      <c r="L392" s="5">
        <v>2934.1</v>
      </c>
      <c r="M392" s="5">
        <v>23739.58</v>
      </c>
      <c r="N392" s="5">
        <v>14349.29</v>
      </c>
      <c r="O392" s="5">
        <v>9390.2900000000009</v>
      </c>
      <c r="P392" t="str">
        <f t="shared" si="24"/>
        <v>Thursday</v>
      </c>
      <c r="Q392" t="str">
        <f t="shared" si="25"/>
        <v>January</v>
      </c>
      <c r="R392" s="8">
        <f t="shared" si="26"/>
        <v>35.20432876153572</v>
      </c>
      <c r="S392" s="13">
        <f t="shared" si="27"/>
        <v>106.74350506384856</v>
      </c>
      <c r="T392" t="str" cm="1">
        <f t="array" ref="T392">_xlfn.IFS(G392&lt;=20,"Low Temp.",G392&lt;=28,"Moderate Temp.",G392&lt;=35,"High Temp")</f>
        <v>Low Temp.</v>
      </c>
    </row>
    <row r="393" spans="1:20" x14ac:dyDescent="0.25">
      <c r="A393">
        <v>392</v>
      </c>
      <c r="B393" s="3">
        <v>44953</v>
      </c>
      <c r="C393" t="s">
        <v>22</v>
      </c>
      <c r="D393" t="s">
        <v>23</v>
      </c>
      <c r="E393" s="5">
        <v>3094</v>
      </c>
      <c r="F393" s="5">
        <v>3558</v>
      </c>
      <c r="G393">
        <v>27</v>
      </c>
      <c r="H393">
        <v>11</v>
      </c>
      <c r="I393">
        <v>14579</v>
      </c>
      <c r="J393" s="7">
        <v>1.54</v>
      </c>
      <c r="K393" s="5">
        <v>22451.66</v>
      </c>
      <c r="L393" s="5">
        <v>2469.6799999999998</v>
      </c>
      <c r="M393" s="5">
        <v>19981.98</v>
      </c>
      <c r="N393" s="5">
        <v>14654.45</v>
      </c>
      <c r="O393" s="5">
        <v>5327.53</v>
      </c>
      <c r="P393" t="str">
        <f t="shared" si="24"/>
        <v>Friday</v>
      </c>
      <c r="Q393" t="str">
        <f t="shared" si="25"/>
        <v>January</v>
      </c>
      <c r="R393" s="8">
        <f t="shared" si="26"/>
        <v>23.728891315831437</v>
      </c>
      <c r="S393" s="13">
        <f t="shared" si="27"/>
        <v>72.189075630252091</v>
      </c>
      <c r="T393" t="str" cm="1">
        <f t="array" ref="T393">_xlfn.IFS(G393&lt;=20,"Low Temp.",G393&lt;=28,"Moderate Temp.",G393&lt;=35,"High Temp")</f>
        <v>Moderate Temp.</v>
      </c>
    </row>
    <row r="394" spans="1:20" x14ac:dyDescent="0.25">
      <c r="A394">
        <v>393</v>
      </c>
      <c r="B394" s="3">
        <v>44954</v>
      </c>
      <c r="C394" t="s">
        <v>19</v>
      </c>
      <c r="D394" t="s">
        <v>23</v>
      </c>
      <c r="E394" s="5">
        <v>3616</v>
      </c>
      <c r="F394" s="5">
        <v>3635</v>
      </c>
      <c r="G394">
        <v>22</v>
      </c>
      <c r="H394">
        <v>11</v>
      </c>
      <c r="I394">
        <v>9268</v>
      </c>
      <c r="J394" s="7">
        <v>1.98</v>
      </c>
      <c r="K394" s="5">
        <v>18350.64</v>
      </c>
      <c r="L394" s="5">
        <v>2018.57</v>
      </c>
      <c r="M394" s="5">
        <v>16332.07</v>
      </c>
      <c r="N394" s="5">
        <v>9469.2800000000007</v>
      </c>
      <c r="O394" s="5">
        <v>6862.79</v>
      </c>
      <c r="P394" t="str">
        <f t="shared" si="24"/>
        <v>Saturday</v>
      </c>
      <c r="Q394" t="str">
        <f t="shared" si="25"/>
        <v>January</v>
      </c>
      <c r="R394" s="8">
        <f t="shared" si="26"/>
        <v>37.398096197189858</v>
      </c>
      <c r="S394" s="13">
        <f t="shared" si="27"/>
        <v>89.789546460176993</v>
      </c>
      <c r="T394" t="str" cm="1">
        <f t="array" ref="T394">_xlfn.IFS(G394&lt;=20,"Low Temp.",G394&lt;=28,"Moderate Temp.",G394&lt;=35,"High Temp")</f>
        <v>Moderate Temp.</v>
      </c>
    </row>
    <row r="395" spans="1:20" x14ac:dyDescent="0.25">
      <c r="A395">
        <v>394</v>
      </c>
      <c r="B395" s="3">
        <v>44955</v>
      </c>
      <c r="C395" t="s">
        <v>17</v>
      </c>
      <c r="D395" t="s">
        <v>25</v>
      </c>
      <c r="E395" s="5">
        <v>4480</v>
      </c>
      <c r="F395" s="5">
        <v>3719</v>
      </c>
      <c r="G395">
        <v>15</v>
      </c>
      <c r="H395">
        <v>11</v>
      </c>
      <c r="I395">
        <v>13183</v>
      </c>
      <c r="J395" s="7">
        <v>1.22</v>
      </c>
      <c r="K395" s="5">
        <v>16083.26</v>
      </c>
      <c r="L395" s="5">
        <v>1769.16</v>
      </c>
      <c r="M395" s="5">
        <v>14314.1</v>
      </c>
      <c r="N395" s="5">
        <v>11742.88</v>
      </c>
      <c r="O395" s="5">
        <v>2571.2199999999998</v>
      </c>
      <c r="P395" t="str">
        <f t="shared" si="24"/>
        <v>Sunday</v>
      </c>
      <c r="Q395" t="str">
        <f t="shared" si="25"/>
        <v>January</v>
      </c>
      <c r="R395" s="8">
        <f t="shared" si="26"/>
        <v>15.986932997414701</v>
      </c>
      <c r="S395" s="13">
        <f t="shared" si="27"/>
        <v>-42.606696428571432</v>
      </c>
      <c r="T395" t="str" cm="1">
        <f t="array" ref="T395">_xlfn.IFS(G395&lt;=20,"Low Temp.",G395&lt;=28,"Moderate Temp.",G395&lt;=35,"High Temp")</f>
        <v>Low Temp.</v>
      </c>
    </row>
    <row r="396" spans="1:20" x14ac:dyDescent="0.25">
      <c r="A396">
        <v>395</v>
      </c>
      <c r="B396" s="3">
        <v>44956</v>
      </c>
      <c r="C396" t="s">
        <v>19</v>
      </c>
      <c r="D396" t="s">
        <v>25</v>
      </c>
      <c r="E396" s="5">
        <v>3525</v>
      </c>
      <c r="F396" s="5">
        <v>2731</v>
      </c>
      <c r="G396">
        <v>29</v>
      </c>
      <c r="H396">
        <v>5</v>
      </c>
      <c r="I396">
        <v>11378</v>
      </c>
      <c r="J396" s="7">
        <v>1.91</v>
      </c>
      <c r="K396" s="5">
        <v>21731.98</v>
      </c>
      <c r="L396" s="5">
        <v>1086.5999999999999</v>
      </c>
      <c r="M396" s="5">
        <v>20645.38</v>
      </c>
      <c r="N396" s="5">
        <v>17291.03</v>
      </c>
      <c r="O396" s="5">
        <v>3354.35</v>
      </c>
      <c r="P396" t="str">
        <f t="shared" si="24"/>
        <v>Monday</v>
      </c>
      <c r="Q396" t="str">
        <f t="shared" si="25"/>
        <v>January</v>
      </c>
      <c r="R396" s="8">
        <f t="shared" si="26"/>
        <v>15.435086908786039</v>
      </c>
      <c r="S396" s="13">
        <f t="shared" si="27"/>
        <v>-4.841134751773053</v>
      </c>
      <c r="T396" t="str" cm="1">
        <f t="array" ref="T396">_xlfn.IFS(G396&lt;=20,"Low Temp.",G396&lt;=28,"Moderate Temp.",G396&lt;=35,"High Temp")</f>
        <v>High Temp</v>
      </c>
    </row>
    <row r="397" spans="1:20" x14ac:dyDescent="0.25">
      <c r="A397">
        <v>396</v>
      </c>
      <c r="B397" s="3">
        <v>44957</v>
      </c>
      <c r="C397" t="s">
        <v>19</v>
      </c>
      <c r="D397" t="s">
        <v>25</v>
      </c>
      <c r="E397" s="5">
        <v>5725</v>
      </c>
      <c r="F397" s="5">
        <v>3470</v>
      </c>
      <c r="G397">
        <v>18</v>
      </c>
      <c r="H397">
        <v>8</v>
      </c>
      <c r="I397">
        <v>13394</v>
      </c>
      <c r="J397" s="7">
        <v>1.26</v>
      </c>
      <c r="K397" s="5">
        <v>16876.439999999999</v>
      </c>
      <c r="L397" s="5">
        <v>1350.12</v>
      </c>
      <c r="M397" s="5">
        <v>15526.32</v>
      </c>
      <c r="N397" s="5">
        <v>10154.549999999999</v>
      </c>
      <c r="O397" s="5">
        <v>5371.77</v>
      </c>
      <c r="P397" t="str">
        <f t="shared" si="24"/>
        <v>Tuesday</v>
      </c>
      <c r="Q397" t="str">
        <f t="shared" si="25"/>
        <v>January</v>
      </c>
      <c r="R397" s="8">
        <f t="shared" si="26"/>
        <v>31.829994951541916</v>
      </c>
      <c r="S397" s="13">
        <f t="shared" si="27"/>
        <v>-6.1699563318777217</v>
      </c>
      <c r="T397" t="str" cm="1">
        <f t="array" ref="T397">_xlfn.IFS(G397&lt;=20,"Low Temp.",G397&lt;=28,"Moderate Temp.",G397&lt;=35,"High Temp")</f>
        <v>Low Temp.</v>
      </c>
    </row>
    <row r="398" spans="1:20" x14ac:dyDescent="0.25">
      <c r="A398">
        <v>397</v>
      </c>
      <c r="B398" s="3">
        <v>44958</v>
      </c>
      <c r="C398" t="s">
        <v>22</v>
      </c>
      <c r="D398" t="s">
        <v>26</v>
      </c>
      <c r="E398" s="5">
        <v>3520</v>
      </c>
      <c r="F398" s="5">
        <v>3758</v>
      </c>
      <c r="G398">
        <v>21</v>
      </c>
      <c r="H398">
        <v>8</v>
      </c>
      <c r="I398">
        <v>10015</v>
      </c>
      <c r="J398" s="7">
        <v>1.3</v>
      </c>
      <c r="K398" s="5">
        <v>13019.5</v>
      </c>
      <c r="L398" s="5">
        <v>1041.56</v>
      </c>
      <c r="M398" s="5">
        <v>11977.94</v>
      </c>
      <c r="N398" s="5">
        <v>7234.8</v>
      </c>
      <c r="O398" s="5">
        <v>4743.1400000000003</v>
      </c>
      <c r="P398" t="str">
        <f t="shared" si="24"/>
        <v>Wednesday</v>
      </c>
      <c r="Q398" t="str">
        <f t="shared" si="25"/>
        <v>February</v>
      </c>
      <c r="R398" s="8">
        <f t="shared" si="26"/>
        <v>36.431045739083686</v>
      </c>
      <c r="S398" s="13">
        <f t="shared" si="27"/>
        <v>34.748295454545463</v>
      </c>
      <c r="T398" t="str" cm="1">
        <f t="array" ref="T398">_xlfn.IFS(G398&lt;=20,"Low Temp.",G398&lt;=28,"Moderate Temp.",G398&lt;=35,"High Temp")</f>
        <v>Moderate Temp.</v>
      </c>
    </row>
    <row r="399" spans="1:20" x14ac:dyDescent="0.25">
      <c r="A399">
        <v>398</v>
      </c>
      <c r="B399" s="3">
        <v>44959</v>
      </c>
      <c r="C399" t="s">
        <v>22</v>
      </c>
      <c r="D399" t="s">
        <v>23</v>
      </c>
      <c r="E399" s="5">
        <v>5753</v>
      </c>
      <c r="F399" s="5">
        <v>3196</v>
      </c>
      <c r="G399">
        <v>26</v>
      </c>
      <c r="H399">
        <v>10</v>
      </c>
      <c r="I399">
        <v>10938</v>
      </c>
      <c r="J399" s="7">
        <v>1.51</v>
      </c>
      <c r="K399" s="5">
        <v>16516.38</v>
      </c>
      <c r="L399" s="5">
        <v>1651.64</v>
      </c>
      <c r="M399" s="5">
        <v>14864.74</v>
      </c>
      <c r="N399" s="5">
        <v>9386.26</v>
      </c>
      <c r="O399" s="5">
        <v>5478.48</v>
      </c>
      <c r="P399" t="str">
        <f t="shared" si="24"/>
        <v>Thursday</v>
      </c>
      <c r="Q399" t="str">
        <f t="shared" si="25"/>
        <v>February</v>
      </c>
      <c r="R399" s="8">
        <f t="shared" si="26"/>
        <v>33.169980346783007</v>
      </c>
      <c r="S399" s="13">
        <f t="shared" si="27"/>
        <v>-4.7717712497827298</v>
      </c>
      <c r="T399" t="str" cm="1">
        <f t="array" ref="T399">_xlfn.IFS(G399&lt;=20,"Low Temp.",G399&lt;=28,"Moderate Temp.",G399&lt;=35,"High Temp")</f>
        <v>Moderate Temp.</v>
      </c>
    </row>
    <row r="400" spans="1:20" x14ac:dyDescent="0.25">
      <c r="A400">
        <v>399</v>
      </c>
      <c r="B400" s="3">
        <v>44960</v>
      </c>
      <c r="C400" t="s">
        <v>17</v>
      </c>
      <c r="D400" t="s">
        <v>25</v>
      </c>
      <c r="E400" s="5">
        <v>3963</v>
      </c>
      <c r="F400" s="5">
        <v>3684</v>
      </c>
      <c r="G400">
        <v>31</v>
      </c>
      <c r="H400">
        <v>12</v>
      </c>
      <c r="I400">
        <v>10515</v>
      </c>
      <c r="J400" s="7">
        <v>1.3</v>
      </c>
      <c r="K400" s="5">
        <v>13669.5</v>
      </c>
      <c r="L400" s="5">
        <v>1640.34</v>
      </c>
      <c r="M400" s="5">
        <v>12029.16</v>
      </c>
      <c r="N400" s="5">
        <v>8486.4699999999993</v>
      </c>
      <c r="O400" s="5">
        <v>3542.69</v>
      </c>
      <c r="P400" t="str">
        <f t="shared" si="24"/>
        <v>Friday</v>
      </c>
      <c r="Q400" t="str">
        <f t="shared" si="25"/>
        <v>February</v>
      </c>
      <c r="R400" s="8">
        <f t="shared" si="26"/>
        <v>25.916748966677638</v>
      </c>
      <c r="S400" s="13">
        <f t="shared" si="27"/>
        <v>-10.605854150895784</v>
      </c>
      <c r="T400" t="str" cm="1">
        <f t="array" ref="T400">_xlfn.IFS(G400&lt;=20,"Low Temp.",G400&lt;=28,"Moderate Temp.",G400&lt;=35,"High Temp")</f>
        <v>High Temp</v>
      </c>
    </row>
    <row r="401" spans="1:20" x14ac:dyDescent="0.25">
      <c r="A401">
        <v>400</v>
      </c>
      <c r="B401" s="3">
        <v>44961</v>
      </c>
      <c r="C401" t="s">
        <v>17</v>
      </c>
      <c r="D401" t="s">
        <v>24</v>
      </c>
      <c r="E401" s="5">
        <v>4774</v>
      </c>
      <c r="F401" s="5">
        <v>3362</v>
      </c>
      <c r="G401">
        <v>15</v>
      </c>
      <c r="H401">
        <v>10</v>
      </c>
      <c r="I401">
        <v>9933</v>
      </c>
      <c r="J401" s="7">
        <v>1.29</v>
      </c>
      <c r="K401" s="5">
        <v>12813.57</v>
      </c>
      <c r="L401" s="5">
        <v>1281.3599999999999</v>
      </c>
      <c r="M401" s="5">
        <v>11532.21</v>
      </c>
      <c r="N401" s="5">
        <v>8483.51</v>
      </c>
      <c r="O401" s="5">
        <v>3048.7</v>
      </c>
      <c r="P401" t="str">
        <f t="shared" si="24"/>
        <v>Saturday</v>
      </c>
      <c r="Q401" t="str">
        <f t="shared" si="25"/>
        <v>February</v>
      </c>
      <c r="R401" s="8">
        <f t="shared" si="26"/>
        <v>23.792744722977279</v>
      </c>
      <c r="S401" s="13">
        <f t="shared" si="27"/>
        <v>-36.139505655634693</v>
      </c>
      <c r="T401" t="str" cm="1">
        <f t="array" ref="T401">_xlfn.IFS(G401&lt;=20,"Low Temp.",G401&lt;=28,"Moderate Temp.",G401&lt;=35,"High Temp")</f>
        <v>Low Temp.</v>
      </c>
    </row>
    <row r="402" spans="1:20" x14ac:dyDescent="0.25">
      <c r="A402">
        <v>401</v>
      </c>
      <c r="B402" s="3">
        <v>44962</v>
      </c>
      <c r="C402" t="s">
        <v>17</v>
      </c>
      <c r="D402" t="s">
        <v>23</v>
      </c>
      <c r="E402" s="5">
        <v>3349</v>
      </c>
      <c r="F402" s="5">
        <v>3568</v>
      </c>
      <c r="G402">
        <v>28</v>
      </c>
      <c r="H402">
        <v>11</v>
      </c>
      <c r="I402">
        <v>10776</v>
      </c>
      <c r="J402" s="7">
        <v>1.83</v>
      </c>
      <c r="K402" s="5">
        <v>19720.080000000002</v>
      </c>
      <c r="L402" s="5">
        <v>2169.21</v>
      </c>
      <c r="M402" s="5">
        <v>17550.87</v>
      </c>
      <c r="N402" s="5">
        <v>12855.62</v>
      </c>
      <c r="O402" s="5">
        <v>4695.25</v>
      </c>
      <c r="P402" t="str">
        <f t="shared" si="24"/>
        <v>Sunday</v>
      </c>
      <c r="Q402" t="str">
        <f t="shared" si="25"/>
        <v>February</v>
      </c>
      <c r="R402" s="8">
        <f t="shared" si="26"/>
        <v>23.809487588285645</v>
      </c>
      <c r="S402" s="13">
        <f t="shared" si="27"/>
        <v>40.198566736339203</v>
      </c>
      <c r="T402" t="str" cm="1">
        <f t="array" ref="T402">_xlfn.IFS(G402&lt;=20,"Low Temp.",G402&lt;=28,"Moderate Temp.",G402&lt;=35,"High Temp")</f>
        <v>Moderate Temp.</v>
      </c>
    </row>
    <row r="403" spans="1:20" x14ac:dyDescent="0.25">
      <c r="A403">
        <v>402</v>
      </c>
      <c r="B403" s="3">
        <v>44963</v>
      </c>
      <c r="C403" t="s">
        <v>20</v>
      </c>
      <c r="D403" t="s">
        <v>26</v>
      </c>
      <c r="E403" s="5">
        <v>5212</v>
      </c>
      <c r="F403" s="5">
        <v>3061</v>
      </c>
      <c r="G403">
        <v>24</v>
      </c>
      <c r="H403">
        <v>6</v>
      </c>
      <c r="I403">
        <v>12625</v>
      </c>
      <c r="J403" s="7">
        <v>1.25</v>
      </c>
      <c r="K403" s="5">
        <v>15781.25</v>
      </c>
      <c r="L403" s="5">
        <v>946.88</v>
      </c>
      <c r="M403" s="5">
        <v>14834.37</v>
      </c>
      <c r="N403" s="5">
        <v>9782.18</v>
      </c>
      <c r="O403" s="5">
        <v>5052.1899999999996</v>
      </c>
      <c r="P403" t="str">
        <f t="shared" si="24"/>
        <v>Monday</v>
      </c>
      <c r="Q403" t="str">
        <f t="shared" si="25"/>
        <v>February</v>
      </c>
      <c r="R403" s="8">
        <f t="shared" si="26"/>
        <v>32.013877227722773</v>
      </c>
      <c r="S403" s="13">
        <f t="shared" si="27"/>
        <v>-3.0661933998465156</v>
      </c>
      <c r="T403" t="str" cm="1">
        <f t="array" ref="T403">_xlfn.IFS(G403&lt;=20,"Low Temp.",G403&lt;=28,"Moderate Temp.",G403&lt;=35,"High Temp")</f>
        <v>Moderate Temp.</v>
      </c>
    </row>
    <row r="404" spans="1:20" x14ac:dyDescent="0.25">
      <c r="A404">
        <v>403</v>
      </c>
      <c r="B404" s="3">
        <v>44964</v>
      </c>
      <c r="C404" t="s">
        <v>21</v>
      </c>
      <c r="D404" t="s">
        <v>23</v>
      </c>
      <c r="E404" s="5">
        <v>3249</v>
      </c>
      <c r="F404" s="5">
        <v>3417</v>
      </c>
      <c r="G404">
        <v>32</v>
      </c>
      <c r="H404">
        <v>5</v>
      </c>
      <c r="I404">
        <v>12633</v>
      </c>
      <c r="J404" s="7">
        <v>1.76</v>
      </c>
      <c r="K404" s="5">
        <v>22234.080000000002</v>
      </c>
      <c r="L404" s="5">
        <v>1111.7</v>
      </c>
      <c r="M404" s="5">
        <v>21122.38</v>
      </c>
      <c r="N404" s="5">
        <v>13349.78</v>
      </c>
      <c r="O404" s="5">
        <v>7772.6</v>
      </c>
      <c r="P404" t="str">
        <f t="shared" si="24"/>
        <v>Tuesday</v>
      </c>
      <c r="Q404" t="str">
        <f t="shared" si="25"/>
        <v>February</v>
      </c>
      <c r="R404" s="8">
        <f t="shared" si="26"/>
        <v>34.958046386448189</v>
      </c>
      <c r="S404" s="13">
        <f t="shared" si="27"/>
        <v>139.23053247152973</v>
      </c>
      <c r="T404" t="str" cm="1">
        <f t="array" ref="T404">_xlfn.IFS(G404&lt;=20,"Low Temp.",G404&lt;=28,"Moderate Temp.",G404&lt;=35,"High Temp")</f>
        <v>High Temp</v>
      </c>
    </row>
    <row r="405" spans="1:20" x14ac:dyDescent="0.25">
      <c r="A405">
        <v>404</v>
      </c>
      <c r="B405" s="3">
        <v>44965</v>
      </c>
      <c r="C405" t="s">
        <v>18</v>
      </c>
      <c r="D405" t="s">
        <v>23</v>
      </c>
      <c r="E405" s="5">
        <v>3009</v>
      </c>
      <c r="F405" s="5">
        <v>3325</v>
      </c>
      <c r="G405">
        <v>33</v>
      </c>
      <c r="H405">
        <v>15</v>
      </c>
      <c r="I405">
        <v>13528</v>
      </c>
      <c r="J405" s="7">
        <v>1.52</v>
      </c>
      <c r="K405" s="5">
        <v>20562.560000000001</v>
      </c>
      <c r="L405" s="5">
        <v>3084.38</v>
      </c>
      <c r="M405" s="5">
        <v>17478.18</v>
      </c>
      <c r="N405" s="5">
        <v>11405.95</v>
      </c>
      <c r="O405" s="5">
        <v>6072.23</v>
      </c>
      <c r="P405" t="str">
        <f t="shared" si="24"/>
        <v>Wednesday</v>
      </c>
      <c r="Q405" t="str">
        <f t="shared" si="25"/>
        <v>February</v>
      </c>
      <c r="R405" s="8">
        <f t="shared" si="26"/>
        <v>29.530515655638208</v>
      </c>
      <c r="S405" s="13">
        <f t="shared" si="27"/>
        <v>101.80225988700565</v>
      </c>
      <c r="T405" t="str" cm="1">
        <f t="array" ref="T405">_xlfn.IFS(G405&lt;=20,"Low Temp.",G405&lt;=28,"Moderate Temp.",G405&lt;=35,"High Temp")</f>
        <v>High Temp</v>
      </c>
    </row>
    <row r="406" spans="1:20" x14ac:dyDescent="0.25">
      <c r="A406">
        <v>405</v>
      </c>
      <c r="B406" s="3">
        <v>44966</v>
      </c>
      <c r="C406" t="s">
        <v>18</v>
      </c>
      <c r="D406" t="s">
        <v>23</v>
      </c>
      <c r="E406" s="5">
        <v>5732</v>
      </c>
      <c r="F406" s="5">
        <v>3262</v>
      </c>
      <c r="G406">
        <v>19</v>
      </c>
      <c r="H406">
        <v>9</v>
      </c>
      <c r="I406">
        <v>12036</v>
      </c>
      <c r="J406" s="7">
        <v>1.68</v>
      </c>
      <c r="K406" s="5">
        <v>20220.48</v>
      </c>
      <c r="L406" s="5">
        <v>1819.84</v>
      </c>
      <c r="M406" s="5">
        <v>18400.64</v>
      </c>
      <c r="N406" s="5">
        <v>13279.52</v>
      </c>
      <c r="O406" s="5">
        <v>5121.12</v>
      </c>
      <c r="P406" t="str">
        <f t="shared" si="24"/>
        <v>Thursday</v>
      </c>
      <c r="Q406" t="str">
        <f t="shared" si="25"/>
        <v>February</v>
      </c>
      <c r="R406" s="8">
        <f t="shared" si="26"/>
        <v>25.326401747139531</v>
      </c>
      <c r="S406" s="13">
        <f t="shared" si="27"/>
        <v>-10.657362177250524</v>
      </c>
      <c r="T406" t="str" cm="1">
        <f t="array" ref="T406">_xlfn.IFS(G406&lt;=20,"Low Temp.",G406&lt;=28,"Moderate Temp.",G406&lt;=35,"High Temp")</f>
        <v>Low Temp.</v>
      </c>
    </row>
    <row r="407" spans="1:20" x14ac:dyDescent="0.25">
      <c r="A407">
        <v>406</v>
      </c>
      <c r="B407" s="3">
        <v>44967</v>
      </c>
      <c r="C407" t="s">
        <v>21</v>
      </c>
      <c r="D407" t="s">
        <v>25</v>
      </c>
      <c r="E407" s="5">
        <v>4149</v>
      </c>
      <c r="F407" s="5">
        <v>2675</v>
      </c>
      <c r="G407">
        <v>28</v>
      </c>
      <c r="H407">
        <v>8</v>
      </c>
      <c r="I407">
        <v>8544</v>
      </c>
      <c r="J407" s="7">
        <v>1.67</v>
      </c>
      <c r="K407" s="5">
        <v>14268.48</v>
      </c>
      <c r="L407" s="5">
        <v>1141.48</v>
      </c>
      <c r="M407" s="5">
        <v>13127</v>
      </c>
      <c r="N407" s="5">
        <v>8446.94</v>
      </c>
      <c r="O407" s="5">
        <v>4680.0600000000004</v>
      </c>
      <c r="P407" t="str">
        <f t="shared" si="24"/>
        <v>Friday</v>
      </c>
      <c r="Q407" t="str">
        <f t="shared" si="25"/>
        <v>February</v>
      </c>
      <c r="R407" s="8">
        <f t="shared" si="26"/>
        <v>32.799989907824809</v>
      </c>
      <c r="S407" s="13">
        <f t="shared" si="27"/>
        <v>12.799710773680415</v>
      </c>
      <c r="T407" t="str" cm="1">
        <f t="array" ref="T407">_xlfn.IFS(G407&lt;=20,"Low Temp.",G407&lt;=28,"Moderate Temp.",G407&lt;=35,"High Temp")</f>
        <v>Moderate Temp.</v>
      </c>
    </row>
    <row r="408" spans="1:20" x14ac:dyDescent="0.25">
      <c r="A408">
        <v>407</v>
      </c>
      <c r="B408" s="3">
        <v>44968</v>
      </c>
      <c r="C408" t="s">
        <v>18</v>
      </c>
      <c r="D408" t="s">
        <v>23</v>
      </c>
      <c r="E408" s="5">
        <v>5400</v>
      </c>
      <c r="F408" s="5">
        <v>3623</v>
      </c>
      <c r="G408">
        <v>17</v>
      </c>
      <c r="H408">
        <v>7</v>
      </c>
      <c r="I408">
        <v>8765</v>
      </c>
      <c r="J408" s="7">
        <v>1.82</v>
      </c>
      <c r="K408" s="5">
        <v>15952.3</v>
      </c>
      <c r="L408" s="5">
        <v>1116.6600000000001</v>
      </c>
      <c r="M408" s="5">
        <v>14835.64</v>
      </c>
      <c r="N408" s="5">
        <v>11657.16</v>
      </c>
      <c r="O408" s="5">
        <v>3178.48</v>
      </c>
      <c r="P408" t="str">
        <f t="shared" si="24"/>
        <v>Saturday</v>
      </c>
      <c r="Q408" t="str">
        <f t="shared" si="25"/>
        <v>February</v>
      </c>
      <c r="R408" s="8">
        <f t="shared" si="26"/>
        <v>19.92490111143848</v>
      </c>
      <c r="S408" s="13">
        <f t="shared" si="27"/>
        <v>-41.139259259259262</v>
      </c>
      <c r="T408" t="str" cm="1">
        <f t="array" ref="T408">_xlfn.IFS(G408&lt;=20,"Low Temp.",G408&lt;=28,"Moderate Temp.",G408&lt;=35,"High Temp")</f>
        <v>Low Temp.</v>
      </c>
    </row>
    <row r="409" spans="1:20" x14ac:dyDescent="0.25">
      <c r="A409">
        <v>408</v>
      </c>
      <c r="B409" s="3">
        <v>44969</v>
      </c>
      <c r="C409" t="s">
        <v>19</v>
      </c>
      <c r="D409" t="s">
        <v>25</v>
      </c>
      <c r="E409" s="5">
        <v>5107</v>
      </c>
      <c r="F409" s="5">
        <v>3365</v>
      </c>
      <c r="G409">
        <v>34</v>
      </c>
      <c r="H409">
        <v>11</v>
      </c>
      <c r="I409">
        <v>10800</v>
      </c>
      <c r="J409" s="7">
        <v>1.29</v>
      </c>
      <c r="K409" s="5">
        <v>13932</v>
      </c>
      <c r="L409" s="5">
        <v>1532.52</v>
      </c>
      <c r="M409" s="5">
        <v>12399.48</v>
      </c>
      <c r="N409" s="5">
        <v>8333.73</v>
      </c>
      <c r="O409" s="5">
        <v>4065.75</v>
      </c>
      <c r="P409" t="str">
        <f t="shared" si="24"/>
        <v>Sunday</v>
      </c>
      <c r="Q409" t="str">
        <f t="shared" si="25"/>
        <v>February</v>
      </c>
      <c r="R409" s="8">
        <f t="shared" si="26"/>
        <v>29.182816537467698</v>
      </c>
      <c r="S409" s="13">
        <f t="shared" si="27"/>
        <v>-20.388682200900725</v>
      </c>
      <c r="T409" t="str" cm="1">
        <f t="array" ref="T409">_xlfn.IFS(G409&lt;=20,"Low Temp.",G409&lt;=28,"Moderate Temp.",G409&lt;=35,"High Temp")</f>
        <v>High Temp</v>
      </c>
    </row>
    <row r="410" spans="1:20" x14ac:dyDescent="0.25">
      <c r="A410">
        <v>409</v>
      </c>
      <c r="B410" s="3">
        <v>44970</v>
      </c>
      <c r="C410" t="s">
        <v>19</v>
      </c>
      <c r="D410" t="s">
        <v>26</v>
      </c>
      <c r="E410" s="5">
        <v>5356</v>
      </c>
      <c r="F410" s="5">
        <v>3000</v>
      </c>
      <c r="G410">
        <v>27</v>
      </c>
      <c r="H410">
        <v>12</v>
      </c>
      <c r="I410">
        <v>13108</v>
      </c>
      <c r="J410" s="7">
        <v>1.29</v>
      </c>
      <c r="K410" s="5">
        <v>16909.32</v>
      </c>
      <c r="L410" s="5">
        <v>2029.12</v>
      </c>
      <c r="M410" s="5">
        <v>14880.2</v>
      </c>
      <c r="N410" s="5">
        <v>10729.18</v>
      </c>
      <c r="O410" s="5">
        <v>4151.0200000000004</v>
      </c>
      <c r="P410" t="str">
        <f t="shared" si="24"/>
        <v>Monday</v>
      </c>
      <c r="Q410" t="str">
        <f t="shared" si="25"/>
        <v>February</v>
      </c>
      <c r="R410" s="8">
        <f t="shared" si="26"/>
        <v>24.548710415321256</v>
      </c>
      <c r="S410" s="13">
        <f t="shared" si="27"/>
        <v>-22.497759522031359</v>
      </c>
      <c r="T410" t="str" cm="1">
        <f t="array" ref="T410">_xlfn.IFS(G410&lt;=20,"Low Temp.",G410&lt;=28,"Moderate Temp.",G410&lt;=35,"High Temp")</f>
        <v>Moderate Temp.</v>
      </c>
    </row>
    <row r="411" spans="1:20" x14ac:dyDescent="0.25">
      <c r="A411">
        <v>410</v>
      </c>
      <c r="B411" s="3">
        <v>44971</v>
      </c>
      <c r="C411" t="s">
        <v>19</v>
      </c>
      <c r="D411" t="s">
        <v>26</v>
      </c>
      <c r="E411" s="5">
        <v>4555</v>
      </c>
      <c r="F411" s="5">
        <v>3362</v>
      </c>
      <c r="G411">
        <v>26</v>
      </c>
      <c r="H411">
        <v>14</v>
      </c>
      <c r="I411">
        <v>10863</v>
      </c>
      <c r="J411" s="7">
        <v>1.52</v>
      </c>
      <c r="K411" s="5">
        <v>16511.759999999998</v>
      </c>
      <c r="L411" s="5">
        <v>2311.65</v>
      </c>
      <c r="M411" s="5">
        <v>14200.11</v>
      </c>
      <c r="N411" s="5">
        <v>12870.15</v>
      </c>
      <c r="O411" s="5">
        <v>1329.96</v>
      </c>
      <c r="P411" t="str">
        <f t="shared" si="24"/>
        <v>Tuesday</v>
      </c>
      <c r="Q411" t="str">
        <f t="shared" si="25"/>
        <v>February</v>
      </c>
      <c r="R411" s="8">
        <f t="shared" si="26"/>
        <v>8.0546228869605674</v>
      </c>
      <c r="S411" s="13">
        <f t="shared" si="27"/>
        <v>-70.802195389681671</v>
      </c>
      <c r="T411" t="str" cm="1">
        <f t="array" ref="T411">_xlfn.IFS(G411&lt;=20,"Low Temp.",G411&lt;=28,"Moderate Temp.",G411&lt;=35,"High Temp")</f>
        <v>Moderate Temp.</v>
      </c>
    </row>
    <row r="412" spans="1:20" x14ac:dyDescent="0.25">
      <c r="A412">
        <v>411</v>
      </c>
      <c r="B412" s="3">
        <v>44972</v>
      </c>
      <c r="C412" t="s">
        <v>18</v>
      </c>
      <c r="D412" t="s">
        <v>24</v>
      </c>
      <c r="E412" s="5">
        <v>5215</v>
      </c>
      <c r="F412" s="5">
        <v>3852</v>
      </c>
      <c r="G412">
        <v>30</v>
      </c>
      <c r="H412">
        <v>9</v>
      </c>
      <c r="I412">
        <v>8727</v>
      </c>
      <c r="J412" s="7">
        <v>1.49</v>
      </c>
      <c r="K412" s="5">
        <v>13003.23</v>
      </c>
      <c r="L412" s="5">
        <v>1170.29</v>
      </c>
      <c r="M412" s="5">
        <v>11832.94</v>
      </c>
      <c r="N412" s="5">
        <v>9386.4500000000007</v>
      </c>
      <c r="O412" s="5">
        <v>2446.4899999999998</v>
      </c>
      <c r="P412" t="str">
        <f t="shared" si="24"/>
        <v>Wednesday</v>
      </c>
      <c r="Q412" t="str">
        <f t="shared" si="25"/>
        <v>February</v>
      </c>
      <c r="R412" s="8">
        <f t="shared" si="26"/>
        <v>18.81447917171349</v>
      </c>
      <c r="S412" s="13">
        <f t="shared" si="27"/>
        <v>-53.087440076701832</v>
      </c>
      <c r="T412" t="str" cm="1">
        <f t="array" ref="T412">_xlfn.IFS(G412&lt;=20,"Low Temp.",G412&lt;=28,"Moderate Temp.",G412&lt;=35,"High Temp")</f>
        <v>High Temp</v>
      </c>
    </row>
    <row r="413" spans="1:20" x14ac:dyDescent="0.25">
      <c r="A413">
        <v>412</v>
      </c>
      <c r="B413" s="3">
        <v>44973</v>
      </c>
      <c r="C413" t="s">
        <v>21</v>
      </c>
      <c r="D413" t="s">
        <v>23</v>
      </c>
      <c r="E413" s="5">
        <v>5797</v>
      </c>
      <c r="F413" s="5">
        <v>3488</v>
      </c>
      <c r="G413">
        <v>33</v>
      </c>
      <c r="H413">
        <v>14</v>
      </c>
      <c r="I413">
        <v>9256</v>
      </c>
      <c r="J413" s="7">
        <v>1.35</v>
      </c>
      <c r="K413" s="5">
        <v>12495.6</v>
      </c>
      <c r="L413" s="5">
        <v>1749.38</v>
      </c>
      <c r="M413" s="5">
        <v>10746.22</v>
      </c>
      <c r="N413" s="5">
        <v>7604.09</v>
      </c>
      <c r="O413" s="5">
        <v>3142.13</v>
      </c>
      <c r="P413" t="str">
        <f t="shared" si="24"/>
        <v>Thursday</v>
      </c>
      <c r="Q413" t="str">
        <f t="shared" si="25"/>
        <v>February</v>
      </c>
      <c r="R413" s="8">
        <f t="shared" si="26"/>
        <v>25.145891353756522</v>
      </c>
      <c r="S413" s="13">
        <f t="shared" si="27"/>
        <v>-45.797308952906675</v>
      </c>
      <c r="T413" t="str" cm="1">
        <f t="array" ref="T413">_xlfn.IFS(G413&lt;=20,"Low Temp.",G413&lt;=28,"Moderate Temp.",G413&lt;=35,"High Temp")</f>
        <v>High Temp</v>
      </c>
    </row>
    <row r="414" spans="1:20" x14ac:dyDescent="0.25">
      <c r="A414">
        <v>413</v>
      </c>
      <c r="B414" s="3">
        <v>44974</v>
      </c>
      <c r="C414" t="s">
        <v>21</v>
      </c>
      <c r="D414" t="s">
        <v>23</v>
      </c>
      <c r="E414" s="5">
        <v>4815</v>
      </c>
      <c r="F414" s="5">
        <v>2536</v>
      </c>
      <c r="G414">
        <v>19</v>
      </c>
      <c r="H414">
        <v>13</v>
      </c>
      <c r="I414">
        <v>11917</v>
      </c>
      <c r="J414" s="7">
        <v>1.26</v>
      </c>
      <c r="K414" s="5">
        <v>15015.42</v>
      </c>
      <c r="L414" s="5">
        <v>1952</v>
      </c>
      <c r="M414" s="5">
        <v>13063.42</v>
      </c>
      <c r="N414" s="5">
        <v>10854.82</v>
      </c>
      <c r="O414" s="5">
        <v>2208.6</v>
      </c>
      <c r="P414" t="str">
        <f t="shared" si="24"/>
        <v>Friday</v>
      </c>
      <c r="Q414" t="str">
        <f t="shared" si="25"/>
        <v>February</v>
      </c>
      <c r="R414" s="8">
        <f t="shared" si="26"/>
        <v>14.708879272108272</v>
      </c>
      <c r="S414" s="13">
        <f t="shared" si="27"/>
        <v>-54.13084112149533</v>
      </c>
      <c r="T414" t="str" cm="1">
        <f t="array" ref="T414">_xlfn.IFS(G414&lt;=20,"Low Temp.",G414&lt;=28,"Moderate Temp.",G414&lt;=35,"High Temp")</f>
        <v>Low Temp.</v>
      </c>
    </row>
    <row r="415" spans="1:20" x14ac:dyDescent="0.25">
      <c r="A415">
        <v>414</v>
      </c>
      <c r="B415" s="3">
        <v>44975</v>
      </c>
      <c r="C415" t="s">
        <v>18</v>
      </c>
      <c r="D415" t="s">
        <v>25</v>
      </c>
      <c r="E415" s="5">
        <v>5952</v>
      </c>
      <c r="F415" s="5">
        <v>2906</v>
      </c>
      <c r="G415">
        <v>28</v>
      </c>
      <c r="H415">
        <v>7</v>
      </c>
      <c r="I415">
        <v>8733</v>
      </c>
      <c r="J415" s="7">
        <v>1.85</v>
      </c>
      <c r="K415" s="5">
        <v>16156.05</v>
      </c>
      <c r="L415" s="5">
        <v>1130.92</v>
      </c>
      <c r="M415" s="5">
        <v>15025.13</v>
      </c>
      <c r="N415" s="5">
        <v>10428.5</v>
      </c>
      <c r="O415" s="5">
        <v>4596.63</v>
      </c>
      <c r="P415" t="str">
        <f t="shared" si="24"/>
        <v>Saturday</v>
      </c>
      <c r="Q415" t="str">
        <f t="shared" si="25"/>
        <v>February</v>
      </c>
      <c r="R415" s="8">
        <f t="shared" si="26"/>
        <v>28.451446981161858</v>
      </c>
      <c r="S415" s="13">
        <f t="shared" si="27"/>
        <v>-22.771673387096772</v>
      </c>
      <c r="T415" t="str" cm="1">
        <f t="array" ref="T415">_xlfn.IFS(G415&lt;=20,"Low Temp.",G415&lt;=28,"Moderate Temp.",G415&lt;=35,"High Temp")</f>
        <v>Moderate Temp.</v>
      </c>
    </row>
    <row r="416" spans="1:20" x14ac:dyDescent="0.25">
      <c r="A416">
        <v>415</v>
      </c>
      <c r="B416" s="3">
        <v>44976</v>
      </c>
      <c r="C416" t="s">
        <v>22</v>
      </c>
      <c r="D416" t="s">
        <v>23</v>
      </c>
      <c r="E416" s="5">
        <v>4001</v>
      </c>
      <c r="F416" s="5">
        <v>2682</v>
      </c>
      <c r="G416">
        <v>17</v>
      </c>
      <c r="H416">
        <v>9</v>
      </c>
      <c r="I416">
        <v>9873</v>
      </c>
      <c r="J416" s="7">
        <v>1.78</v>
      </c>
      <c r="K416" s="5">
        <v>17573.939999999999</v>
      </c>
      <c r="L416" s="5">
        <v>1581.65</v>
      </c>
      <c r="M416" s="5">
        <v>15992.29</v>
      </c>
      <c r="N416" s="5">
        <v>10630.47</v>
      </c>
      <c r="O416" s="5">
        <v>5361.82</v>
      </c>
      <c r="P416" t="str">
        <f t="shared" si="24"/>
        <v>Sunday</v>
      </c>
      <c r="Q416" t="str">
        <f t="shared" si="25"/>
        <v>February</v>
      </c>
      <c r="R416" s="8">
        <f t="shared" si="26"/>
        <v>30.510062057796944</v>
      </c>
      <c r="S416" s="13">
        <f t="shared" si="27"/>
        <v>34.011997000749808</v>
      </c>
      <c r="T416" t="str" cm="1">
        <f t="array" ref="T416">_xlfn.IFS(G416&lt;=20,"Low Temp.",G416&lt;=28,"Moderate Temp.",G416&lt;=35,"High Temp")</f>
        <v>Low Temp.</v>
      </c>
    </row>
    <row r="417" spans="1:20" x14ac:dyDescent="0.25">
      <c r="A417">
        <v>416</v>
      </c>
      <c r="B417" s="3">
        <v>44977</v>
      </c>
      <c r="C417" t="s">
        <v>17</v>
      </c>
      <c r="D417" t="s">
        <v>25</v>
      </c>
      <c r="E417" s="5">
        <v>3067</v>
      </c>
      <c r="F417" s="5">
        <v>3331</v>
      </c>
      <c r="G417">
        <v>32</v>
      </c>
      <c r="H417">
        <v>15</v>
      </c>
      <c r="I417">
        <v>14169</v>
      </c>
      <c r="J417" s="7">
        <v>1.69</v>
      </c>
      <c r="K417" s="5">
        <v>23945.61</v>
      </c>
      <c r="L417" s="5">
        <v>3591.84</v>
      </c>
      <c r="M417" s="5">
        <v>20353.77</v>
      </c>
      <c r="N417" s="5">
        <v>14327.39</v>
      </c>
      <c r="O417" s="5">
        <v>6026.38</v>
      </c>
      <c r="P417" t="str">
        <f t="shared" si="24"/>
        <v>Monday</v>
      </c>
      <c r="Q417" t="str">
        <f t="shared" si="25"/>
        <v>February</v>
      </c>
      <c r="R417" s="8">
        <f t="shared" si="26"/>
        <v>25.166951269982263</v>
      </c>
      <c r="S417" s="13">
        <f t="shared" si="27"/>
        <v>96.491033583306162</v>
      </c>
      <c r="T417" t="str" cm="1">
        <f t="array" ref="T417">_xlfn.IFS(G417&lt;=20,"Low Temp.",G417&lt;=28,"Moderate Temp.",G417&lt;=35,"High Temp")</f>
        <v>High Temp</v>
      </c>
    </row>
    <row r="418" spans="1:20" x14ac:dyDescent="0.25">
      <c r="A418">
        <v>417</v>
      </c>
      <c r="B418" s="3">
        <v>44978</v>
      </c>
      <c r="C418" t="s">
        <v>17</v>
      </c>
      <c r="D418" t="s">
        <v>24</v>
      </c>
      <c r="E418" s="5">
        <v>3134</v>
      </c>
      <c r="F418" s="5">
        <v>2529</v>
      </c>
      <c r="G418">
        <v>34</v>
      </c>
      <c r="H418">
        <v>9</v>
      </c>
      <c r="I418">
        <v>10278</v>
      </c>
      <c r="J418" s="7">
        <v>1.87</v>
      </c>
      <c r="K418" s="5">
        <v>19219.86</v>
      </c>
      <c r="L418" s="5">
        <v>1729.79</v>
      </c>
      <c r="M418" s="5">
        <v>17490.07</v>
      </c>
      <c r="N418" s="5">
        <v>14471.27</v>
      </c>
      <c r="O418" s="5">
        <v>3018.8</v>
      </c>
      <c r="P418" t="str">
        <f t="shared" si="24"/>
        <v>Tuesday</v>
      </c>
      <c r="Q418" t="str">
        <f t="shared" si="25"/>
        <v>February</v>
      </c>
      <c r="R418" s="8">
        <f t="shared" si="26"/>
        <v>15.706670079802871</v>
      </c>
      <c r="S418" s="13">
        <f t="shared" si="27"/>
        <v>-3.675813656668788</v>
      </c>
      <c r="T418" t="str" cm="1">
        <f t="array" ref="T418">_xlfn.IFS(G418&lt;=20,"Low Temp.",G418&lt;=28,"Moderate Temp.",G418&lt;=35,"High Temp")</f>
        <v>High Temp</v>
      </c>
    </row>
    <row r="419" spans="1:20" x14ac:dyDescent="0.25">
      <c r="A419">
        <v>418</v>
      </c>
      <c r="B419" s="3">
        <v>44979</v>
      </c>
      <c r="C419" t="s">
        <v>19</v>
      </c>
      <c r="D419" t="s">
        <v>23</v>
      </c>
      <c r="E419" s="5">
        <v>5055</v>
      </c>
      <c r="F419" s="5">
        <v>3270</v>
      </c>
      <c r="G419">
        <v>22</v>
      </c>
      <c r="H419">
        <v>10</v>
      </c>
      <c r="I419">
        <v>13667</v>
      </c>
      <c r="J419" s="7">
        <v>1.34</v>
      </c>
      <c r="K419" s="5">
        <v>18313.78</v>
      </c>
      <c r="L419" s="5">
        <v>1831.38</v>
      </c>
      <c r="M419" s="5">
        <v>16482.400000000001</v>
      </c>
      <c r="N419" s="5">
        <v>11823.24</v>
      </c>
      <c r="O419" s="5">
        <v>4659.16</v>
      </c>
      <c r="P419" t="str">
        <f t="shared" si="24"/>
        <v>Wednesday</v>
      </c>
      <c r="Q419" t="str">
        <f t="shared" si="25"/>
        <v>February</v>
      </c>
      <c r="R419" s="8">
        <f t="shared" si="26"/>
        <v>25.440733698886852</v>
      </c>
      <c r="S419" s="13">
        <f t="shared" si="27"/>
        <v>-7.8306627101879354</v>
      </c>
      <c r="T419" t="str" cm="1">
        <f t="array" ref="T419">_xlfn.IFS(G419&lt;=20,"Low Temp.",G419&lt;=28,"Moderate Temp.",G419&lt;=35,"High Temp")</f>
        <v>Moderate Temp.</v>
      </c>
    </row>
    <row r="420" spans="1:20" x14ac:dyDescent="0.25">
      <c r="A420">
        <v>419</v>
      </c>
      <c r="B420" s="3">
        <v>44980</v>
      </c>
      <c r="C420" t="s">
        <v>19</v>
      </c>
      <c r="D420" t="s">
        <v>23</v>
      </c>
      <c r="E420" s="5">
        <v>5060</v>
      </c>
      <c r="F420" s="5">
        <v>2953</v>
      </c>
      <c r="G420">
        <v>17</v>
      </c>
      <c r="H420">
        <v>9</v>
      </c>
      <c r="I420">
        <v>13509</v>
      </c>
      <c r="J420" s="7">
        <v>1.8</v>
      </c>
      <c r="K420" s="5">
        <v>24316.2</v>
      </c>
      <c r="L420" s="5">
        <v>2188.46</v>
      </c>
      <c r="M420" s="5">
        <v>22127.74</v>
      </c>
      <c r="N420" s="5">
        <v>17075.21</v>
      </c>
      <c r="O420" s="5">
        <v>5052.53</v>
      </c>
      <c r="P420" t="str">
        <f t="shared" si="24"/>
        <v>Thursday</v>
      </c>
      <c r="Q420" t="str">
        <f t="shared" si="25"/>
        <v>February</v>
      </c>
      <c r="R420" s="8">
        <f t="shared" si="26"/>
        <v>20.778452225265458</v>
      </c>
      <c r="S420" s="13">
        <f t="shared" si="27"/>
        <v>-0.14762845849802875</v>
      </c>
      <c r="T420" t="str" cm="1">
        <f t="array" ref="T420">_xlfn.IFS(G420&lt;=20,"Low Temp.",G420&lt;=28,"Moderate Temp.",G420&lt;=35,"High Temp")</f>
        <v>Low Temp.</v>
      </c>
    </row>
    <row r="421" spans="1:20" x14ac:dyDescent="0.25">
      <c r="A421">
        <v>420</v>
      </c>
      <c r="B421" s="3">
        <v>44981</v>
      </c>
      <c r="C421" t="s">
        <v>17</v>
      </c>
      <c r="D421" t="s">
        <v>23</v>
      </c>
      <c r="E421" s="5">
        <v>4593</v>
      </c>
      <c r="F421" s="5">
        <v>2805</v>
      </c>
      <c r="G421">
        <v>34</v>
      </c>
      <c r="H421">
        <v>14</v>
      </c>
      <c r="I421">
        <v>11435</v>
      </c>
      <c r="J421" s="7">
        <v>1.5</v>
      </c>
      <c r="K421" s="5">
        <v>17152.5</v>
      </c>
      <c r="L421" s="5">
        <v>2401.35</v>
      </c>
      <c r="M421" s="5">
        <v>14751.15</v>
      </c>
      <c r="N421" s="5">
        <v>10770.74</v>
      </c>
      <c r="O421" s="5">
        <v>3980.41</v>
      </c>
      <c r="P421" t="str">
        <f t="shared" si="24"/>
        <v>Friday</v>
      </c>
      <c r="Q421" t="str">
        <f t="shared" si="25"/>
        <v>February</v>
      </c>
      <c r="R421" s="8">
        <f t="shared" si="26"/>
        <v>23.20600495554584</v>
      </c>
      <c r="S421" s="13">
        <f t="shared" si="27"/>
        <v>-13.337470063139564</v>
      </c>
      <c r="T421" t="str" cm="1">
        <f t="array" ref="T421">_xlfn.IFS(G421&lt;=20,"Low Temp.",G421&lt;=28,"Moderate Temp.",G421&lt;=35,"High Temp")</f>
        <v>High Temp</v>
      </c>
    </row>
    <row r="422" spans="1:20" x14ac:dyDescent="0.25">
      <c r="A422">
        <v>421</v>
      </c>
      <c r="B422" s="3">
        <v>44982</v>
      </c>
      <c r="C422" t="s">
        <v>18</v>
      </c>
      <c r="D422" t="s">
        <v>23</v>
      </c>
      <c r="E422" s="5">
        <v>4644</v>
      </c>
      <c r="F422" s="5">
        <v>2596</v>
      </c>
      <c r="G422">
        <v>23</v>
      </c>
      <c r="H422">
        <v>12</v>
      </c>
      <c r="I422">
        <v>10448</v>
      </c>
      <c r="J422" s="7">
        <v>1.67</v>
      </c>
      <c r="K422" s="5">
        <v>17448.16</v>
      </c>
      <c r="L422" s="5">
        <v>2093.7800000000002</v>
      </c>
      <c r="M422" s="5">
        <v>15354.38</v>
      </c>
      <c r="N422" s="5">
        <v>11137.04</v>
      </c>
      <c r="O422" s="5">
        <v>4217.34</v>
      </c>
      <c r="P422" t="str">
        <f t="shared" si="24"/>
        <v>Saturday</v>
      </c>
      <c r="Q422" t="str">
        <f t="shared" si="25"/>
        <v>February</v>
      </c>
      <c r="R422" s="8">
        <f t="shared" si="26"/>
        <v>24.170686192698827</v>
      </c>
      <c r="S422" s="13">
        <f t="shared" si="27"/>
        <v>-9.1873385012919861</v>
      </c>
      <c r="T422" t="str" cm="1">
        <f t="array" ref="T422">_xlfn.IFS(G422&lt;=20,"Low Temp.",G422&lt;=28,"Moderate Temp.",G422&lt;=35,"High Temp")</f>
        <v>Moderate Temp.</v>
      </c>
    </row>
    <row r="423" spans="1:20" x14ac:dyDescent="0.25">
      <c r="A423">
        <v>422</v>
      </c>
      <c r="B423" s="3">
        <v>44983</v>
      </c>
      <c r="C423" t="s">
        <v>21</v>
      </c>
      <c r="D423" t="s">
        <v>26</v>
      </c>
      <c r="E423" s="5">
        <v>4118</v>
      </c>
      <c r="F423" s="5">
        <v>3783</v>
      </c>
      <c r="G423">
        <v>17</v>
      </c>
      <c r="H423">
        <v>6</v>
      </c>
      <c r="I423">
        <v>9274</v>
      </c>
      <c r="J423" s="7">
        <v>1.88</v>
      </c>
      <c r="K423" s="5">
        <v>17435.12</v>
      </c>
      <c r="L423" s="5">
        <v>1046.1099999999999</v>
      </c>
      <c r="M423" s="5">
        <v>16389.009999999998</v>
      </c>
      <c r="N423" s="5">
        <v>12725.87</v>
      </c>
      <c r="O423" s="5">
        <v>3663.14</v>
      </c>
      <c r="P423" t="str">
        <f t="shared" si="24"/>
        <v>Sunday</v>
      </c>
      <c r="Q423" t="str">
        <f t="shared" si="25"/>
        <v>February</v>
      </c>
      <c r="R423" s="8">
        <f t="shared" si="26"/>
        <v>21.010122098385327</v>
      </c>
      <c r="S423" s="13">
        <f t="shared" si="27"/>
        <v>-11.04565322972317</v>
      </c>
      <c r="T423" t="str" cm="1">
        <f t="array" ref="T423">_xlfn.IFS(G423&lt;=20,"Low Temp.",G423&lt;=28,"Moderate Temp.",G423&lt;=35,"High Temp")</f>
        <v>Low Temp.</v>
      </c>
    </row>
    <row r="424" spans="1:20" x14ac:dyDescent="0.25">
      <c r="A424">
        <v>423</v>
      </c>
      <c r="B424" s="3">
        <v>44984</v>
      </c>
      <c r="C424" t="s">
        <v>17</v>
      </c>
      <c r="D424" t="s">
        <v>26</v>
      </c>
      <c r="E424" s="5">
        <v>3557</v>
      </c>
      <c r="F424" s="5">
        <v>2756</v>
      </c>
      <c r="G424">
        <v>27</v>
      </c>
      <c r="H424">
        <v>15</v>
      </c>
      <c r="I424">
        <v>8645</v>
      </c>
      <c r="J424" s="7">
        <v>1.76</v>
      </c>
      <c r="K424" s="5">
        <v>15215.2</v>
      </c>
      <c r="L424" s="5">
        <v>2282.2800000000002</v>
      </c>
      <c r="M424" s="5">
        <v>12932.92</v>
      </c>
      <c r="N424" s="5">
        <v>11771.24</v>
      </c>
      <c r="O424" s="5">
        <v>1161.68</v>
      </c>
      <c r="P424" t="str">
        <f t="shared" si="24"/>
        <v>Monday</v>
      </c>
      <c r="Q424" t="str">
        <f t="shared" si="25"/>
        <v>February</v>
      </c>
      <c r="R424" s="8">
        <f t="shared" si="26"/>
        <v>7.6349965823650026</v>
      </c>
      <c r="S424" s="13">
        <f t="shared" si="27"/>
        <v>-67.34101771155467</v>
      </c>
      <c r="T424" t="str" cm="1">
        <f t="array" ref="T424">_xlfn.IFS(G424&lt;=20,"Low Temp.",G424&lt;=28,"Moderate Temp.",G424&lt;=35,"High Temp")</f>
        <v>Moderate Temp.</v>
      </c>
    </row>
    <row r="425" spans="1:20" x14ac:dyDescent="0.25">
      <c r="A425">
        <v>424</v>
      </c>
      <c r="B425" s="3">
        <v>44985</v>
      </c>
      <c r="C425" t="s">
        <v>22</v>
      </c>
      <c r="D425" t="s">
        <v>25</v>
      </c>
      <c r="E425" s="5">
        <v>5832</v>
      </c>
      <c r="F425" s="5">
        <v>3536</v>
      </c>
      <c r="G425">
        <v>23</v>
      </c>
      <c r="H425">
        <v>8</v>
      </c>
      <c r="I425">
        <v>9736</v>
      </c>
      <c r="J425" s="7">
        <v>1.29</v>
      </c>
      <c r="K425" s="5">
        <v>12559.44</v>
      </c>
      <c r="L425" s="5">
        <v>1004.76</v>
      </c>
      <c r="M425" s="5">
        <v>11554.68</v>
      </c>
      <c r="N425" s="5">
        <v>9471.65</v>
      </c>
      <c r="O425" s="5">
        <v>2083.0300000000002</v>
      </c>
      <c r="P425" t="str">
        <f t="shared" si="24"/>
        <v>Tuesday</v>
      </c>
      <c r="Q425" t="str">
        <f t="shared" si="25"/>
        <v>February</v>
      </c>
      <c r="R425" s="8">
        <f t="shared" si="26"/>
        <v>16.58537323320148</v>
      </c>
      <c r="S425" s="13">
        <f t="shared" si="27"/>
        <v>-64.282750342935529</v>
      </c>
      <c r="T425" t="str" cm="1">
        <f t="array" ref="T425">_xlfn.IFS(G425&lt;=20,"Low Temp.",G425&lt;=28,"Moderate Temp.",G425&lt;=35,"High Temp")</f>
        <v>Moderate Temp.</v>
      </c>
    </row>
    <row r="426" spans="1:20" x14ac:dyDescent="0.25">
      <c r="A426">
        <v>425</v>
      </c>
      <c r="B426" s="3">
        <v>44986</v>
      </c>
      <c r="C426" t="s">
        <v>18</v>
      </c>
      <c r="D426" t="s">
        <v>23</v>
      </c>
      <c r="E426" s="5">
        <v>3443</v>
      </c>
      <c r="F426" s="5">
        <v>2693</v>
      </c>
      <c r="G426">
        <v>25</v>
      </c>
      <c r="H426">
        <v>14</v>
      </c>
      <c r="I426">
        <v>11513</v>
      </c>
      <c r="J426" s="7">
        <v>1.55</v>
      </c>
      <c r="K426" s="5">
        <v>17845.150000000001</v>
      </c>
      <c r="L426" s="5">
        <v>2498.3200000000002</v>
      </c>
      <c r="M426" s="5">
        <v>15346.83</v>
      </c>
      <c r="N426" s="5">
        <v>13894.36</v>
      </c>
      <c r="O426" s="5">
        <v>1452.47</v>
      </c>
      <c r="P426" t="str">
        <f t="shared" si="24"/>
        <v>Wednesday</v>
      </c>
      <c r="Q426" t="str">
        <f t="shared" si="25"/>
        <v>March</v>
      </c>
      <c r="R426" s="8">
        <f t="shared" si="26"/>
        <v>8.1392983527737215</v>
      </c>
      <c r="S426" s="13">
        <f t="shared" si="27"/>
        <v>-57.813825152483304</v>
      </c>
      <c r="T426" t="str" cm="1">
        <f t="array" ref="T426">_xlfn.IFS(G426&lt;=20,"Low Temp.",G426&lt;=28,"Moderate Temp.",G426&lt;=35,"High Temp")</f>
        <v>Moderate Temp.</v>
      </c>
    </row>
    <row r="427" spans="1:20" x14ac:dyDescent="0.25">
      <c r="A427">
        <v>426</v>
      </c>
      <c r="B427" s="3">
        <v>44987</v>
      </c>
      <c r="C427" t="s">
        <v>22</v>
      </c>
      <c r="D427" t="s">
        <v>23</v>
      </c>
      <c r="E427" s="5">
        <v>3049</v>
      </c>
      <c r="F427" s="5">
        <v>2650</v>
      </c>
      <c r="G427">
        <v>29</v>
      </c>
      <c r="H427">
        <v>10</v>
      </c>
      <c r="I427">
        <v>9008</v>
      </c>
      <c r="J427" s="7">
        <v>1.22</v>
      </c>
      <c r="K427" s="5">
        <v>10989.76</v>
      </c>
      <c r="L427" s="5">
        <v>1098.98</v>
      </c>
      <c r="M427" s="5">
        <v>9890.7800000000007</v>
      </c>
      <c r="N427" s="5">
        <v>5700.92</v>
      </c>
      <c r="O427" s="5">
        <v>4189.8599999999997</v>
      </c>
      <c r="P427" t="str">
        <f t="shared" si="24"/>
        <v>Thursday</v>
      </c>
      <c r="Q427" t="str">
        <f t="shared" si="25"/>
        <v>March</v>
      </c>
      <c r="R427" s="8">
        <f t="shared" si="26"/>
        <v>38.125127391317001</v>
      </c>
      <c r="S427" s="13">
        <f t="shared" si="27"/>
        <v>37.417513938996386</v>
      </c>
      <c r="T427" t="str" cm="1">
        <f t="array" ref="T427">_xlfn.IFS(G427&lt;=20,"Low Temp.",G427&lt;=28,"Moderate Temp.",G427&lt;=35,"High Temp")</f>
        <v>High Temp</v>
      </c>
    </row>
    <row r="428" spans="1:20" x14ac:dyDescent="0.25">
      <c r="A428">
        <v>427</v>
      </c>
      <c r="B428" s="3">
        <v>44988</v>
      </c>
      <c r="C428" t="s">
        <v>18</v>
      </c>
      <c r="D428" t="s">
        <v>26</v>
      </c>
      <c r="E428" s="5">
        <v>4222</v>
      </c>
      <c r="F428" s="5">
        <v>2860</v>
      </c>
      <c r="G428">
        <v>26</v>
      </c>
      <c r="H428">
        <v>7</v>
      </c>
      <c r="I428">
        <v>9662</v>
      </c>
      <c r="J428" s="7">
        <v>1.9</v>
      </c>
      <c r="K428" s="5">
        <v>18357.8</v>
      </c>
      <c r="L428" s="5">
        <v>1285.05</v>
      </c>
      <c r="M428" s="5">
        <v>17072.75</v>
      </c>
      <c r="N428" s="5">
        <v>12452.77</v>
      </c>
      <c r="O428" s="5">
        <v>4619.9799999999996</v>
      </c>
      <c r="P428" t="str">
        <f t="shared" si="24"/>
        <v>Friday</v>
      </c>
      <c r="Q428" t="str">
        <f t="shared" si="25"/>
        <v>March</v>
      </c>
      <c r="R428" s="8">
        <f t="shared" si="26"/>
        <v>25.166305330704112</v>
      </c>
      <c r="S428" s="13">
        <f t="shared" si="27"/>
        <v>9.426338228327797</v>
      </c>
      <c r="T428" t="str" cm="1">
        <f t="array" ref="T428">_xlfn.IFS(G428&lt;=20,"Low Temp.",G428&lt;=28,"Moderate Temp.",G428&lt;=35,"High Temp")</f>
        <v>Moderate Temp.</v>
      </c>
    </row>
    <row r="429" spans="1:20" x14ac:dyDescent="0.25">
      <c r="A429">
        <v>428</v>
      </c>
      <c r="B429" s="3">
        <v>44989</v>
      </c>
      <c r="C429" t="s">
        <v>21</v>
      </c>
      <c r="D429" t="s">
        <v>25</v>
      </c>
      <c r="E429" s="5">
        <v>3026</v>
      </c>
      <c r="F429" s="5">
        <v>3666</v>
      </c>
      <c r="G429">
        <v>16</v>
      </c>
      <c r="H429">
        <v>15</v>
      </c>
      <c r="I429">
        <v>10696</v>
      </c>
      <c r="J429" s="7">
        <v>1.74</v>
      </c>
      <c r="K429" s="5">
        <v>18611.04</v>
      </c>
      <c r="L429" s="5">
        <v>2791.66</v>
      </c>
      <c r="M429" s="5">
        <v>15819.38</v>
      </c>
      <c r="N429" s="5">
        <v>11194.04</v>
      </c>
      <c r="O429" s="5">
        <v>4625.34</v>
      </c>
      <c r="P429" t="str">
        <f t="shared" si="24"/>
        <v>Saturday</v>
      </c>
      <c r="Q429" t="str">
        <f t="shared" si="25"/>
        <v>March</v>
      </c>
      <c r="R429" s="8">
        <f t="shared" si="26"/>
        <v>24.852668093776597</v>
      </c>
      <c r="S429" s="13">
        <f t="shared" si="27"/>
        <v>52.853271645736953</v>
      </c>
      <c r="T429" t="str" cm="1">
        <f t="array" ref="T429">_xlfn.IFS(G429&lt;=20,"Low Temp.",G429&lt;=28,"Moderate Temp.",G429&lt;=35,"High Temp")</f>
        <v>Low Temp.</v>
      </c>
    </row>
    <row r="430" spans="1:20" x14ac:dyDescent="0.25">
      <c r="A430">
        <v>429</v>
      </c>
      <c r="B430" s="3">
        <v>44990</v>
      </c>
      <c r="C430" t="s">
        <v>18</v>
      </c>
      <c r="D430" t="s">
        <v>23</v>
      </c>
      <c r="E430" s="5">
        <v>3360</v>
      </c>
      <c r="F430" s="5">
        <v>2852</v>
      </c>
      <c r="G430">
        <v>18</v>
      </c>
      <c r="H430">
        <v>15</v>
      </c>
      <c r="I430">
        <v>10822</v>
      </c>
      <c r="J430" s="7">
        <v>1.47</v>
      </c>
      <c r="K430" s="5">
        <v>15908.34</v>
      </c>
      <c r="L430" s="5">
        <v>2386.25</v>
      </c>
      <c r="M430" s="5">
        <v>13522.09</v>
      </c>
      <c r="N430" s="5">
        <v>9547.0499999999993</v>
      </c>
      <c r="O430" s="5">
        <v>3975.04</v>
      </c>
      <c r="P430" t="str">
        <f t="shared" si="24"/>
        <v>Sunday</v>
      </c>
      <c r="Q430" t="str">
        <f t="shared" si="25"/>
        <v>March</v>
      </c>
      <c r="R430" s="8">
        <f t="shared" si="26"/>
        <v>24.98714510753479</v>
      </c>
      <c r="S430" s="13">
        <f t="shared" si="27"/>
        <v>18.304761904761904</v>
      </c>
      <c r="T430" t="str" cm="1">
        <f t="array" ref="T430">_xlfn.IFS(G430&lt;=20,"Low Temp.",G430&lt;=28,"Moderate Temp.",G430&lt;=35,"High Temp")</f>
        <v>Low Temp.</v>
      </c>
    </row>
    <row r="431" spans="1:20" x14ac:dyDescent="0.25">
      <c r="A431">
        <v>430</v>
      </c>
      <c r="B431" s="3">
        <v>44991</v>
      </c>
      <c r="C431" t="s">
        <v>18</v>
      </c>
      <c r="D431" t="s">
        <v>26</v>
      </c>
      <c r="E431" s="5">
        <v>5275</v>
      </c>
      <c r="F431" s="5">
        <v>3232</v>
      </c>
      <c r="G431">
        <v>32</v>
      </c>
      <c r="H431">
        <v>9</v>
      </c>
      <c r="I431">
        <v>10986</v>
      </c>
      <c r="J431" s="7">
        <v>1.4</v>
      </c>
      <c r="K431" s="5">
        <v>15380.4</v>
      </c>
      <c r="L431" s="5">
        <v>1384.24</v>
      </c>
      <c r="M431" s="5">
        <v>13996.16</v>
      </c>
      <c r="N431" s="5">
        <v>9259.1299999999992</v>
      </c>
      <c r="O431" s="5">
        <v>4737.03</v>
      </c>
      <c r="P431" t="str">
        <f t="shared" si="24"/>
        <v>Monday</v>
      </c>
      <c r="Q431" t="str">
        <f t="shared" si="25"/>
        <v>March</v>
      </c>
      <c r="R431" s="8">
        <f t="shared" si="26"/>
        <v>30.799133962705781</v>
      </c>
      <c r="S431" s="13">
        <f t="shared" si="27"/>
        <v>-10.198483412322281</v>
      </c>
      <c r="T431" t="str" cm="1">
        <f t="array" ref="T431">_xlfn.IFS(G431&lt;=20,"Low Temp.",G431&lt;=28,"Moderate Temp.",G431&lt;=35,"High Temp")</f>
        <v>High Temp</v>
      </c>
    </row>
    <row r="432" spans="1:20" x14ac:dyDescent="0.25">
      <c r="A432">
        <v>431</v>
      </c>
      <c r="B432" s="3">
        <v>44992</v>
      </c>
      <c r="C432" t="s">
        <v>17</v>
      </c>
      <c r="D432" t="s">
        <v>23</v>
      </c>
      <c r="E432" s="5">
        <v>4475</v>
      </c>
      <c r="F432" s="5">
        <v>3732</v>
      </c>
      <c r="G432">
        <v>22</v>
      </c>
      <c r="H432">
        <v>9</v>
      </c>
      <c r="I432">
        <v>9750</v>
      </c>
      <c r="J432" s="7">
        <v>1.46</v>
      </c>
      <c r="K432" s="5">
        <v>14235</v>
      </c>
      <c r="L432" s="5">
        <v>1281.1500000000001</v>
      </c>
      <c r="M432" s="5">
        <v>12953.85</v>
      </c>
      <c r="N432" s="5">
        <v>9479.9599999999991</v>
      </c>
      <c r="O432" s="5">
        <v>3473.89</v>
      </c>
      <c r="P432" t="str">
        <f t="shared" si="24"/>
        <v>Tuesday</v>
      </c>
      <c r="Q432" t="str">
        <f t="shared" si="25"/>
        <v>March</v>
      </c>
      <c r="R432" s="8">
        <f t="shared" si="26"/>
        <v>24.403863716192483</v>
      </c>
      <c r="S432" s="13">
        <f t="shared" si="27"/>
        <v>-22.371173184357545</v>
      </c>
      <c r="T432" t="str" cm="1">
        <f t="array" ref="T432">_xlfn.IFS(G432&lt;=20,"Low Temp.",G432&lt;=28,"Moderate Temp.",G432&lt;=35,"High Temp")</f>
        <v>Moderate Temp.</v>
      </c>
    </row>
    <row r="433" spans="1:20" x14ac:dyDescent="0.25">
      <c r="A433">
        <v>432</v>
      </c>
      <c r="B433" s="3">
        <v>44993</v>
      </c>
      <c r="C433" t="s">
        <v>21</v>
      </c>
      <c r="D433" t="s">
        <v>25</v>
      </c>
      <c r="E433" s="5">
        <v>4540</v>
      </c>
      <c r="F433" s="5">
        <v>3780</v>
      </c>
      <c r="G433">
        <v>22</v>
      </c>
      <c r="H433">
        <v>6</v>
      </c>
      <c r="I433">
        <v>12984</v>
      </c>
      <c r="J433" s="7">
        <v>1.32</v>
      </c>
      <c r="K433" s="5">
        <v>17138.88</v>
      </c>
      <c r="L433" s="5">
        <v>1028.33</v>
      </c>
      <c r="M433" s="5">
        <v>16110.55</v>
      </c>
      <c r="N433" s="5">
        <v>11720.55</v>
      </c>
      <c r="O433" s="5">
        <v>4390</v>
      </c>
      <c r="P433" t="str">
        <f t="shared" si="24"/>
        <v>Wednesday</v>
      </c>
      <c r="Q433" t="str">
        <f t="shared" si="25"/>
        <v>March</v>
      </c>
      <c r="R433" s="8">
        <f t="shared" si="26"/>
        <v>25.614275845329448</v>
      </c>
      <c r="S433" s="13">
        <f t="shared" si="27"/>
        <v>-3.303964757709251</v>
      </c>
      <c r="T433" t="str" cm="1">
        <f t="array" ref="T433">_xlfn.IFS(G433&lt;=20,"Low Temp.",G433&lt;=28,"Moderate Temp.",G433&lt;=35,"High Temp")</f>
        <v>Moderate Temp.</v>
      </c>
    </row>
    <row r="434" spans="1:20" x14ac:dyDescent="0.25">
      <c r="A434">
        <v>433</v>
      </c>
      <c r="B434" s="3">
        <v>44994</v>
      </c>
      <c r="C434" t="s">
        <v>17</v>
      </c>
      <c r="D434" t="s">
        <v>25</v>
      </c>
      <c r="E434" s="5">
        <v>5231</v>
      </c>
      <c r="F434" s="5">
        <v>3118</v>
      </c>
      <c r="G434">
        <v>25</v>
      </c>
      <c r="H434">
        <v>8</v>
      </c>
      <c r="I434">
        <v>13975</v>
      </c>
      <c r="J434" s="7">
        <v>1.8</v>
      </c>
      <c r="K434" s="5">
        <v>25155</v>
      </c>
      <c r="L434" s="5">
        <v>2012.4</v>
      </c>
      <c r="M434" s="5">
        <v>23142.6</v>
      </c>
      <c r="N434" s="5">
        <v>18602.939999999999</v>
      </c>
      <c r="O434" s="5">
        <v>4539.66</v>
      </c>
      <c r="P434" t="str">
        <f t="shared" si="24"/>
        <v>Thursday</v>
      </c>
      <c r="Q434" t="str">
        <f t="shared" si="25"/>
        <v>March</v>
      </c>
      <c r="R434" s="8">
        <f t="shared" si="26"/>
        <v>18.046750149075731</v>
      </c>
      <c r="S434" s="13">
        <f t="shared" si="27"/>
        <v>-13.216211049512525</v>
      </c>
      <c r="T434" t="str" cm="1">
        <f t="array" ref="T434">_xlfn.IFS(G434&lt;=20,"Low Temp.",G434&lt;=28,"Moderate Temp.",G434&lt;=35,"High Temp")</f>
        <v>Moderate Temp.</v>
      </c>
    </row>
    <row r="435" spans="1:20" x14ac:dyDescent="0.25">
      <c r="A435">
        <v>434</v>
      </c>
      <c r="B435" s="3">
        <v>44995</v>
      </c>
      <c r="C435" t="s">
        <v>17</v>
      </c>
      <c r="D435" t="s">
        <v>26</v>
      </c>
      <c r="E435" s="5">
        <v>5180</v>
      </c>
      <c r="F435" s="5">
        <v>3355</v>
      </c>
      <c r="G435">
        <v>15</v>
      </c>
      <c r="H435">
        <v>12</v>
      </c>
      <c r="I435">
        <v>11709</v>
      </c>
      <c r="J435" s="7">
        <v>1.83</v>
      </c>
      <c r="K435" s="5">
        <v>21427.47</v>
      </c>
      <c r="L435" s="5">
        <v>2571.3000000000002</v>
      </c>
      <c r="M435" s="5">
        <v>18856.169999999998</v>
      </c>
      <c r="N435" s="5">
        <v>17016.5</v>
      </c>
      <c r="O435" s="5">
        <v>1839.67</v>
      </c>
      <c r="P435" t="str">
        <f t="shared" si="24"/>
        <v>Friday</v>
      </c>
      <c r="Q435" t="str">
        <f t="shared" si="25"/>
        <v>March</v>
      </c>
      <c r="R435" s="8">
        <f t="shared" si="26"/>
        <v>8.5855679648600614</v>
      </c>
      <c r="S435" s="13">
        <f t="shared" si="27"/>
        <v>-64.485135135135124</v>
      </c>
      <c r="T435" t="str" cm="1">
        <f t="array" ref="T435">_xlfn.IFS(G435&lt;=20,"Low Temp.",G435&lt;=28,"Moderate Temp.",G435&lt;=35,"High Temp")</f>
        <v>Low Temp.</v>
      </c>
    </row>
    <row r="436" spans="1:20" x14ac:dyDescent="0.25">
      <c r="A436">
        <v>435</v>
      </c>
      <c r="B436" s="3">
        <v>44996</v>
      </c>
      <c r="C436" t="s">
        <v>21</v>
      </c>
      <c r="D436" t="s">
        <v>23</v>
      </c>
      <c r="E436" s="5">
        <v>4569</v>
      </c>
      <c r="F436" s="5">
        <v>3023</v>
      </c>
      <c r="G436">
        <v>22</v>
      </c>
      <c r="H436">
        <v>7</v>
      </c>
      <c r="I436">
        <v>12074</v>
      </c>
      <c r="J436" s="7">
        <v>1.99</v>
      </c>
      <c r="K436" s="5">
        <v>24027.26</v>
      </c>
      <c r="L436" s="5">
        <v>1681.91</v>
      </c>
      <c r="M436" s="5">
        <v>22345.35</v>
      </c>
      <c r="N436" s="5">
        <v>18359.05</v>
      </c>
      <c r="O436" s="5">
        <v>3986.3</v>
      </c>
      <c r="P436" t="str">
        <f t="shared" si="24"/>
        <v>Saturday</v>
      </c>
      <c r="Q436" t="str">
        <f t="shared" si="25"/>
        <v>March</v>
      </c>
      <c r="R436" s="8">
        <f t="shared" si="26"/>
        <v>16.590739018931</v>
      </c>
      <c r="S436" s="13">
        <f t="shared" si="27"/>
        <v>-12.753337710658782</v>
      </c>
      <c r="T436" t="str" cm="1">
        <f t="array" ref="T436">_xlfn.IFS(G436&lt;=20,"Low Temp.",G436&lt;=28,"Moderate Temp.",G436&lt;=35,"High Temp")</f>
        <v>Moderate Temp.</v>
      </c>
    </row>
    <row r="437" spans="1:20" x14ac:dyDescent="0.25">
      <c r="A437">
        <v>436</v>
      </c>
      <c r="B437" s="3">
        <v>44997</v>
      </c>
      <c r="C437" t="s">
        <v>21</v>
      </c>
      <c r="D437" t="s">
        <v>26</v>
      </c>
      <c r="E437" s="5">
        <v>3972</v>
      </c>
      <c r="F437" s="5">
        <v>3752</v>
      </c>
      <c r="G437">
        <v>17</v>
      </c>
      <c r="H437">
        <v>11</v>
      </c>
      <c r="I437">
        <v>10558</v>
      </c>
      <c r="J437" s="7">
        <v>1.47</v>
      </c>
      <c r="K437" s="5">
        <v>15520.26</v>
      </c>
      <c r="L437" s="5">
        <v>1707.23</v>
      </c>
      <c r="M437" s="5">
        <v>13813.03</v>
      </c>
      <c r="N437" s="5">
        <v>8622.7999999999993</v>
      </c>
      <c r="O437" s="5">
        <v>5190.2299999999996</v>
      </c>
      <c r="P437" t="str">
        <f t="shared" si="24"/>
        <v>Sunday</v>
      </c>
      <c r="Q437" t="str">
        <f t="shared" si="25"/>
        <v>March</v>
      </c>
      <c r="R437" s="8">
        <f t="shared" si="26"/>
        <v>33.441643374531097</v>
      </c>
      <c r="S437" s="13">
        <f t="shared" si="27"/>
        <v>30.670443101711975</v>
      </c>
      <c r="T437" t="str" cm="1">
        <f t="array" ref="T437">_xlfn.IFS(G437&lt;=20,"Low Temp.",G437&lt;=28,"Moderate Temp.",G437&lt;=35,"High Temp")</f>
        <v>Low Temp.</v>
      </c>
    </row>
    <row r="438" spans="1:20" x14ac:dyDescent="0.25">
      <c r="A438">
        <v>437</v>
      </c>
      <c r="B438" s="3">
        <v>44998</v>
      </c>
      <c r="C438" t="s">
        <v>17</v>
      </c>
      <c r="D438" t="s">
        <v>23</v>
      </c>
      <c r="E438" s="5">
        <v>4424</v>
      </c>
      <c r="F438" s="5">
        <v>3955</v>
      </c>
      <c r="G438">
        <v>15</v>
      </c>
      <c r="H438">
        <v>6</v>
      </c>
      <c r="I438">
        <v>14621</v>
      </c>
      <c r="J438" s="7">
        <v>1.82</v>
      </c>
      <c r="K438" s="5">
        <v>26610.22</v>
      </c>
      <c r="L438" s="5">
        <v>1596.61</v>
      </c>
      <c r="M438" s="5">
        <v>25013.61</v>
      </c>
      <c r="N438" s="5">
        <v>17719.240000000002</v>
      </c>
      <c r="O438" s="5">
        <v>7294.37</v>
      </c>
      <c r="P438" t="str">
        <f t="shared" si="24"/>
        <v>Monday</v>
      </c>
      <c r="Q438" t="str">
        <f t="shared" si="25"/>
        <v>March</v>
      </c>
      <c r="R438" s="8">
        <f t="shared" si="26"/>
        <v>27.411911664014806</v>
      </c>
      <c r="S438" s="13">
        <f t="shared" si="27"/>
        <v>64.881781193490056</v>
      </c>
      <c r="T438" t="str" cm="1">
        <f t="array" ref="T438">_xlfn.IFS(G438&lt;=20,"Low Temp.",G438&lt;=28,"Moderate Temp.",G438&lt;=35,"High Temp")</f>
        <v>Low Temp.</v>
      </c>
    </row>
    <row r="439" spans="1:20" x14ac:dyDescent="0.25">
      <c r="A439">
        <v>438</v>
      </c>
      <c r="B439" s="3">
        <v>44999</v>
      </c>
      <c r="C439" t="s">
        <v>17</v>
      </c>
      <c r="D439" t="s">
        <v>23</v>
      </c>
      <c r="E439" s="5">
        <v>5855</v>
      </c>
      <c r="F439" s="5">
        <v>2617</v>
      </c>
      <c r="G439">
        <v>30</v>
      </c>
      <c r="H439">
        <v>14</v>
      </c>
      <c r="I439">
        <v>9105</v>
      </c>
      <c r="J439" s="7">
        <v>1.89</v>
      </c>
      <c r="K439" s="5">
        <v>17208.45</v>
      </c>
      <c r="L439" s="5">
        <v>2409.1799999999998</v>
      </c>
      <c r="M439" s="5">
        <v>14799.27</v>
      </c>
      <c r="N439" s="5">
        <v>11945.56</v>
      </c>
      <c r="O439" s="5">
        <v>2853.71</v>
      </c>
      <c r="P439" t="str">
        <f t="shared" si="24"/>
        <v>Tuesday</v>
      </c>
      <c r="Q439" t="str">
        <f t="shared" si="25"/>
        <v>March</v>
      </c>
      <c r="R439" s="8">
        <f t="shared" si="26"/>
        <v>16.583190235029882</v>
      </c>
      <c r="S439" s="13">
        <f t="shared" si="27"/>
        <v>-51.260290350128088</v>
      </c>
      <c r="T439" t="str" cm="1">
        <f t="array" ref="T439">_xlfn.IFS(G439&lt;=20,"Low Temp.",G439&lt;=28,"Moderate Temp.",G439&lt;=35,"High Temp")</f>
        <v>High Temp</v>
      </c>
    </row>
    <row r="440" spans="1:20" x14ac:dyDescent="0.25">
      <c r="A440">
        <v>439</v>
      </c>
      <c r="B440" s="3">
        <v>45000</v>
      </c>
      <c r="C440" t="s">
        <v>20</v>
      </c>
      <c r="D440" t="s">
        <v>23</v>
      </c>
      <c r="E440" s="5">
        <v>4300</v>
      </c>
      <c r="F440" s="5">
        <v>3128</v>
      </c>
      <c r="G440">
        <v>23</v>
      </c>
      <c r="H440">
        <v>10</v>
      </c>
      <c r="I440">
        <v>11075</v>
      </c>
      <c r="J440" s="7">
        <v>1.76</v>
      </c>
      <c r="K440" s="5">
        <v>19492</v>
      </c>
      <c r="L440" s="5">
        <v>1949.2</v>
      </c>
      <c r="M440" s="5">
        <v>17542.8</v>
      </c>
      <c r="N440" s="5">
        <v>12520.81</v>
      </c>
      <c r="O440" s="5">
        <v>5021.99</v>
      </c>
      <c r="P440" t="str">
        <f t="shared" si="24"/>
        <v>Wednesday</v>
      </c>
      <c r="Q440" t="str">
        <f t="shared" si="25"/>
        <v>March</v>
      </c>
      <c r="R440" s="8">
        <f t="shared" si="26"/>
        <v>25.764364867638008</v>
      </c>
      <c r="S440" s="13">
        <f t="shared" si="27"/>
        <v>16.790465116279066</v>
      </c>
      <c r="T440" t="str" cm="1">
        <f t="array" ref="T440">_xlfn.IFS(G440&lt;=20,"Low Temp.",G440&lt;=28,"Moderate Temp.",G440&lt;=35,"High Temp")</f>
        <v>Moderate Temp.</v>
      </c>
    </row>
    <row r="441" spans="1:20" x14ac:dyDescent="0.25">
      <c r="A441">
        <v>440</v>
      </c>
      <c r="B441" s="3">
        <v>45001</v>
      </c>
      <c r="C441" t="s">
        <v>21</v>
      </c>
      <c r="D441" t="s">
        <v>23</v>
      </c>
      <c r="E441" s="5">
        <v>3200</v>
      </c>
      <c r="F441" s="5">
        <v>3981</v>
      </c>
      <c r="G441">
        <v>16</v>
      </c>
      <c r="H441">
        <v>11</v>
      </c>
      <c r="I441">
        <v>13778</v>
      </c>
      <c r="J441" s="7">
        <v>1.44</v>
      </c>
      <c r="K441" s="5">
        <v>19840.32</v>
      </c>
      <c r="L441" s="5">
        <v>2182.44</v>
      </c>
      <c r="M441" s="5">
        <v>17657.88</v>
      </c>
      <c r="N441" s="5">
        <v>10606.51</v>
      </c>
      <c r="O441" s="5">
        <v>7051.37</v>
      </c>
      <c r="P441" t="str">
        <f t="shared" si="24"/>
        <v>Thursday</v>
      </c>
      <c r="Q441" t="str">
        <f t="shared" si="25"/>
        <v>March</v>
      </c>
      <c r="R441" s="8">
        <f t="shared" si="26"/>
        <v>35.540606199899997</v>
      </c>
      <c r="S441" s="13">
        <f t="shared" si="27"/>
        <v>120.3553125</v>
      </c>
      <c r="T441" t="str" cm="1">
        <f t="array" ref="T441">_xlfn.IFS(G441&lt;=20,"Low Temp.",G441&lt;=28,"Moderate Temp.",G441&lt;=35,"High Temp")</f>
        <v>Low Temp.</v>
      </c>
    </row>
    <row r="442" spans="1:20" x14ac:dyDescent="0.25">
      <c r="A442">
        <v>441</v>
      </c>
      <c r="B442" s="3">
        <v>45002</v>
      </c>
      <c r="C442" t="s">
        <v>21</v>
      </c>
      <c r="D442" t="s">
        <v>23</v>
      </c>
      <c r="E442" s="5">
        <v>5857</v>
      </c>
      <c r="F442" s="5">
        <v>3002</v>
      </c>
      <c r="G442">
        <v>35</v>
      </c>
      <c r="H442">
        <v>7</v>
      </c>
      <c r="I442">
        <v>11496</v>
      </c>
      <c r="J442" s="7">
        <v>1.62</v>
      </c>
      <c r="K442" s="5">
        <v>18623.52</v>
      </c>
      <c r="L442" s="5">
        <v>1303.6500000000001</v>
      </c>
      <c r="M442" s="5">
        <v>17319.87</v>
      </c>
      <c r="N442" s="5">
        <v>14013.13</v>
      </c>
      <c r="O442" s="5">
        <v>3306.74</v>
      </c>
      <c r="P442" t="str">
        <f t="shared" si="24"/>
        <v>Friday</v>
      </c>
      <c r="Q442" t="str">
        <f t="shared" si="25"/>
        <v>March</v>
      </c>
      <c r="R442" s="8">
        <f t="shared" si="26"/>
        <v>17.755719649131848</v>
      </c>
      <c r="S442" s="13">
        <f t="shared" si="27"/>
        <v>-43.542086392351038</v>
      </c>
      <c r="T442" t="str" cm="1">
        <f t="array" ref="T442">_xlfn.IFS(G442&lt;=20,"Low Temp.",G442&lt;=28,"Moderate Temp.",G442&lt;=35,"High Temp")</f>
        <v>High Temp</v>
      </c>
    </row>
    <row r="443" spans="1:20" x14ac:dyDescent="0.25">
      <c r="A443">
        <v>442</v>
      </c>
      <c r="B443" s="3">
        <v>45003</v>
      </c>
      <c r="C443" t="s">
        <v>21</v>
      </c>
      <c r="D443" t="s">
        <v>26</v>
      </c>
      <c r="E443" s="5">
        <v>5955</v>
      </c>
      <c r="F443" s="5">
        <v>3157</v>
      </c>
      <c r="G443">
        <v>17</v>
      </c>
      <c r="H443">
        <v>8</v>
      </c>
      <c r="I443">
        <v>11365</v>
      </c>
      <c r="J443" s="7">
        <v>1.33</v>
      </c>
      <c r="K443" s="5">
        <v>15115.45</v>
      </c>
      <c r="L443" s="5">
        <v>1209.24</v>
      </c>
      <c r="M443" s="5">
        <v>13906.21</v>
      </c>
      <c r="N443" s="5">
        <v>10189.93</v>
      </c>
      <c r="O443" s="5">
        <v>3716.28</v>
      </c>
      <c r="P443" t="str">
        <f t="shared" si="24"/>
        <v>Saturday</v>
      </c>
      <c r="Q443" t="str">
        <f t="shared" si="25"/>
        <v>March</v>
      </c>
      <c r="R443" s="8">
        <f t="shared" si="26"/>
        <v>24.585969984353756</v>
      </c>
      <c r="S443" s="13">
        <f t="shared" si="27"/>
        <v>-37.593954659949617</v>
      </c>
      <c r="T443" t="str" cm="1">
        <f t="array" ref="T443">_xlfn.IFS(G443&lt;=20,"Low Temp.",G443&lt;=28,"Moderate Temp.",G443&lt;=35,"High Temp")</f>
        <v>Low Temp.</v>
      </c>
    </row>
    <row r="444" spans="1:20" x14ac:dyDescent="0.25">
      <c r="A444">
        <v>443</v>
      </c>
      <c r="B444" s="3">
        <v>45004</v>
      </c>
      <c r="C444" t="s">
        <v>21</v>
      </c>
      <c r="D444" t="s">
        <v>25</v>
      </c>
      <c r="E444" s="5">
        <v>3152</v>
      </c>
      <c r="F444" s="5">
        <v>3942</v>
      </c>
      <c r="G444">
        <v>35</v>
      </c>
      <c r="H444">
        <v>13</v>
      </c>
      <c r="I444">
        <v>10006</v>
      </c>
      <c r="J444" s="7">
        <v>1.51</v>
      </c>
      <c r="K444" s="5">
        <v>15109.06</v>
      </c>
      <c r="L444" s="5">
        <v>1964.18</v>
      </c>
      <c r="M444" s="5">
        <v>13144.88</v>
      </c>
      <c r="N444" s="5">
        <v>11013.22</v>
      </c>
      <c r="O444" s="5">
        <v>2131.66</v>
      </c>
      <c r="P444" t="str">
        <f t="shared" si="24"/>
        <v>Sunday</v>
      </c>
      <c r="Q444" t="str">
        <f t="shared" si="25"/>
        <v>March</v>
      </c>
      <c r="R444" s="8">
        <f t="shared" si="26"/>
        <v>14.108488549254552</v>
      </c>
      <c r="S444" s="13">
        <f t="shared" si="27"/>
        <v>-32.371192893401016</v>
      </c>
      <c r="T444" t="str" cm="1">
        <f t="array" ref="T444">_xlfn.IFS(G444&lt;=20,"Low Temp.",G444&lt;=28,"Moderate Temp.",G444&lt;=35,"High Temp")</f>
        <v>High Temp</v>
      </c>
    </row>
    <row r="445" spans="1:20" x14ac:dyDescent="0.25">
      <c r="A445">
        <v>444</v>
      </c>
      <c r="B445" s="3">
        <v>45005</v>
      </c>
      <c r="C445" t="s">
        <v>21</v>
      </c>
      <c r="D445" t="s">
        <v>23</v>
      </c>
      <c r="E445" s="5">
        <v>4594</v>
      </c>
      <c r="F445" s="5">
        <v>2500</v>
      </c>
      <c r="G445">
        <v>15</v>
      </c>
      <c r="H445">
        <v>11</v>
      </c>
      <c r="I445">
        <v>11217</v>
      </c>
      <c r="J445" s="7">
        <v>1.51</v>
      </c>
      <c r="K445" s="5">
        <v>16937.669999999998</v>
      </c>
      <c r="L445" s="5">
        <v>1863.14</v>
      </c>
      <c r="M445" s="5">
        <v>15074.53</v>
      </c>
      <c r="N445" s="5">
        <v>10568.7</v>
      </c>
      <c r="O445" s="5">
        <v>4505.83</v>
      </c>
      <c r="P445" t="str">
        <f t="shared" si="24"/>
        <v>Monday</v>
      </c>
      <c r="Q445" t="str">
        <f t="shared" si="25"/>
        <v>March</v>
      </c>
      <c r="R445" s="8">
        <f t="shared" si="26"/>
        <v>26.60241934103097</v>
      </c>
      <c r="S445" s="13">
        <f t="shared" si="27"/>
        <v>-1.9192424902046163</v>
      </c>
      <c r="T445" t="str" cm="1">
        <f t="array" ref="T445">_xlfn.IFS(G445&lt;=20,"Low Temp.",G445&lt;=28,"Moderate Temp.",G445&lt;=35,"High Temp")</f>
        <v>Low Temp.</v>
      </c>
    </row>
    <row r="446" spans="1:20" x14ac:dyDescent="0.25">
      <c r="A446">
        <v>445</v>
      </c>
      <c r="B446" s="3">
        <v>45006</v>
      </c>
      <c r="C446" t="s">
        <v>21</v>
      </c>
      <c r="D446" t="s">
        <v>26</v>
      </c>
      <c r="E446" s="5">
        <v>5259</v>
      </c>
      <c r="F446" s="5">
        <v>3715</v>
      </c>
      <c r="G446">
        <v>33</v>
      </c>
      <c r="H446">
        <v>10</v>
      </c>
      <c r="I446">
        <v>9059</v>
      </c>
      <c r="J446" s="7">
        <v>1.52</v>
      </c>
      <c r="K446" s="5">
        <v>13769.68</v>
      </c>
      <c r="L446" s="5">
        <v>1376.97</v>
      </c>
      <c r="M446" s="5">
        <v>12392.71</v>
      </c>
      <c r="N446" s="5">
        <v>9934.42</v>
      </c>
      <c r="O446" s="5">
        <v>2458.29</v>
      </c>
      <c r="P446" t="str">
        <f t="shared" si="24"/>
        <v>Tuesday</v>
      </c>
      <c r="Q446" t="str">
        <f t="shared" si="25"/>
        <v>March</v>
      </c>
      <c r="R446" s="8">
        <f t="shared" si="26"/>
        <v>17.852920329303224</v>
      </c>
      <c r="S446" s="13">
        <f t="shared" si="27"/>
        <v>-53.255561893896171</v>
      </c>
      <c r="T446" t="str" cm="1">
        <f t="array" ref="T446">_xlfn.IFS(G446&lt;=20,"Low Temp.",G446&lt;=28,"Moderate Temp.",G446&lt;=35,"High Temp")</f>
        <v>High Temp</v>
      </c>
    </row>
    <row r="447" spans="1:20" x14ac:dyDescent="0.25">
      <c r="A447">
        <v>446</v>
      </c>
      <c r="B447" s="3">
        <v>45007</v>
      </c>
      <c r="C447" t="s">
        <v>21</v>
      </c>
      <c r="D447" t="s">
        <v>26</v>
      </c>
      <c r="E447" s="5">
        <v>5648</v>
      </c>
      <c r="F447" s="5">
        <v>3833</v>
      </c>
      <c r="G447">
        <v>23</v>
      </c>
      <c r="H447">
        <v>10</v>
      </c>
      <c r="I447">
        <v>13394</v>
      </c>
      <c r="J447" s="7">
        <v>1.57</v>
      </c>
      <c r="K447" s="5">
        <v>21028.58</v>
      </c>
      <c r="L447" s="5">
        <v>2102.86</v>
      </c>
      <c r="M447" s="5">
        <v>18925.72</v>
      </c>
      <c r="N447" s="5">
        <v>13635.75</v>
      </c>
      <c r="O447" s="5">
        <v>5289.97</v>
      </c>
      <c r="P447" t="str">
        <f t="shared" si="24"/>
        <v>Wednesday</v>
      </c>
      <c r="Q447" t="str">
        <f t="shared" si="25"/>
        <v>March</v>
      </c>
      <c r="R447" s="8">
        <f t="shared" si="26"/>
        <v>25.156097083112599</v>
      </c>
      <c r="S447" s="13">
        <f t="shared" si="27"/>
        <v>-6.3390580736543871</v>
      </c>
      <c r="T447" t="str" cm="1">
        <f t="array" ref="T447">_xlfn.IFS(G447&lt;=20,"Low Temp.",G447&lt;=28,"Moderate Temp.",G447&lt;=35,"High Temp")</f>
        <v>Moderate Temp.</v>
      </c>
    </row>
    <row r="448" spans="1:20" x14ac:dyDescent="0.25">
      <c r="A448">
        <v>447</v>
      </c>
      <c r="B448" s="3">
        <v>45008</v>
      </c>
      <c r="C448" t="s">
        <v>18</v>
      </c>
      <c r="D448" t="s">
        <v>25</v>
      </c>
      <c r="E448" s="5">
        <v>5163</v>
      </c>
      <c r="F448" s="5">
        <v>3286</v>
      </c>
      <c r="G448">
        <v>32</v>
      </c>
      <c r="H448">
        <v>11</v>
      </c>
      <c r="I448">
        <v>8811</v>
      </c>
      <c r="J448" s="7">
        <v>1.72</v>
      </c>
      <c r="K448" s="5">
        <v>15154.92</v>
      </c>
      <c r="L448" s="5">
        <v>1667.04</v>
      </c>
      <c r="M448" s="5">
        <v>13487.88</v>
      </c>
      <c r="N448" s="5">
        <v>10164.790000000001</v>
      </c>
      <c r="O448" s="5">
        <v>3323.09</v>
      </c>
      <c r="P448" t="str">
        <f t="shared" si="24"/>
        <v>Thursday</v>
      </c>
      <c r="Q448" t="str">
        <f t="shared" si="25"/>
        <v>March</v>
      </c>
      <c r="R448" s="8">
        <f t="shared" si="26"/>
        <v>21.927466459737168</v>
      </c>
      <c r="S448" s="13">
        <f t="shared" si="27"/>
        <v>-35.636451675382524</v>
      </c>
      <c r="T448" t="str" cm="1">
        <f t="array" ref="T448">_xlfn.IFS(G448&lt;=20,"Low Temp.",G448&lt;=28,"Moderate Temp.",G448&lt;=35,"High Temp")</f>
        <v>High Temp</v>
      </c>
    </row>
    <row r="449" spans="1:20" x14ac:dyDescent="0.25">
      <c r="A449">
        <v>448</v>
      </c>
      <c r="B449" s="3">
        <v>45009</v>
      </c>
      <c r="C449" t="s">
        <v>20</v>
      </c>
      <c r="D449" t="s">
        <v>26</v>
      </c>
      <c r="E449" s="5">
        <v>4594</v>
      </c>
      <c r="F449" s="5">
        <v>2989</v>
      </c>
      <c r="G449">
        <v>33</v>
      </c>
      <c r="H449">
        <v>6</v>
      </c>
      <c r="I449">
        <v>9331</v>
      </c>
      <c r="J449" s="7">
        <v>1.63</v>
      </c>
      <c r="K449" s="5">
        <v>15209.53</v>
      </c>
      <c r="L449" s="5">
        <v>912.57</v>
      </c>
      <c r="M449" s="5">
        <v>14296.96</v>
      </c>
      <c r="N449" s="5">
        <v>11813.85</v>
      </c>
      <c r="O449" s="5">
        <v>2483.11</v>
      </c>
      <c r="P449" t="str">
        <f t="shared" si="24"/>
        <v>Friday</v>
      </c>
      <c r="Q449" t="str">
        <f t="shared" si="25"/>
        <v>March</v>
      </c>
      <c r="R449" s="8">
        <f t="shared" si="26"/>
        <v>16.326014018842134</v>
      </c>
      <c r="S449" s="13">
        <f t="shared" si="27"/>
        <v>-45.948846321288634</v>
      </c>
      <c r="T449" t="str" cm="1">
        <f t="array" ref="T449">_xlfn.IFS(G449&lt;=20,"Low Temp.",G449&lt;=28,"Moderate Temp.",G449&lt;=35,"High Temp")</f>
        <v>High Temp</v>
      </c>
    </row>
    <row r="450" spans="1:20" x14ac:dyDescent="0.25">
      <c r="A450">
        <v>449</v>
      </c>
      <c r="B450" s="3">
        <v>45010</v>
      </c>
      <c r="C450" t="s">
        <v>21</v>
      </c>
      <c r="D450" t="s">
        <v>26</v>
      </c>
      <c r="E450" s="5">
        <v>5361</v>
      </c>
      <c r="F450" s="5">
        <v>2803</v>
      </c>
      <c r="G450">
        <v>20</v>
      </c>
      <c r="H450">
        <v>13</v>
      </c>
      <c r="I450">
        <v>10033</v>
      </c>
      <c r="J450" s="7">
        <v>1.64</v>
      </c>
      <c r="K450" s="5">
        <v>16454.12</v>
      </c>
      <c r="L450" s="5">
        <v>2139.04</v>
      </c>
      <c r="M450" s="5">
        <v>14315.08</v>
      </c>
      <c r="N450" s="5">
        <v>9921.24</v>
      </c>
      <c r="O450" s="5">
        <v>4393.84</v>
      </c>
      <c r="P450" t="str">
        <f t="shared" si="24"/>
        <v>Saturday</v>
      </c>
      <c r="Q450" t="str">
        <f t="shared" si="25"/>
        <v>March</v>
      </c>
      <c r="R450" s="8">
        <f t="shared" si="26"/>
        <v>26.703585484972763</v>
      </c>
      <c r="S450" s="13">
        <f t="shared" si="27"/>
        <v>-18.040664055213576</v>
      </c>
      <c r="T450" t="str" cm="1">
        <f t="array" ref="T450">_xlfn.IFS(G450&lt;=20,"Low Temp.",G450&lt;=28,"Moderate Temp.",G450&lt;=35,"High Temp")</f>
        <v>Low Temp.</v>
      </c>
    </row>
    <row r="451" spans="1:20" x14ac:dyDescent="0.25">
      <c r="A451">
        <v>450</v>
      </c>
      <c r="B451" s="3">
        <v>45011</v>
      </c>
      <c r="C451" t="s">
        <v>18</v>
      </c>
      <c r="D451" t="s">
        <v>23</v>
      </c>
      <c r="E451" s="5">
        <v>3289</v>
      </c>
      <c r="F451" s="5">
        <v>3371</v>
      </c>
      <c r="G451">
        <v>35</v>
      </c>
      <c r="H451">
        <v>10</v>
      </c>
      <c r="I451">
        <v>10664</v>
      </c>
      <c r="J451" s="7">
        <v>1.25</v>
      </c>
      <c r="K451" s="5">
        <v>13330</v>
      </c>
      <c r="L451" s="5">
        <v>1333</v>
      </c>
      <c r="M451" s="5">
        <v>11997</v>
      </c>
      <c r="N451" s="5">
        <v>10586.48</v>
      </c>
      <c r="O451" s="5">
        <v>1410.52</v>
      </c>
      <c r="P451" t="str">
        <f t="shared" ref="P451:P514" si="28">TEXT(B451,"dddd")</f>
        <v>Sunday</v>
      </c>
      <c r="Q451" t="str">
        <f t="shared" ref="Q451:Q514" si="29">TEXT(B451,"mmmm")</f>
        <v>March</v>
      </c>
      <c r="R451" s="8">
        <f t="shared" ref="R451:R514" si="30">(O451/K451)*100</f>
        <v>10.581545386346587</v>
      </c>
      <c r="S451" s="13">
        <f t="shared" ref="S451:S514" si="31">(O451-E451)/E451*100</f>
        <v>-57.114016418364244</v>
      </c>
      <c r="T451" t="str" cm="1">
        <f t="array" ref="T451">_xlfn.IFS(G451&lt;=20,"Low Temp.",G451&lt;=28,"Moderate Temp.",G451&lt;=35,"High Temp")</f>
        <v>High Temp</v>
      </c>
    </row>
    <row r="452" spans="1:20" x14ac:dyDescent="0.25">
      <c r="A452">
        <v>451</v>
      </c>
      <c r="B452" s="3">
        <v>45012</v>
      </c>
      <c r="C452" t="s">
        <v>21</v>
      </c>
      <c r="D452" t="s">
        <v>23</v>
      </c>
      <c r="E452" s="5">
        <v>3324</v>
      </c>
      <c r="F452" s="5">
        <v>2734</v>
      </c>
      <c r="G452">
        <v>15</v>
      </c>
      <c r="H452">
        <v>5</v>
      </c>
      <c r="I452">
        <v>11829</v>
      </c>
      <c r="J452" s="7">
        <v>1.28</v>
      </c>
      <c r="K452" s="5">
        <v>15141.12</v>
      </c>
      <c r="L452" s="5">
        <v>757.06</v>
      </c>
      <c r="M452" s="5">
        <v>14384.06</v>
      </c>
      <c r="N452" s="5">
        <v>8286.7999999999993</v>
      </c>
      <c r="O452" s="5">
        <v>6097.26</v>
      </c>
      <c r="P452" t="str">
        <f t="shared" si="28"/>
        <v>Monday</v>
      </c>
      <c r="Q452" t="str">
        <f t="shared" si="29"/>
        <v>March</v>
      </c>
      <c r="R452" s="8">
        <f t="shared" si="30"/>
        <v>40.269544128835911</v>
      </c>
      <c r="S452" s="13">
        <f t="shared" si="31"/>
        <v>83.43140794223828</v>
      </c>
      <c r="T452" t="str" cm="1">
        <f t="array" ref="T452">_xlfn.IFS(G452&lt;=20,"Low Temp.",G452&lt;=28,"Moderate Temp.",G452&lt;=35,"High Temp")</f>
        <v>Low Temp.</v>
      </c>
    </row>
    <row r="453" spans="1:20" x14ac:dyDescent="0.25">
      <c r="A453">
        <v>452</v>
      </c>
      <c r="B453" s="3">
        <v>45013</v>
      </c>
      <c r="C453" t="s">
        <v>22</v>
      </c>
      <c r="D453" t="s">
        <v>23</v>
      </c>
      <c r="E453" s="5">
        <v>5306</v>
      </c>
      <c r="F453" s="5">
        <v>2597</v>
      </c>
      <c r="G453">
        <v>16</v>
      </c>
      <c r="H453">
        <v>9</v>
      </c>
      <c r="I453">
        <v>8325</v>
      </c>
      <c r="J453" s="7">
        <v>1.78</v>
      </c>
      <c r="K453" s="5">
        <v>14818.5</v>
      </c>
      <c r="L453" s="5">
        <v>1333.66</v>
      </c>
      <c r="M453" s="5">
        <v>13484.84</v>
      </c>
      <c r="N453" s="5">
        <v>11820.29</v>
      </c>
      <c r="O453" s="5">
        <v>1664.55</v>
      </c>
      <c r="P453" t="str">
        <f t="shared" si="28"/>
        <v>Tuesday</v>
      </c>
      <c r="Q453" t="str">
        <f t="shared" si="29"/>
        <v>March</v>
      </c>
      <c r="R453" s="8">
        <f t="shared" si="30"/>
        <v>11.232918311569996</v>
      </c>
      <c r="S453" s="13">
        <f t="shared" si="31"/>
        <v>-68.628910667169237</v>
      </c>
      <c r="T453" t="str" cm="1">
        <f t="array" ref="T453">_xlfn.IFS(G453&lt;=20,"Low Temp.",G453&lt;=28,"Moderate Temp.",G453&lt;=35,"High Temp")</f>
        <v>Low Temp.</v>
      </c>
    </row>
    <row r="454" spans="1:20" x14ac:dyDescent="0.25">
      <c r="A454">
        <v>453</v>
      </c>
      <c r="B454" s="3">
        <v>45014</v>
      </c>
      <c r="C454" t="s">
        <v>22</v>
      </c>
      <c r="D454" t="s">
        <v>23</v>
      </c>
      <c r="E454" s="5">
        <v>4296</v>
      </c>
      <c r="F454" s="5">
        <v>3142</v>
      </c>
      <c r="G454">
        <v>34</v>
      </c>
      <c r="H454">
        <v>6</v>
      </c>
      <c r="I454">
        <v>12718</v>
      </c>
      <c r="J454" s="7">
        <v>1.52</v>
      </c>
      <c r="K454" s="5">
        <v>19331.36</v>
      </c>
      <c r="L454" s="5">
        <v>1159.8800000000001</v>
      </c>
      <c r="M454" s="5">
        <v>18171.48</v>
      </c>
      <c r="N454" s="5">
        <v>11828.64</v>
      </c>
      <c r="O454" s="5">
        <v>6342.84</v>
      </c>
      <c r="P454" t="str">
        <f t="shared" si="28"/>
        <v>Wednesday</v>
      </c>
      <c r="Q454" t="str">
        <f t="shared" si="29"/>
        <v>March</v>
      </c>
      <c r="R454" s="8">
        <f t="shared" si="30"/>
        <v>32.811142102780146</v>
      </c>
      <c r="S454" s="13">
        <f t="shared" si="31"/>
        <v>47.64525139664805</v>
      </c>
      <c r="T454" t="str" cm="1">
        <f t="array" ref="T454">_xlfn.IFS(G454&lt;=20,"Low Temp.",G454&lt;=28,"Moderate Temp.",G454&lt;=35,"High Temp")</f>
        <v>High Temp</v>
      </c>
    </row>
    <row r="455" spans="1:20" x14ac:dyDescent="0.25">
      <c r="A455">
        <v>454</v>
      </c>
      <c r="B455" s="3">
        <v>45015</v>
      </c>
      <c r="C455" t="s">
        <v>22</v>
      </c>
      <c r="D455" t="s">
        <v>25</v>
      </c>
      <c r="E455" s="5">
        <v>5720</v>
      </c>
      <c r="F455" s="5">
        <v>2620</v>
      </c>
      <c r="G455">
        <v>15</v>
      </c>
      <c r="H455">
        <v>7</v>
      </c>
      <c r="I455">
        <v>12643</v>
      </c>
      <c r="J455" s="7">
        <v>1.27</v>
      </c>
      <c r="K455" s="5">
        <v>16056.61</v>
      </c>
      <c r="L455" s="5">
        <v>1123.96</v>
      </c>
      <c r="M455" s="5">
        <v>14932.65</v>
      </c>
      <c r="N455" s="5">
        <v>9552.89</v>
      </c>
      <c r="O455" s="5">
        <v>5379.76</v>
      </c>
      <c r="P455" t="str">
        <f t="shared" si="28"/>
        <v>Thursday</v>
      </c>
      <c r="Q455" t="str">
        <f t="shared" si="29"/>
        <v>March</v>
      </c>
      <c r="R455" s="8">
        <f t="shared" si="30"/>
        <v>33.504955280099594</v>
      </c>
      <c r="S455" s="13">
        <f t="shared" si="31"/>
        <v>-5.9482517482517441</v>
      </c>
      <c r="T455" t="str" cm="1">
        <f t="array" ref="T455">_xlfn.IFS(G455&lt;=20,"Low Temp.",G455&lt;=28,"Moderate Temp.",G455&lt;=35,"High Temp")</f>
        <v>Low Temp.</v>
      </c>
    </row>
    <row r="456" spans="1:20" x14ac:dyDescent="0.25">
      <c r="A456">
        <v>455</v>
      </c>
      <c r="B456" s="3">
        <v>45016</v>
      </c>
      <c r="C456" t="s">
        <v>19</v>
      </c>
      <c r="D456" t="s">
        <v>23</v>
      </c>
      <c r="E456" s="5">
        <v>3479</v>
      </c>
      <c r="F456" s="5">
        <v>3700</v>
      </c>
      <c r="G456">
        <v>28</v>
      </c>
      <c r="H456">
        <v>12</v>
      </c>
      <c r="I456">
        <v>13622</v>
      </c>
      <c r="J456" s="7">
        <v>1.85</v>
      </c>
      <c r="K456" s="5">
        <v>25200.7</v>
      </c>
      <c r="L456" s="5">
        <v>3024.08</v>
      </c>
      <c r="M456" s="5">
        <v>22176.62</v>
      </c>
      <c r="N456" s="5">
        <v>15801.02</v>
      </c>
      <c r="O456" s="5">
        <v>6375.6</v>
      </c>
      <c r="P456" t="str">
        <f t="shared" si="28"/>
        <v>Friday</v>
      </c>
      <c r="Q456" t="str">
        <f t="shared" si="29"/>
        <v>March</v>
      </c>
      <c r="R456" s="8">
        <f t="shared" si="30"/>
        <v>25.299297241743286</v>
      </c>
      <c r="S456" s="13">
        <f t="shared" si="31"/>
        <v>83.25955734406439</v>
      </c>
      <c r="T456" t="str" cm="1">
        <f t="array" ref="T456">_xlfn.IFS(G456&lt;=20,"Low Temp.",G456&lt;=28,"Moderate Temp.",G456&lt;=35,"High Temp")</f>
        <v>Moderate Temp.</v>
      </c>
    </row>
    <row r="457" spans="1:20" x14ac:dyDescent="0.25">
      <c r="A457">
        <v>456</v>
      </c>
      <c r="B457" s="3">
        <v>45017</v>
      </c>
      <c r="C457" t="s">
        <v>22</v>
      </c>
      <c r="D457" t="s">
        <v>23</v>
      </c>
      <c r="E457" s="5">
        <v>5148</v>
      </c>
      <c r="F457" s="5">
        <v>3298</v>
      </c>
      <c r="G457">
        <v>17</v>
      </c>
      <c r="H457">
        <v>11</v>
      </c>
      <c r="I457">
        <v>11523</v>
      </c>
      <c r="J457" s="7">
        <v>1.67</v>
      </c>
      <c r="K457" s="5">
        <v>19243.41</v>
      </c>
      <c r="L457" s="5">
        <v>2116.7800000000002</v>
      </c>
      <c r="M457" s="5">
        <v>17126.63</v>
      </c>
      <c r="N457" s="5">
        <v>13617.8</v>
      </c>
      <c r="O457" s="5">
        <v>3508.83</v>
      </c>
      <c r="P457" t="str">
        <f t="shared" si="28"/>
        <v>Saturday</v>
      </c>
      <c r="Q457" t="str">
        <f t="shared" si="29"/>
        <v>April</v>
      </c>
      <c r="R457" s="8">
        <f t="shared" si="30"/>
        <v>18.233930472821605</v>
      </c>
      <c r="S457" s="13">
        <f t="shared" si="31"/>
        <v>-31.840909090909093</v>
      </c>
      <c r="T457" t="str" cm="1">
        <f t="array" ref="T457">_xlfn.IFS(G457&lt;=20,"Low Temp.",G457&lt;=28,"Moderate Temp.",G457&lt;=35,"High Temp")</f>
        <v>Low Temp.</v>
      </c>
    </row>
    <row r="458" spans="1:20" x14ac:dyDescent="0.25">
      <c r="A458">
        <v>457</v>
      </c>
      <c r="B458" s="3">
        <v>45018</v>
      </c>
      <c r="C458" t="s">
        <v>17</v>
      </c>
      <c r="D458" t="s">
        <v>23</v>
      </c>
      <c r="E458" s="5">
        <v>5739</v>
      </c>
      <c r="F458" s="5">
        <v>3643</v>
      </c>
      <c r="G458">
        <v>33</v>
      </c>
      <c r="H458">
        <v>11</v>
      </c>
      <c r="I458">
        <v>13501</v>
      </c>
      <c r="J458" s="7">
        <v>1.56</v>
      </c>
      <c r="K458" s="5">
        <v>21061.56</v>
      </c>
      <c r="L458" s="5">
        <v>2316.77</v>
      </c>
      <c r="M458" s="5">
        <v>18744.79</v>
      </c>
      <c r="N458" s="5">
        <v>12219.92</v>
      </c>
      <c r="O458" s="5">
        <v>6524.87</v>
      </c>
      <c r="P458" t="str">
        <f t="shared" si="28"/>
        <v>Sunday</v>
      </c>
      <c r="Q458" t="str">
        <f t="shared" si="29"/>
        <v>April</v>
      </c>
      <c r="R458" s="8">
        <f t="shared" si="30"/>
        <v>30.979993884593544</v>
      </c>
      <c r="S458" s="13">
        <f t="shared" si="31"/>
        <v>13.693500609862344</v>
      </c>
      <c r="T458" t="str" cm="1">
        <f t="array" ref="T458">_xlfn.IFS(G458&lt;=20,"Low Temp.",G458&lt;=28,"Moderate Temp.",G458&lt;=35,"High Temp")</f>
        <v>High Temp</v>
      </c>
    </row>
    <row r="459" spans="1:20" x14ac:dyDescent="0.25">
      <c r="A459">
        <v>458</v>
      </c>
      <c r="B459" s="3">
        <v>45019</v>
      </c>
      <c r="C459" t="s">
        <v>18</v>
      </c>
      <c r="D459" t="s">
        <v>24</v>
      </c>
      <c r="E459" s="5">
        <v>3687</v>
      </c>
      <c r="F459" s="5">
        <v>3093</v>
      </c>
      <c r="G459">
        <v>31</v>
      </c>
      <c r="H459">
        <v>11</v>
      </c>
      <c r="I459">
        <v>10726</v>
      </c>
      <c r="J459" s="7">
        <v>1.38</v>
      </c>
      <c r="K459" s="5">
        <v>14801.88</v>
      </c>
      <c r="L459" s="5">
        <v>1628.21</v>
      </c>
      <c r="M459" s="5">
        <v>13173.67</v>
      </c>
      <c r="N459" s="5">
        <v>9322.5499999999993</v>
      </c>
      <c r="O459" s="5">
        <v>3851.12</v>
      </c>
      <c r="P459" t="str">
        <f t="shared" si="28"/>
        <v>Monday</v>
      </c>
      <c r="Q459" t="str">
        <f t="shared" si="29"/>
        <v>April</v>
      </c>
      <c r="R459" s="8">
        <f t="shared" si="30"/>
        <v>26.017776120330659</v>
      </c>
      <c r="S459" s="13">
        <f t="shared" si="31"/>
        <v>4.4513154326010271</v>
      </c>
      <c r="T459" t="str" cm="1">
        <f t="array" ref="T459">_xlfn.IFS(G459&lt;=20,"Low Temp.",G459&lt;=28,"Moderate Temp.",G459&lt;=35,"High Temp")</f>
        <v>High Temp</v>
      </c>
    </row>
    <row r="460" spans="1:20" x14ac:dyDescent="0.25">
      <c r="A460">
        <v>459</v>
      </c>
      <c r="B460" s="3">
        <v>45020</v>
      </c>
      <c r="C460" t="s">
        <v>22</v>
      </c>
      <c r="D460" t="s">
        <v>25</v>
      </c>
      <c r="E460" s="5">
        <v>3609</v>
      </c>
      <c r="F460" s="5">
        <v>3843</v>
      </c>
      <c r="G460">
        <v>33</v>
      </c>
      <c r="H460">
        <v>6</v>
      </c>
      <c r="I460">
        <v>14142</v>
      </c>
      <c r="J460" s="7">
        <v>1.27</v>
      </c>
      <c r="K460" s="5">
        <v>17960.34</v>
      </c>
      <c r="L460" s="5">
        <v>1077.6199999999999</v>
      </c>
      <c r="M460" s="5">
        <v>16882.72</v>
      </c>
      <c r="N460" s="5">
        <v>12873.01</v>
      </c>
      <c r="O460" s="5">
        <v>4009.71</v>
      </c>
      <c r="P460" t="str">
        <f t="shared" si="28"/>
        <v>Tuesday</v>
      </c>
      <c r="Q460" t="str">
        <f t="shared" si="29"/>
        <v>April</v>
      </c>
      <c r="R460" s="8">
        <f t="shared" si="30"/>
        <v>22.325356869636099</v>
      </c>
      <c r="S460" s="13">
        <f t="shared" si="31"/>
        <v>11.103075644222777</v>
      </c>
      <c r="T460" t="str" cm="1">
        <f t="array" ref="T460">_xlfn.IFS(G460&lt;=20,"Low Temp.",G460&lt;=28,"Moderate Temp.",G460&lt;=35,"High Temp")</f>
        <v>High Temp</v>
      </c>
    </row>
    <row r="461" spans="1:20" x14ac:dyDescent="0.25">
      <c r="A461">
        <v>460</v>
      </c>
      <c r="B461" s="3">
        <v>45021</v>
      </c>
      <c r="C461" t="s">
        <v>17</v>
      </c>
      <c r="D461" t="s">
        <v>25</v>
      </c>
      <c r="E461" s="5">
        <v>3730</v>
      </c>
      <c r="F461" s="5">
        <v>3978</v>
      </c>
      <c r="G461">
        <v>34</v>
      </c>
      <c r="H461">
        <v>6</v>
      </c>
      <c r="I461">
        <v>10777</v>
      </c>
      <c r="J461" s="7">
        <v>1.45</v>
      </c>
      <c r="K461" s="5">
        <v>15626.65</v>
      </c>
      <c r="L461" s="5">
        <v>937.6</v>
      </c>
      <c r="M461" s="5">
        <v>14689.05</v>
      </c>
      <c r="N461" s="5">
        <v>10669.24</v>
      </c>
      <c r="O461" s="5">
        <v>4019.81</v>
      </c>
      <c r="P461" t="str">
        <f t="shared" si="28"/>
        <v>Wednesday</v>
      </c>
      <c r="Q461" t="str">
        <f t="shared" si="29"/>
        <v>April</v>
      </c>
      <c r="R461" s="8">
        <f t="shared" si="30"/>
        <v>25.724067538467938</v>
      </c>
      <c r="S461" s="13">
        <f t="shared" si="31"/>
        <v>7.7697050938337782</v>
      </c>
      <c r="T461" t="str" cm="1">
        <f t="array" ref="T461">_xlfn.IFS(G461&lt;=20,"Low Temp.",G461&lt;=28,"Moderate Temp.",G461&lt;=35,"High Temp")</f>
        <v>High Temp</v>
      </c>
    </row>
    <row r="462" spans="1:20" x14ac:dyDescent="0.25">
      <c r="A462">
        <v>461</v>
      </c>
      <c r="B462" s="3">
        <v>45022</v>
      </c>
      <c r="C462" t="s">
        <v>21</v>
      </c>
      <c r="D462" t="s">
        <v>23</v>
      </c>
      <c r="E462" s="5">
        <v>3047</v>
      </c>
      <c r="F462" s="5">
        <v>3397</v>
      </c>
      <c r="G462">
        <v>15</v>
      </c>
      <c r="H462">
        <v>6</v>
      </c>
      <c r="I462">
        <v>12230</v>
      </c>
      <c r="J462" s="7">
        <v>1.66</v>
      </c>
      <c r="K462" s="5">
        <v>20301.8</v>
      </c>
      <c r="L462" s="5">
        <v>1218.1099999999999</v>
      </c>
      <c r="M462" s="5">
        <v>19083.689999999999</v>
      </c>
      <c r="N462" s="5">
        <v>13507.65</v>
      </c>
      <c r="O462" s="5">
        <v>5576.04</v>
      </c>
      <c r="P462" t="str">
        <f t="shared" si="28"/>
        <v>Thursday</v>
      </c>
      <c r="Q462" t="str">
        <f t="shared" si="29"/>
        <v>April</v>
      </c>
      <c r="R462" s="8">
        <f t="shared" si="30"/>
        <v>27.465741953915419</v>
      </c>
      <c r="S462" s="13">
        <f t="shared" si="31"/>
        <v>83.000984574991804</v>
      </c>
      <c r="T462" t="str" cm="1">
        <f t="array" ref="T462">_xlfn.IFS(G462&lt;=20,"Low Temp.",G462&lt;=28,"Moderate Temp.",G462&lt;=35,"High Temp")</f>
        <v>Low Temp.</v>
      </c>
    </row>
    <row r="463" spans="1:20" x14ac:dyDescent="0.25">
      <c r="A463">
        <v>462</v>
      </c>
      <c r="B463" s="3">
        <v>45023</v>
      </c>
      <c r="C463" t="s">
        <v>18</v>
      </c>
      <c r="D463" t="s">
        <v>26</v>
      </c>
      <c r="E463" s="5">
        <v>5054</v>
      </c>
      <c r="F463" s="5">
        <v>2703</v>
      </c>
      <c r="G463">
        <v>29</v>
      </c>
      <c r="H463">
        <v>13</v>
      </c>
      <c r="I463">
        <v>8387</v>
      </c>
      <c r="J463" s="7">
        <v>1.97</v>
      </c>
      <c r="K463" s="5">
        <v>16522.39</v>
      </c>
      <c r="L463" s="5">
        <v>2147.91</v>
      </c>
      <c r="M463" s="5">
        <v>14374.48</v>
      </c>
      <c r="N463" s="5">
        <v>12349.59</v>
      </c>
      <c r="O463" s="5">
        <v>2024.89</v>
      </c>
      <c r="P463" t="str">
        <f t="shared" si="28"/>
        <v>Friday</v>
      </c>
      <c r="Q463" t="str">
        <f t="shared" si="29"/>
        <v>April</v>
      </c>
      <c r="R463" s="8">
        <f t="shared" si="30"/>
        <v>12.255430358440881</v>
      </c>
      <c r="S463" s="13">
        <f t="shared" si="31"/>
        <v>-59.934903047091403</v>
      </c>
      <c r="T463" t="str" cm="1">
        <f t="array" ref="T463">_xlfn.IFS(G463&lt;=20,"Low Temp.",G463&lt;=28,"Moderate Temp.",G463&lt;=35,"High Temp")</f>
        <v>High Temp</v>
      </c>
    </row>
    <row r="464" spans="1:20" x14ac:dyDescent="0.25">
      <c r="A464">
        <v>463</v>
      </c>
      <c r="B464" s="3">
        <v>45024</v>
      </c>
      <c r="C464" t="s">
        <v>20</v>
      </c>
      <c r="D464" t="s">
        <v>23</v>
      </c>
      <c r="E464" s="5">
        <v>3713</v>
      </c>
      <c r="F464" s="5">
        <v>2611</v>
      </c>
      <c r="G464">
        <v>26</v>
      </c>
      <c r="H464">
        <v>12</v>
      </c>
      <c r="I464">
        <v>8446</v>
      </c>
      <c r="J464" s="7">
        <v>1.82</v>
      </c>
      <c r="K464" s="5">
        <v>15371.72</v>
      </c>
      <c r="L464" s="5">
        <v>1844.61</v>
      </c>
      <c r="M464" s="5">
        <v>13527.11</v>
      </c>
      <c r="N464" s="5">
        <v>12205.36</v>
      </c>
      <c r="O464" s="5">
        <v>1321.75</v>
      </c>
      <c r="P464" t="str">
        <f t="shared" si="28"/>
        <v>Saturday</v>
      </c>
      <c r="Q464" t="str">
        <f t="shared" si="29"/>
        <v>April</v>
      </c>
      <c r="R464" s="8">
        <f t="shared" si="30"/>
        <v>8.5985823317104408</v>
      </c>
      <c r="S464" s="13">
        <f t="shared" si="31"/>
        <v>-64.402100727174798</v>
      </c>
      <c r="T464" t="str" cm="1">
        <f t="array" ref="T464">_xlfn.IFS(G464&lt;=20,"Low Temp.",G464&lt;=28,"Moderate Temp.",G464&lt;=35,"High Temp")</f>
        <v>Moderate Temp.</v>
      </c>
    </row>
    <row r="465" spans="1:20" x14ac:dyDescent="0.25">
      <c r="A465">
        <v>464</v>
      </c>
      <c r="B465" s="3">
        <v>45025</v>
      </c>
      <c r="C465" t="s">
        <v>22</v>
      </c>
      <c r="D465" t="s">
        <v>26</v>
      </c>
      <c r="E465" s="5">
        <v>3143</v>
      </c>
      <c r="F465" s="5">
        <v>2666</v>
      </c>
      <c r="G465">
        <v>34</v>
      </c>
      <c r="H465">
        <v>15</v>
      </c>
      <c r="I465">
        <v>9155</v>
      </c>
      <c r="J465" s="7">
        <v>1.84</v>
      </c>
      <c r="K465" s="5">
        <v>16845.2</v>
      </c>
      <c r="L465" s="5">
        <v>2526.7800000000002</v>
      </c>
      <c r="M465" s="5">
        <v>14318.42</v>
      </c>
      <c r="N465" s="5">
        <v>11714.6</v>
      </c>
      <c r="O465" s="5">
        <v>2603.8200000000002</v>
      </c>
      <c r="P465" t="str">
        <f t="shared" si="28"/>
        <v>Sunday</v>
      </c>
      <c r="Q465" t="str">
        <f t="shared" si="29"/>
        <v>April</v>
      </c>
      <c r="R465" s="8">
        <f t="shared" si="30"/>
        <v>15.45734096359794</v>
      </c>
      <c r="S465" s="13">
        <f t="shared" si="31"/>
        <v>-17.15494750238625</v>
      </c>
      <c r="T465" t="str" cm="1">
        <f t="array" ref="T465">_xlfn.IFS(G465&lt;=20,"Low Temp.",G465&lt;=28,"Moderate Temp.",G465&lt;=35,"High Temp")</f>
        <v>High Temp</v>
      </c>
    </row>
    <row r="466" spans="1:20" x14ac:dyDescent="0.25">
      <c r="A466">
        <v>465</v>
      </c>
      <c r="B466" s="3">
        <v>45026</v>
      </c>
      <c r="C466" t="s">
        <v>21</v>
      </c>
      <c r="D466" t="s">
        <v>26</v>
      </c>
      <c r="E466" s="5">
        <v>5838</v>
      </c>
      <c r="F466" s="5">
        <v>2924</v>
      </c>
      <c r="G466">
        <v>17</v>
      </c>
      <c r="H466">
        <v>15</v>
      </c>
      <c r="I466">
        <v>13074</v>
      </c>
      <c r="J466" s="7">
        <v>1.29</v>
      </c>
      <c r="K466" s="5">
        <v>16865.46</v>
      </c>
      <c r="L466" s="5">
        <v>2529.8200000000002</v>
      </c>
      <c r="M466" s="5">
        <v>14335.64</v>
      </c>
      <c r="N466" s="5">
        <v>10508.09</v>
      </c>
      <c r="O466" s="5">
        <v>3827.55</v>
      </c>
      <c r="P466" t="str">
        <f t="shared" si="28"/>
        <v>Monday</v>
      </c>
      <c r="Q466" t="str">
        <f t="shared" si="29"/>
        <v>April</v>
      </c>
      <c r="R466" s="8">
        <f t="shared" si="30"/>
        <v>22.694607796051812</v>
      </c>
      <c r="S466" s="13">
        <f t="shared" si="31"/>
        <v>-34.43730729701953</v>
      </c>
      <c r="T466" t="str" cm="1">
        <f t="array" ref="T466">_xlfn.IFS(G466&lt;=20,"Low Temp.",G466&lt;=28,"Moderate Temp.",G466&lt;=35,"High Temp")</f>
        <v>Low Temp.</v>
      </c>
    </row>
    <row r="467" spans="1:20" x14ac:dyDescent="0.25">
      <c r="A467">
        <v>466</v>
      </c>
      <c r="B467" s="3">
        <v>45027</v>
      </c>
      <c r="C467" t="s">
        <v>20</v>
      </c>
      <c r="D467" t="s">
        <v>25</v>
      </c>
      <c r="E467" s="5">
        <v>4024</v>
      </c>
      <c r="F467" s="5">
        <v>2558</v>
      </c>
      <c r="G467">
        <v>32</v>
      </c>
      <c r="H467">
        <v>7</v>
      </c>
      <c r="I467">
        <v>11224</v>
      </c>
      <c r="J467" s="7">
        <v>1.28</v>
      </c>
      <c r="K467" s="5">
        <v>14366.72</v>
      </c>
      <c r="L467" s="5">
        <v>1005.67</v>
      </c>
      <c r="M467" s="5">
        <v>13361.05</v>
      </c>
      <c r="N467" s="5">
        <v>9656.86</v>
      </c>
      <c r="O467" s="5">
        <v>3704.19</v>
      </c>
      <c r="P467" t="str">
        <f t="shared" si="28"/>
        <v>Tuesday</v>
      </c>
      <c r="Q467" t="str">
        <f t="shared" si="29"/>
        <v>April</v>
      </c>
      <c r="R467" s="8">
        <f t="shared" si="30"/>
        <v>25.783129343371346</v>
      </c>
      <c r="S467" s="13">
        <f t="shared" si="31"/>
        <v>-7.9475646123260431</v>
      </c>
      <c r="T467" t="str" cm="1">
        <f t="array" ref="T467">_xlfn.IFS(G467&lt;=20,"Low Temp.",G467&lt;=28,"Moderate Temp.",G467&lt;=35,"High Temp")</f>
        <v>High Temp</v>
      </c>
    </row>
    <row r="468" spans="1:20" x14ac:dyDescent="0.25">
      <c r="A468">
        <v>467</v>
      </c>
      <c r="B468" s="3">
        <v>45028</v>
      </c>
      <c r="C468" t="s">
        <v>19</v>
      </c>
      <c r="D468" t="s">
        <v>26</v>
      </c>
      <c r="E468" s="5">
        <v>4264</v>
      </c>
      <c r="F468" s="5">
        <v>3434</v>
      </c>
      <c r="G468">
        <v>18</v>
      </c>
      <c r="H468">
        <v>7</v>
      </c>
      <c r="I468">
        <v>13787</v>
      </c>
      <c r="J468" s="7">
        <v>1.89</v>
      </c>
      <c r="K468" s="5">
        <v>26057.43</v>
      </c>
      <c r="L468" s="5">
        <v>1824.02</v>
      </c>
      <c r="M468" s="5">
        <v>24233.41</v>
      </c>
      <c r="N468" s="5">
        <v>16733.02</v>
      </c>
      <c r="O468" s="5">
        <v>7500.39</v>
      </c>
      <c r="P468" t="str">
        <f t="shared" si="28"/>
        <v>Wednesday</v>
      </c>
      <c r="Q468" t="str">
        <f t="shared" si="29"/>
        <v>April</v>
      </c>
      <c r="R468" s="8">
        <f t="shared" si="30"/>
        <v>28.784074254444896</v>
      </c>
      <c r="S468" s="13">
        <f t="shared" si="31"/>
        <v>75.900328330206392</v>
      </c>
      <c r="T468" t="str" cm="1">
        <f t="array" ref="T468">_xlfn.IFS(G468&lt;=20,"Low Temp.",G468&lt;=28,"Moderate Temp.",G468&lt;=35,"High Temp")</f>
        <v>Low Temp.</v>
      </c>
    </row>
    <row r="469" spans="1:20" x14ac:dyDescent="0.25">
      <c r="A469">
        <v>468</v>
      </c>
      <c r="B469" s="3">
        <v>45029</v>
      </c>
      <c r="C469" t="s">
        <v>19</v>
      </c>
      <c r="D469" t="s">
        <v>23</v>
      </c>
      <c r="E469" s="5">
        <v>3063</v>
      </c>
      <c r="F469" s="5">
        <v>3625</v>
      </c>
      <c r="G469">
        <v>16</v>
      </c>
      <c r="H469">
        <v>6</v>
      </c>
      <c r="I469">
        <v>10009</v>
      </c>
      <c r="J469" s="7">
        <v>1.38</v>
      </c>
      <c r="K469" s="5">
        <v>13812.42</v>
      </c>
      <c r="L469" s="5">
        <v>828.75</v>
      </c>
      <c r="M469" s="5">
        <v>12983.67</v>
      </c>
      <c r="N469" s="5">
        <v>9377.56</v>
      </c>
      <c r="O469" s="5">
        <v>3606.11</v>
      </c>
      <c r="P469" t="str">
        <f t="shared" si="28"/>
        <v>Thursday</v>
      </c>
      <c r="Q469" t="str">
        <f t="shared" si="29"/>
        <v>April</v>
      </c>
      <c r="R469" s="8">
        <f t="shared" si="30"/>
        <v>26.107734922627607</v>
      </c>
      <c r="S469" s="13">
        <f t="shared" si="31"/>
        <v>17.731309174012409</v>
      </c>
      <c r="T469" t="str" cm="1">
        <f t="array" ref="T469">_xlfn.IFS(G469&lt;=20,"Low Temp.",G469&lt;=28,"Moderate Temp.",G469&lt;=35,"High Temp")</f>
        <v>Low Temp.</v>
      </c>
    </row>
    <row r="470" spans="1:20" x14ac:dyDescent="0.25">
      <c r="A470">
        <v>469</v>
      </c>
      <c r="B470" s="3">
        <v>45030</v>
      </c>
      <c r="C470" t="s">
        <v>21</v>
      </c>
      <c r="D470" t="s">
        <v>23</v>
      </c>
      <c r="E470" s="5">
        <v>3413</v>
      </c>
      <c r="F470" s="5">
        <v>3838</v>
      </c>
      <c r="G470">
        <v>33</v>
      </c>
      <c r="H470">
        <v>10</v>
      </c>
      <c r="I470">
        <v>12918</v>
      </c>
      <c r="J470" s="7">
        <v>1.85</v>
      </c>
      <c r="K470" s="5">
        <v>23898.3</v>
      </c>
      <c r="L470" s="5">
        <v>2389.83</v>
      </c>
      <c r="M470" s="5">
        <v>21508.47</v>
      </c>
      <c r="N470" s="5">
        <v>15353.66</v>
      </c>
      <c r="O470" s="5">
        <v>6154.81</v>
      </c>
      <c r="P470" t="str">
        <f t="shared" si="28"/>
        <v>Friday</v>
      </c>
      <c r="Q470" t="str">
        <f t="shared" si="29"/>
        <v>April</v>
      </c>
      <c r="R470" s="8">
        <f t="shared" si="30"/>
        <v>25.754174983157803</v>
      </c>
      <c r="S470" s="13">
        <f t="shared" si="31"/>
        <v>80.334309991210091</v>
      </c>
      <c r="T470" t="str" cm="1">
        <f t="array" ref="T470">_xlfn.IFS(G470&lt;=20,"Low Temp.",G470&lt;=28,"Moderate Temp.",G470&lt;=35,"High Temp")</f>
        <v>High Temp</v>
      </c>
    </row>
    <row r="471" spans="1:20" x14ac:dyDescent="0.25">
      <c r="A471">
        <v>470</v>
      </c>
      <c r="B471" s="3">
        <v>45031</v>
      </c>
      <c r="C471" t="s">
        <v>20</v>
      </c>
      <c r="D471" t="s">
        <v>23</v>
      </c>
      <c r="E471" s="5">
        <v>3357</v>
      </c>
      <c r="F471" s="5">
        <v>3316</v>
      </c>
      <c r="G471">
        <v>17</v>
      </c>
      <c r="H471">
        <v>15</v>
      </c>
      <c r="I471">
        <v>11429</v>
      </c>
      <c r="J471" s="7">
        <v>1.56</v>
      </c>
      <c r="K471" s="5">
        <v>17829.240000000002</v>
      </c>
      <c r="L471" s="5">
        <v>2674.39</v>
      </c>
      <c r="M471" s="5">
        <v>15154.85</v>
      </c>
      <c r="N471" s="5">
        <v>10457.219999999999</v>
      </c>
      <c r="O471" s="5">
        <v>4697.63</v>
      </c>
      <c r="P471" t="str">
        <f t="shared" si="28"/>
        <v>Saturday</v>
      </c>
      <c r="Q471" t="str">
        <f t="shared" si="29"/>
        <v>April</v>
      </c>
      <c r="R471" s="8">
        <f t="shared" si="30"/>
        <v>26.347898171767277</v>
      </c>
      <c r="S471" s="13">
        <f t="shared" si="31"/>
        <v>39.935358951444741</v>
      </c>
      <c r="T471" t="str" cm="1">
        <f t="array" ref="T471">_xlfn.IFS(G471&lt;=20,"Low Temp.",G471&lt;=28,"Moderate Temp.",G471&lt;=35,"High Temp")</f>
        <v>Low Temp.</v>
      </c>
    </row>
    <row r="472" spans="1:20" x14ac:dyDescent="0.25">
      <c r="A472">
        <v>471</v>
      </c>
      <c r="B472" s="3">
        <v>45032</v>
      </c>
      <c r="C472" t="s">
        <v>18</v>
      </c>
      <c r="D472" t="s">
        <v>25</v>
      </c>
      <c r="E472" s="5">
        <v>5813</v>
      </c>
      <c r="F472" s="5">
        <v>3055</v>
      </c>
      <c r="G472">
        <v>31</v>
      </c>
      <c r="H472">
        <v>5</v>
      </c>
      <c r="I472">
        <v>10212</v>
      </c>
      <c r="J472" s="7">
        <v>1.87</v>
      </c>
      <c r="K472" s="5">
        <v>19096.439999999999</v>
      </c>
      <c r="L472" s="5">
        <v>954.82</v>
      </c>
      <c r="M472" s="5">
        <v>18141.62</v>
      </c>
      <c r="N472" s="5">
        <v>13788.34</v>
      </c>
      <c r="O472" s="5">
        <v>4353.28</v>
      </c>
      <c r="P472" t="str">
        <f t="shared" si="28"/>
        <v>Sunday</v>
      </c>
      <c r="Q472" t="str">
        <f t="shared" si="29"/>
        <v>April</v>
      </c>
      <c r="R472" s="8">
        <f t="shared" si="30"/>
        <v>22.796290826981362</v>
      </c>
      <c r="S472" s="13">
        <f t="shared" si="31"/>
        <v>-25.11130225356959</v>
      </c>
      <c r="T472" t="str" cm="1">
        <f t="array" ref="T472">_xlfn.IFS(G472&lt;=20,"Low Temp.",G472&lt;=28,"Moderate Temp.",G472&lt;=35,"High Temp")</f>
        <v>High Temp</v>
      </c>
    </row>
    <row r="473" spans="1:20" x14ac:dyDescent="0.25">
      <c r="A473">
        <v>472</v>
      </c>
      <c r="B473" s="3">
        <v>45033</v>
      </c>
      <c r="C473" t="s">
        <v>21</v>
      </c>
      <c r="D473" t="s">
        <v>23</v>
      </c>
      <c r="E473" s="5">
        <v>4941</v>
      </c>
      <c r="F473" s="5">
        <v>3217</v>
      </c>
      <c r="G473">
        <v>18</v>
      </c>
      <c r="H473">
        <v>13</v>
      </c>
      <c r="I473">
        <v>12575</v>
      </c>
      <c r="J473" s="7">
        <v>1.88</v>
      </c>
      <c r="K473" s="5">
        <v>23641</v>
      </c>
      <c r="L473" s="5">
        <v>3073.33</v>
      </c>
      <c r="M473" s="5">
        <v>20567.669999999998</v>
      </c>
      <c r="N473" s="5">
        <v>13525.04</v>
      </c>
      <c r="O473" s="5">
        <v>7042.63</v>
      </c>
      <c r="P473" t="str">
        <f t="shared" si="28"/>
        <v>Monday</v>
      </c>
      <c r="Q473" t="str">
        <f t="shared" si="29"/>
        <v>April</v>
      </c>
      <c r="R473" s="8">
        <f t="shared" si="30"/>
        <v>29.789898904445668</v>
      </c>
      <c r="S473" s="13">
        <f t="shared" si="31"/>
        <v>42.534507184780409</v>
      </c>
      <c r="T473" t="str" cm="1">
        <f t="array" ref="T473">_xlfn.IFS(G473&lt;=20,"Low Temp.",G473&lt;=28,"Moderate Temp.",G473&lt;=35,"High Temp")</f>
        <v>Low Temp.</v>
      </c>
    </row>
    <row r="474" spans="1:20" x14ac:dyDescent="0.25">
      <c r="A474">
        <v>473</v>
      </c>
      <c r="B474" s="3">
        <v>45034</v>
      </c>
      <c r="C474" t="s">
        <v>20</v>
      </c>
      <c r="D474" t="s">
        <v>23</v>
      </c>
      <c r="E474" s="5">
        <v>4887</v>
      </c>
      <c r="F474" s="5">
        <v>2972</v>
      </c>
      <c r="G474">
        <v>19</v>
      </c>
      <c r="H474">
        <v>8</v>
      </c>
      <c r="I474">
        <v>13512</v>
      </c>
      <c r="J474" s="7">
        <v>1.32</v>
      </c>
      <c r="K474" s="5">
        <v>17835.84</v>
      </c>
      <c r="L474" s="5">
        <v>1426.87</v>
      </c>
      <c r="M474" s="5">
        <v>16408.97</v>
      </c>
      <c r="N474" s="5">
        <v>11458.11</v>
      </c>
      <c r="O474" s="5">
        <v>4950.8599999999997</v>
      </c>
      <c r="P474" t="str">
        <f t="shared" si="28"/>
        <v>Tuesday</v>
      </c>
      <c r="Q474" t="str">
        <f t="shared" si="29"/>
        <v>April</v>
      </c>
      <c r="R474" s="8">
        <f t="shared" si="30"/>
        <v>27.757930100292445</v>
      </c>
      <c r="S474" s="13">
        <f t="shared" si="31"/>
        <v>1.3067321465111452</v>
      </c>
      <c r="T474" t="str" cm="1">
        <f t="array" ref="T474">_xlfn.IFS(G474&lt;=20,"Low Temp.",G474&lt;=28,"Moderate Temp.",G474&lt;=35,"High Temp")</f>
        <v>Low Temp.</v>
      </c>
    </row>
    <row r="475" spans="1:20" x14ac:dyDescent="0.25">
      <c r="A475">
        <v>474</v>
      </c>
      <c r="B475" s="3">
        <v>45035</v>
      </c>
      <c r="C475" t="s">
        <v>18</v>
      </c>
      <c r="D475" t="s">
        <v>26</v>
      </c>
      <c r="E475" s="5">
        <v>4734</v>
      </c>
      <c r="F475" s="5">
        <v>2715</v>
      </c>
      <c r="G475">
        <v>20</v>
      </c>
      <c r="H475">
        <v>13</v>
      </c>
      <c r="I475">
        <v>12844</v>
      </c>
      <c r="J475" s="7">
        <v>1.98</v>
      </c>
      <c r="K475" s="5">
        <v>25431.119999999999</v>
      </c>
      <c r="L475" s="5">
        <v>3306.05</v>
      </c>
      <c r="M475" s="5">
        <v>22125.07</v>
      </c>
      <c r="N475" s="5">
        <v>20078.98</v>
      </c>
      <c r="O475" s="5">
        <v>2046.09</v>
      </c>
      <c r="P475" t="str">
        <f t="shared" si="28"/>
        <v>Wednesday</v>
      </c>
      <c r="Q475" t="str">
        <f t="shared" si="29"/>
        <v>April</v>
      </c>
      <c r="R475" s="8">
        <f t="shared" si="30"/>
        <v>8.0456149788133597</v>
      </c>
      <c r="S475" s="13">
        <f t="shared" si="31"/>
        <v>-56.778833967046893</v>
      </c>
      <c r="T475" t="str" cm="1">
        <f t="array" ref="T475">_xlfn.IFS(G475&lt;=20,"Low Temp.",G475&lt;=28,"Moderate Temp.",G475&lt;=35,"High Temp")</f>
        <v>Low Temp.</v>
      </c>
    </row>
    <row r="476" spans="1:20" x14ac:dyDescent="0.25">
      <c r="A476">
        <v>475</v>
      </c>
      <c r="B476" s="3">
        <v>45036</v>
      </c>
      <c r="C476" t="s">
        <v>18</v>
      </c>
      <c r="D476" t="s">
        <v>23</v>
      </c>
      <c r="E476" s="5">
        <v>3215</v>
      </c>
      <c r="F476" s="5">
        <v>3977</v>
      </c>
      <c r="G476">
        <v>33</v>
      </c>
      <c r="H476">
        <v>14</v>
      </c>
      <c r="I476">
        <v>14207</v>
      </c>
      <c r="J476" s="7">
        <v>1.33</v>
      </c>
      <c r="K476" s="5">
        <v>18895.310000000001</v>
      </c>
      <c r="L476" s="5">
        <v>2645.34</v>
      </c>
      <c r="M476" s="5">
        <v>16249.97</v>
      </c>
      <c r="N476" s="5">
        <v>14473.22</v>
      </c>
      <c r="O476" s="5">
        <v>1776.75</v>
      </c>
      <c r="P476" t="str">
        <f t="shared" si="28"/>
        <v>Thursday</v>
      </c>
      <c r="Q476" t="str">
        <f t="shared" si="29"/>
        <v>April</v>
      </c>
      <c r="R476" s="8">
        <f t="shared" si="30"/>
        <v>9.403127019350304</v>
      </c>
      <c r="S476" s="13">
        <f t="shared" si="31"/>
        <v>-44.73561430793157</v>
      </c>
      <c r="T476" t="str" cm="1">
        <f t="array" ref="T476">_xlfn.IFS(G476&lt;=20,"Low Temp.",G476&lt;=28,"Moderate Temp.",G476&lt;=35,"High Temp")</f>
        <v>High Temp</v>
      </c>
    </row>
    <row r="477" spans="1:20" x14ac:dyDescent="0.25">
      <c r="A477">
        <v>476</v>
      </c>
      <c r="B477" s="3">
        <v>45037</v>
      </c>
      <c r="C477" t="s">
        <v>22</v>
      </c>
      <c r="D477" t="s">
        <v>23</v>
      </c>
      <c r="E477" s="5">
        <v>5284</v>
      </c>
      <c r="F477" s="5">
        <v>2981</v>
      </c>
      <c r="G477">
        <v>15</v>
      </c>
      <c r="H477">
        <v>6</v>
      </c>
      <c r="I477">
        <v>9703</v>
      </c>
      <c r="J477" s="7">
        <v>1.61</v>
      </c>
      <c r="K477" s="5">
        <v>15621.83</v>
      </c>
      <c r="L477" s="5">
        <v>937.31</v>
      </c>
      <c r="M477" s="5">
        <v>14684.52</v>
      </c>
      <c r="N477" s="5">
        <v>10716.28</v>
      </c>
      <c r="O477" s="5">
        <v>3968.24</v>
      </c>
      <c r="P477" t="str">
        <f t="shared" si="28"/>
        <v>Friday</v>
      </c>
      <c r="Q477" t="str">
        <f t="shared" si="29"/>
        <v>April</v>
      </c>
      <c r="R477" s="8">
        <f t="shared" si="30"/>
        <v>25.401889535348932</v>
      </c>
      <c r="S477" s="13">
        <f t="shared" si="31"/>
        <v>-24.900832702498114</v>
      </c>
      <c r="T477" t="str" cm="1">
        <f t="array" ref="T477">_xlfn.IFS(G477&lt;=20,"Low Temp.",G477&lt;=28,"Moderate Temp.",G477&lt;=35,"High Temp")</f>
        <v>Low Temp.</v>
      </c>
    </row>
    <row r="478" spans="1:20" x14ac:dyDescent="0.25">
      <c r="A478">
        <v>477</v>
      </c>
      <c r="B478" s="3">
        <v>45038</v>
      </c>
      <c r="C478" t="s">
        <v>22</v>
      </c>
      <c r="D478" t="s">
        <v>24</v>
      </c>
      <c r="E478" s="5">
        <v>3691</v>
      </c>
      <c r="F478" s="5">
        <v>3150</v>
      </c>
      <c r="G478">
        <v>35</v>
      </c>
      <c r="H478">
        <v>15</v>
      </c>
      <c r="I478">
        <v>9178</v>
      </c>
      <c r="J478" s="7">
        <v>1.84</v>
      </c>
      <c r="K478" s="5">
        <v>16887.52</v>
      </c>
      <c r="L478" s="5">
        <v>2533.13</v>
      </c>
      <c r="M478" s="5">
        <v>14354.39</v>
      </c>
      <c r="N478" s="5">
        <v>11121.76</v>
      </c>
      <c r="O478" s="5">
        <v>3232.63</v>
      </c>
      <c r="P478" t="str">
        <f t="shared" si="28"/>
        <v>Saturday</v>
      </c>
      <c r="Q478" t="str">
        <f t="shared" si="29"/>
        <v>April</v>
      </c>
      <c r="R478" s="8">
        <f t="shared" si="30"/>
        <v>19.142123887936179</v>
      </c>
      <c r="S478" s="13">
        <f t="shared" si="31"/>
        <v>-12.418585749119476</v>
      </c>
      <c r="T478" t="str" cm="1">
        <f t="array" ref="T478">_xlfn.IFS(G478&lt;=20,"Low Temp.",G478&lt;=28,"Moderate Temp.",G478&lt;=35,"High Temp")</f>
        <v>High Temp</v>
      </c>
    </row>
    <row r="479" spans="1:20" x14ac:dyDescent="0.25">
      <c r="A479">
        <v>478</v>
      </c>
      <c r="B479" s="3">
        <v>45039</v>
      </c>
      <c r="C479" t="s">
        <v>17</v>
      </c>
      <c r="D479" t="s">
        <v>23</v>
      </c>
      <c r="E479" s="5">
        <v>5697</v>
      </c>
      <c r="F479" s="5">
        <v>3426</v>
      </c>
      <c r="G479">
        <v>24</v>
      </c>
      <c r="H479">
        <v>7</v>
      </c>
      <c r="I479">
        <v>9116</v>
      </c>
      <c r="J479" s="7">
        <v>1.63</v>
      </c>
      <c r="K479" s="5">
        <v>14859.08</v>
      </c>
      <c r="L479" s="5">
        <v>1040.1400000000001</v>
      </c>
      <c r="M479" s="5">
        <v>13818.94</v>
      </c>
      <c r="N479" s="5">
        <v>9955.0499999999993</v>
      </c>
      <c r="O479" s="5">
        <v>3863.89</v>
      </c>
      <c r="P479" t="str">
        <f t="shared" si="28"/>
        <v>Sunday</v>
      </c>
      <c r="Q479" t="str">
        <f t="shared" si="29"/>
        <v>April</v>
      </c>
      <c r="R479" s="8">
        <f t="shared" si="30"/>
        <v>26.003561458717495</v>
      </c>
      <c r="S479" s="13">
        <f t="shared" si="31"/>
        <v>-32.176759698086713</v>
      </c>
      <c r="T479" t="str" cm="1">
        <f t="array" ref="T479">_xlfn.IFS(G479&lt;=20,"Low Temp.",G479&lt;=28,"Moderate Temp.",G479&lt;=35,"High Temp")</f>
        <v>Moderate Temp.</v>
      </c>
    </row>
    <row r="480" spans="1:20" x14ac:dyDescent="0.25">
      <c r="A480">
        <v>479</v>
      </c>
      <c r="B480" s="3">
        <v>45040</v>
      </c>
      <c r="C480" t="s">
        <v>19</v>
      </c>
      <c r="D480" t="s">
        <v>24</v>
      </c>
      <c r="E480" s="5">
        <v>5165</v>
      </c>
      <c r="F480" s="5">
        <v>2511</v>
      </c>
      <c r="G480">
        <v>27</v>
      </c>
      <c r="H480">
        <v>11</v>
      </c>
      <c r="I480">
        <v>13842</v>
      </c>
      <c r="J480" s="7">
        <v>1.45</v>
      </c>
      <c r="K480" s="5">
        <v>20070.900000000001</v>
      </c>
      <c r="L480" s="5">
        <v>2207.8000000000002</v>
      </c>
      <c r="M480" s="5">
        <v>17863.099999999999</v>
      </c>
      <c r="N480" s="5">
        <v>15295.09</v>
      </c>
      <c r="O480" s="5">
        <v>2568.0100000000002</v>
      </c>
      <c r="P480" t="str">
        <f t="shared" si="28"/>
        <v>Monday</v>
      </c>
      <c r="Q480" t="str">
        <f t="shared" si="29"/>
        <v>April</v>
      </c>
      <c r="R480" s="8">
        <f t="shared" si="30"/>
        <v>12.794692813974462</v>
      </c>
      <c r="S480" s="13">
        <f t="shared" si="31"/>
        <v>-50.280542110358169</v>
      </c>
      <c r="T480" t="str" cm="1">
        <f t="array" ref="T480">_xlfn.IFS(G480&lt;=20,"Low Temp.",G480&lt;=28,"Moderate Temp.",G480&lt;=35,"High Temp")</f>
        <v>Moderate Temp.</v>
      </c>
    </row>
    <row r="481" spans="1:20" x14ac:dyDescent="0.25">
      <c r="A481">
        <v>480</v>
      </c>
      <c r="B481" s="3">
        <v>45041</v>
      </c>
      <c r="C481" t="s">
        <v>19</v>
      </c>
      <c r="D481" t="s">
        <v>23</v>
      </c>
      <c r="E481" s="5">
        <v>3323</v>
      </c>
      <c r="F481" s="5">
        <v>3109</v>
      </c>
      <c r="G481">
        <v>27</v>
      </c>
      <c r="H481">
        <v>11</v>
      </c>
      <c r="I481">
        <v>10481</v>
      </c>
      <c r="J481" s="7">
        <v>1.88</v>
      </c>
      <c r="K481" s="5">
        <v>19704.28</v>
      </c>
      <c r="L481" s="5">
        <v>2167.4699999999998</v>
      </c>
      <c r="M481" s="5">
        <v>17536.810000000001</v>
      </c>
      <c r="N481" s="5">
        <v>12648.45</v>
      </c>
      <c r="O481" s="5">
        <v>4888.3599999999997</v>
      </c>
      <c r="P481" t="str">
        <f t="shared" si="28"/>
        <v>Tuesday</v>
      </c>
      <c r="Q481" t="str">
        <f t="shared" si="29"/>
        <v>April</v>
      </c>
      <c r="R481" s="8">
        <f t="shared" si="30"/>
        <v>24.808620259151816</v>
      </c>
      <c r="S481" s="13">
        <f t="shared" si="31"/>
        <v>47.106831176647596</v>
      </c>
      <c r="T481" t="str" cm="1">
        <f t="array" ref="T481">_xlfn.IFS(G481&lt;=20,"Low Temp.",G481&lt;=28,"Moderate Temp.",G481&lt;=35,"High Temp")</f>
        <v>Moderate Temp.</v>
      </c>
    </row>
    <row r="482" spans="1:20" x14ac:dyDescent="0.25">
      <c r="A482">
        <v>481</v>
      </c>
      <c r="B482" s="3">
        <v>45042</v>
      </c>
      <c r="C482" t="s">
        <v>18</v>
      </c>
      <c r="D482" t="s">
        <v>24</v>
      </c>
      <c r="E482" s="5">
        <v>5818</v>
      </c>
      <c r="F482" s="5">
        <v>2944</v>
      </c>
      <c r="G482">
        <v>15</v>
      </c>
      <c r="H482">
        <v>15</v>
      </c>
      <c r="I482">
        <v>14010</v>
      </c>
      <c r="J482" s="7">
        <v>1.79</v>
      </c>
      <c r="K482" s="5">
        <v>25077.9</v>
      </c>
      <c r="L482" s="5">
        <v>3761.68</v>
      </c>
      <c r="M482" s="5">
        <v>21316.22</v>
      </c>
      <c r="N482" s="5">
        <v>15654.94</v>
      </c>
      <c r="O482" s="5">
        <v>5661.28</v>
      </c>
      <c r="P482" t="str">
        <f t="shared" si="28"/>
        <v>Wednesday</v>
      </c>
      <c r="Q482" t="str">
        <f t="shared" si="29"/>
        <v>April</v>
      </c>
      <c r="R482" s="8">
        <f t="shared" si="30"/>
        <v>22.574776994883937</v>
      </c>
      <c r="S482" s="13">
        <f t="shared" si="31"/>
        <v>-2.6937091784118299</v>
      </c>
      <c r="T482" t="str" cm="1">
        <f t="array" ref="T482">_xlfn.IFS(G482&lt;=20,"Low Temp.",G482&lt;=28,"Moderate Temp.",G482&lt;=35,"High Temp")</f>
        <v>Low Temp.</v>
      </c>
    </row>
    <row r="483" spans="1:20" x14ac:dyDescent="0.25">
      <c r="A483">
        <v>482</v>
      </c>
      <c r="B483" s="3">
        <v>45043</v>
      </c>
      <c r="C483" t="s">
        <v>20</v>
      </c>
      <c r="D483" t="s">
        <v>23</v>
      </c>
      <c r="E483" s="5">
        <v>4271</v>
      </c>
      <c r="F483" s="5">
        <v>2949</v>
      </c>
      <c r="G483">
        <v>23</v>
      </c>
      <c r="H483">
        <v>15</v>
      </c>
      <c r="I483">
        <v>11567</v>
      </c>
      <c r="J483" s="7">
        <v>1.58</v>
      </c>
      <c r="K483" s="5">
        <v>18275.86</v>
      </c>
      <c r="L483" s="5">
        <v>2741.38</v>
      </c>
      <c r="M483" s="5">
        <v>15534.48</v>
      </c>
      <c r="N483" s="5">
        <v>11746.75</v>
      </c>
      <c r="O483" s="5">
        <v>3787.73</v>
      </c>
      <c r="P483" t="str">
        <f t="shared" si="28"/>
        <v>Thursday</v>
      </c>
      <c r="Q483" t="str">
        <f t="shared" si="29"/>
        <v>April</v>
      </c>
      <c r="R483" s="8">
        <f t="shared" si="30"/>
        <v>20.725317440601973</v>
      </c>
      <c r="S483" s="13">
        <f t="shared" si="31"/>
        <v>-11.315148677124794</v>
      </c>
      <c r="T483" t="str" cm="1">
        <f t="array" ref="T483">_xlfn.IFS(G483&lt;=20,"Low Temp.",G483&lt;=28,"Moderate Temp.",G483&lt;=35,"High Temp")</f>
        <v>Moderate Temp.</v>
      </c>
    </row>
    <row r="484" spans="1:20" x14ac:dyDescent="0.25">
      <c r="A484">
        <v>483</v>
      </c>
      <c r="B484" s="3">
        <v>45044</v>
      </c>
      <c r="C484" t="s">
        <v>22</v>
      </c>
      <c r="D484" t="s">
        <v>25</v>
      </c>
      <c r="E484" s="5">
        <v>4937</v>
      </c>
      <c r="F484" s="5">
        <v>3068</v>
      </c>
      <c r="G484">
        <v>26</v>
      </c>
      <c r="H484">
        <v>11</v>
      </c>
      <c r="I484">
        <v>13121</v>
      </c>
      <c r="J484" s="7">
        <v>1.64</v>
      </c>
      <c r="K484" s="5">
        <v>21518.44</v>
      </c>
      <c r="L484" s="5">
        <v>2367.0300000000002</v>
      </c>
      <c r="M484" s="5">
        <v>19151.41</v>
      </c>
      <c r="N484" s="5">
        <v>13763.64</v>
      </c>
      <c r="O484" s="5">
        <v>5387.77</v>
      </c>
      <c r="P484" t="str">
        <f t="shared" si="28"/>
        <v>Friday</v>
      </c>
      <c r="Q484" t="str">
        <f t="shared" si="29"/>
        <v>April</v>
      </c>
      <c r="R484" s="8">
        <f t="shared" si="30"/>
        <v>25.03792096453089</v>
      </c>
      <c r="S484" s="13">
        <f t="shared" si="31"/>
        <v>9.1304435892242335</v>
      </c>
      <c r="T484" t="str" cm="1">
        <f t="array" ref="T484">_xlfn.IFS(G484&lt;=20,"Low Temp.",G484&lt;=28,"Moderate Temp.",G484&lt;=35,"High Temp")</f>
        <v>Moderate Temp.</v>
      </c>
    </row>
    <row r="485" spans="1:20" x14ac:dyDescent="0.25">
      <c r="A485">
        <v>484</v>
      </c>
      <c r="B485" s="3">
        <v>45045</v>
      </c>
      <c r="C485" t="s">
        <v>20</v>
      </c>
      <c r="D485" t="s">
        <v>24</v>
      </c>
      <c r="E485" s="5">
        <v>4437</v>
      </c>
      <c r="F485" s="5">
        <v>3363</v>
      </c>
      <c r="G485">
        <v>19</v>
      </c>
      <c r="H485">
        <v>11</v>
      </c>
      <c r="I485">
        <v>9390</v>
      </c>
      <c r="J485" s="7">
        <v>1.24</v>
      </c>
      <c r="K485" s="5">
        <v>11643.6</v>
      </c>
      <c r="L485" s="5">
        <v>1280.8</v>
      </c>
      <c r="M485" s="5">
        <v>10362.799999999999</v>
      </c>
      <c r="N485" s="5">
        <v>8555.34</v>
      </c>
      <c r="O485" s="5">
        <v>1807.46</v>
      </c>
      <c r="P485" t="str">
        <f t="shared" si="28"/>
        <v>Saturday</v>
      </c>
      <c r="Q485" t="str">
        <f t="shared" si="29"/>
        <v>April</v>
      </c>
      <c r="R485" s="8">
        <f t="shared" si="30"/>
        <v>15.523205881342539</v>
      </c>
      <c r="S485" s="13">
        <f t="shared" si="31"/>
        <v>-59.263917061077308</v>
      </c>
      <c r="T485" t="str" cm="1">
        <f t="array" ref="T485">_xlfn.IFS(G485&lt;=20,"Low Temp.",G485&lt;=28,"Moderate Temp.",G485&lt;=35,"High Temp")</f>
        <v>Low Temp.</v>
      </c>
    </row>
    <row r="486" spans="1:20" x14ac:dyDescent="0.25">
      <c r="A486">
        <v>485</v>
      </c>
      <c r="B486" s="3">
        <v>45046</v>
      </c>
      <c r="C486" t="s">
        <v>18</v>
      </c>
      <c r="D486" t="s">
        <v>23</v>
      </c>
      <c r="E486" s="5">
        <v>3010</v>
      </c>
      <c r="F486" s="5">
        <v>3251</v>
      </c>
      <c r="G486">
        <v>21</v>
      </c>
      <c r="H486">
        <v>9</v>
      </c>
      <c r="I486">
        <v>13014</v>
      </c>
      <c r="J486" s="7">
        <v>1.54</v>
      </c>
      <c r="K486" s="5">
        <v>20041.560000000001</v>
      </c>
      <c r="L486" s="5">
        <v>1803.74</v>
      </c>
      <c r="M486" s="5">
        <v>18237.82</v>
      </c>
      <c r="N486" s="5">
        <v>14093.54</v>
      </c>
      <c r="O486" s="5">
        <v>4144.28</v>
      </c>
      <c r="P486" t="str">
        <f t="shared" si="28"/>
        <v>Sunday</v>
      </c>
      <c r="Q486" t="str">
        <f t="shared" si="29"/>
        <v>April</v>
      </c>
      <c r="R486" s="8">
        <f t="shared" si="30"/>
        <v>20.678430221998685</v>
      </c>
      <c r="S486" s="13">
        <f t="shared" si="31"/>
        <v>37.683720930232553</v>
      </c>
      <c r="T486" t="str" cm="1">
        <f t="array" ref="T486">_xlfn.IFS(G486&lt;=20,"Low Temp.",G486&lt;=28,"Moderate Temp.",G486&lt;=35,"High Temp")</f>
        <v>Moderate Temp.</v>
      </c>
    </row>
    <row r="487" spans="1:20" x14ac:dyDescent="0.25">
      <c r="A487">
        <v>486</v>
      </c>
      <c r="B487" s="3">
        <v>45047</v>
      </c>
      <c r="C487" t="s">
        <v>22</v>
      </c>
      <c r="D487" t="s">
        <v>24</v>
      </c>
      <c r="E487" s="5">
        <v>5113</v>
      </c>
      <c r="F487" s="5">
        <v>3687</v>
      </c>
      <c r="G487">
        <v>35</v>
      </c>
      <c r="H487">
        <v>13</v>
      </c>
      <c r="I487">
        <v>9526</v>
      </c>
      <c r="J487" s="7">
        <v>1.26</v>
      </c>
      <c r="K487" s="5">
        <v>12002.76</v>
      </c>
      <c r="L487" s="5">
        <v>1560.36</v>
      </c>
      <c r="M487" s="5">
        <v>10442.4</v>
      </c>
      <c r="N487" s="5">
        <v>6808.46</v>
      </c>
      <c r="O487" s="5">
        <v>3633.94</v>
      </c>
      <c r="P487" t="str">
        <f t="shared" si="28"/>
        <v>Monday</v>
      </c>
      <c r="Q487" t="str">
        <f t="shared" si="29"/>
        <v>May</v>
      </c>
      <c r="R487" s="8">
        <f t="shared" si="30"/>
        <v>30.275869883260182</v>
      </c>
      <c r="S487" s="13">
        <f t="shared" si="31"/>
        <v>-28.927439859182474</v>
      </c>
      <c r="T487" t="str" cm="1">
        <f t="array" ref="T487">_xlfn.IFS(G487&lt;=20,"Low Temp.",G487&lt;=28,"Moderate Temp.",G487&lt;=35,"High Temp")</f>
        <v>High Temp</v>
      </c>
    </row>
    <row r="488" spans="1:20" x14ac:dyDescent="0.25">
      <c r="A488">
        <v>487</v>
      </c>
      <c r="B488" s="3">
        <v>45048</v>
      </c>
      <c r="C488" t="s">
        <v>19</v>
      </c>
      <c r="D488" t="s">
        <v>23</v>
      </c>
      <c r="E488" s="5">
        <v>4934</v>
      </c>
      <c r="F488" s="5">
        <v>2885</v>
      </c>
      <c r="G488">
        <v>33</v>
      </c>
      <c r="H488">
        <v>15</v>
      </c>
      <c r="I488">
        <v>11553</v>
      </c>
      <c r="J488" s="7">
        <v>1.27</v>
      </c>
      <c r="K488" s="5">
        <v>14672.31</v>
      </c>
      <c r="L488" s="5">
        <v>2200.85</v>
      </c>
      <c r="M488" s="5">
        <v>12471.46</v>
      </c>
      <c r="N488" s="5">
        <v>7723.02</v>
      </c>
      <c r="O488" s="5">
        <v>4748.4399999999996</v>
      </c>
      <c r="P488" t="str">
        <f t="shared" si="28"/>
        <v>Tuesday</v>
      </c>
      <c r="Q488" t="str">
        <f t="shared" si="29"/>
        <v>May</v>
      </c>
      <c r="R488" s="8">
        <f t="shared" si="30"/>
        <v>32.363274767231609</v>
      </c>
      <c r="S488" s="13">
        <f t="shared" si="31"/>
        <v>-3.7608431293068589</v>
      </c>
      <c r="T488" t="str" cm="1">
        <f t="array" ref="T488">_xlfn.IFS(G488&lt;=20,"Low Temp.",G488&lt;=28,"Moderate Temp.",G488&lt;=35,"High Temp")</f>
        <v>High Temp</v>
      </c>
    </row>
    <row r="489" spans="1:20" x14ac:dyDescent="0.25">
      <c r="A489">
        <v>488</v>
      </c>
      <c r="B489" s="3">
        <v>45049</v>
      </c>
      <c r="C489" t="s">
        <v>22</v>
      </c>
      <c r="D489" t="s">
        <v>23</v>
      </c>
      <c r="E489" s="5">
        <v>3307</v>
      </c>
      <c r="F489" s="5">
        <v>3053</v>
      </c>
      <c r="G489">
        <v>33</v>
      </c>
      <c r="H489">
        <v>7</v>
      </c>
      <c r="I489">
        <v>11786</v>
      </c>
      <c r="J489" s="7">
        <v>1.94</v>
      </c>
      <c r="K489" s="5">
        <v>22864.84</v>
      </c>
      <c r="L489" s="5">
        <v>1600.54</v>
      </c>
      <c r="M489" s="5">
        <v>21264.3</v>
      </c>
      <c r="N489" s="5">
        <v>15148.02</v>
      </c>
      <c r="O489" s="5">
        <v>6116.28</v>
      </c>
      <c r="P489" t="str">
        <f t="shared" si="28"/>
        <v>Wednesday</v>
      </c>
      <c r="Q489" t="str">
        <f t="shared" si="29"/>
        <v>May</v>
      </c>
      <c r="R489" s="8">
        <f t="shared" si="30"/>
        <v>26.749717032789206</v>
      </c>
      <c r="S489" s="13">
        <f t="shared" si="31"/>
        <v>84.949501058361037</v>
      </c>
      <c r="T489" t="str" cm="1">
        <f t="array" ref="T489">_xlfn.IFS(G489&lt;=20,"Low Temp.",G489&lt;=28,"Moderate Temp.",G489&lt;=35,"High Temp")</f>
        <v>High Temp</v>
      </c>
    </row>
    <row r="490" spans="1:20" x14ac:dyDescent="0.25">
      <c r="A490">
        <v>489</v>
      </c>
      <c r="B490" s="3">
        <v>45050</v>
      </c>
      <c r="C490" t="s">
        <v>18</v>
      </c>
      <c r="D490" t="s">
        <v>23</v>
      </c>
      <c r="E490" s="5">
        <v>4946</v>
      </c>
      <c r="F490" s="5">
        <v>3421</v>
      </c>
      <c r="G490">
        <v>28</v>
      </c>
      <c r="H490">
        <v>6</v>
      </c>
      <c r="I490">
        <v>9030</v>
      </c>
      <c r="J490" s="7">
        <v>1.31</v>
      </c>
      <c r="K490" s="5">
        <v>11829.3</v>
      </c>
      <c r="L490" s="5">
        <v>709.76</v>
      </c>
      <c r="M490" s="5">
        <v>11119.54</v>
      </c>
      <c r="N490" s="5">
        <v>6249.74</v>
      </c>
      <c r="O490" s="5">
        <v>4869.8</v>
      </c>
      <c r="P490" t="str">
        <f t="shared" si="28"/>
        <v>Thursday</v>
      </c>
      <c r="Q490" t="str">
        <f t="shared" si="29"/>
        <v>May</v>
      </c>
      <c r="R490" s="8">
        <f t="shared" si="30"/>
        <v>41.167271098036231</v>
      </c>
      <c r="S490" s="13">
        <f t="shared" si="31"/>
        <v>-1.5406389001213063</v>
      </c>
      <c r="T490" t="str" cm="1">
        <f t="array" ref="T490">_xlfn.IFS(G490&lt;=20,"Low Temp.",G490&lt;=28,"Moderate Temp.",G490&lt;=35,"High Temp")</f>
        <v>Moderate Temp.</v>
      </c>
    </row>
    <row r="491" spans="1:20" x14ac:dyDescent="0.25">
      <c r="A491">
        <v>490</v>
      </c>
      <c r="B491" s="3">
        <v>45051</v>
      </c>
      <c r="C491" t="s">
        <v>17</v>
      </c>
      <c r="D491" t="s">
        <v>26</v>
      </c>
      <c r="E491" s="5">
        <v>4861</v>
      </c>
      <c r="F491" s="5">
        <v>2964</v>
      </c>
      <c r="G491">
        <v>34</v>
      </c>
      <c r="H491">
        <v>14</v>
      </c>
      <c r="I491">
        <v>9623</v>
      </c>
      <c r="J491" s="7">
        <v>1.39</v>
      </c>
      <c r="K491" s="5">
        <v>13375.97</v>
      </c>
      <c r="L491" s="5">
        <v>1872.64</v>
      </c>
      <c r="M491" s="5">
        <v>11503.33</v>
      </c>
      <c r="N491" s="5">
        <v>9808.59</v>
      </c>
      <c r="O491" s="5">
        <v>1694.74</v>
      </c>
      <c r="P491" t="str">
        <f t="shared" si="28"/>
        <v>Friday</v>
      </c>
      <c r="Q491" t="str">
        <f t="shared" si="29"/>
        <v>May</v>
      </c>
      <c r="R491" s="8">
        <f t="shared" si="30"/>
        <v>12.670034397505377</v>
      </c>
      <c r="S491" s="13">
        <f t="shared" si="31"/>
        <v>-65.13598025097717</v>
      </c>
      <c r="T491" t="str" cm="1">
        <f t="array" ref="T491">_xlfn.IFS(G491&lt;=20,"Low Temp.",G491&lt;=28,"Moderate Temp.",G491&lt;=35,"High Temp")</f>
        <v>High Temp</v>
      </c>
    </row>
    <row r="492" spans="1:20" x14ac:dyDescent="0.25">
      <c r="A492">
        <v>491</v>
      </c>
      <c r="B492" s="3">
        <v>45052</v>
      </c>
      <c r="C492" t="s">
        <v>21</v>
      </c>
      <c r="D492" t="s">
        <v>23</v>
      </c>
      <c r="E492" s="5">
        <v>5930</v>
      </c>
      <c r="F492" s="5">
        <v>2655</v>
      </c>
      <c r="G492">
        <v>15</v>
      </c>
      <c r="H492">
        <v>13</v>
      </c>
      <c r="I492">
        <v>8891</v>
      </c>
      <c r="J492" s="7">
        <v>1.89</v>
      </c>
      <c r="K492" s="5">
        <v>16803.990000000002</v>
      </c>
      <c r="L492" s="5">
        <v>2184.52</v>
      </c>
      <c r="M492" s="5">
        <v>14619.47</v>
      </c>
      <c r="N492" s="5">
        <v>9658.82</v>
      </c>
      <c r="O492" s="5">
        <v>4960.6499999999996</v>
      </c>
      <c r="P492" t="str">
        <f t="shared" si="28"/>
        <v>Saturday</v>
      </c>
      <c r="Q492" t="str">
        <f t="shared" si="29"/>
        <v>May</v>
      </c>
      <c r="R492" s="8">
        <f t="shared" si="30"/>
        <v>29.520667412918002</v>
      </c>
      <c r="S492" s="13">
        <f t="shared" si="31"/>
        <v>-16.346543001686349</v>
      </c>
      <c r="T492" t="str" cm="1">
        <f t="array" ref="T492">_xlfn.IFS(G492&lt;=20,"Low Temp.",G492&lt;=28,"Moderate Temp.",G492&lt;=35,"High Temp")</f>
        <v>Low Temp.</v>
      </c>
    </row>
    <row r="493" spans="1:20" x14ac:dyDescent="0.25">
      <c r="A493">
        <v>492</v>
      </c>
      <c r="B493" s="3">
        <v>45053</v>
      </c>
      <c r="C493" t="s">
        <v>21</v>
      </c>
      <c r="D493" t="s">
        <v>23</v>
      </c>
      <c r="E493" s="5">
        <v>4809</v>
      </c>
      <c r="F493" s="5">
        <v>3754</v>
      </c>
      <c r="G493">
        <v>33</v>
      </c>
      <c r="H493">
        <v>7</v>
      </c>
      <c r="I493">
        <v>12006</v>
      </c>
      <c r="J493" s="7">
        <v>1.36</v>
      </c>
      <c r="K493" s="5">
        <v>16328.16</v>
      </c>
      <c r="L493" s="5">
        <v>1142.97</v>
      </c>
      <c r="M493" s="5">
        <v>15185.19</v>
      </c>
      <c r="N493" s="5">
        <v>9046.64</v>
      </c>
      <c r="O493" s="5">
        <v>6138.55</v>
      </c>
      <c r="P493" t="str">
        <f t="shared" si="28"/>
        <v>Sunday</v>
      </c>
      <c r="Q493" t="str">
        <f t="shared" si="29"/>
        <v>May</v>
      </c>
      <c r="R493" s="8">
        <f t="shared" si="30"/>
        <v>37.594866782295128</v>
      </c>
      <c r="S493" s="13">
        <f t="shared" si="31"/>
        <v>27.647119983364526</v>
      </c>
      <c r="T493" t="str" cm="1">
        <f t="array" ref="T493">_xlfn.IFS(G493&lt;=20,"Low Temp.",G493&lt;=28,"Moderate Temp.",G493&lt;=35,"High Temp")</f>
        <v>High Temp</v>
      </c>
    </row>
    <row r="494" spans="1:20" x14ac:dyDescent="0.25">
      <c r="A494">
        <v>493</v>
      </c>
      <c r="B494" s="3">
        <v>45054</v>
      </c>
      <c r="C494" t="s">
        <v>18</v>
      </c>
      <c r="D494" t="s">
        <v>26</v>
      </c>
      <c r="E494" s="5">
        <v>3057</v>
      </c>
      <c r="F494" s="5">
        <v>3669</v>
      </c>
      <c r="G494">
        <v>35</v>
      </c>
      <c r="H494">
        <v>11</v>
      </c>
      <c r="I494">
        <v>14653</v>
      </c>
      <c r="J494" s="7">
        <v>1.23</v>
      </c>
      <c r="K494" s="5">
        <v>18023.189999999999</v>
      </c>
      <c r="L494" s="5">
        <v>1982.55</v>
      </c>
      <c r="M494" s="5">
        <v>16040.64</v>
      </c>
      <c r="N494" s="5">
        <v>13675.9</v>
      </c>
      <c r="O494" s="5">
        <v>2364.7399999999998</v>
      </c>
      <c r="P494" t="str">
        <f t="shared" si="28"/>
        <v>Monday</v>
      </c>
      <c r="Q494" t="str">
        <f t="shared" si="29"/>
        <v>May</v>
      </c>
      <c r="R494" s="8">
        <f t="shared" si="30"/>
        <v>13.120540814361942</v>
      </c>
      <c r="S494" s="13">
        <f t="shared" si="31"/>
        <v>-22.645076872751073</v>
      </c>
      <c r="T494" t="str" cm="1">
        <f t="array" ref="T494">_xlfn.IFS(G494&lt;=20,"Low Temp.",G494&lt;=28,"Moderate Temp.",G494&lt;=35,"High Temp")</f>
        <v>High Temp</v>
      </c>
    </row>
    <row r="495" spans="1:20" x14ac:dyDescent="0.25">
      <c r="A495">
        <v>494</v>
      </c>
      <c r="B495" s="3">
        <v>45055</v>
      </c>
      <c r="C495" t="s">
        <v>21</v>
      </c>
      <c r="D495" t="s">
        <v>23</v>
      </c>
      <c r="E495" s="5">
        <v>5918</v>
      </c>
      <c r="F495" s="5">
        <v>3069</v>
      </c>
      <c r="G495">
        <v>19</v>
      </c>
      <c r="H495">
        <v>11</v>
      </c>
      <c r="I495">
        <v>11247</v>
      </c>
      <c r="J495" s="7">
        <v>1.81</v>
      </c>
      <c r="K495" s="5">
        <v>20357.07</v>
      </c>
      <c r="L495" s="5">
        <v>2239.2800000000002</v>
      </c>
      <c r="M495" s="5">
        <v>18117.79</v>
      </c>
      <c r="N495" s="5">
        <v>12982.8</v>
      </c>
      <c r="O495" s="5">
        <v>5134.99</v>
      </c>
      <c r="P495" t="str">
        <f t="shared" si="28"/>
        <v>Tuesday</v>
      </c>
      <c r="Q495" t="str">
        <f t="shared" si="29"/>
        <v>May</v>
      </c>
      <c r="R495" s="8">
        <f t="shared" si="30"/>
        <v>25.2246025582267</v>
      </c>
      <c r="S495" s="13">
        <f t="shared" si="31"/>
        <v>-13.230990199391691</v>
      </c>
      <c r="T495" t="str" cm="1">
        <f t="array" ref="T495">_xlfn.IFS(G495&lt;=20,"Low Temp.",G495&lt;=28,"Moderate Temp.",G495&lt;=35,"High Temp")</f>
        <v>Low Temp.</v>
      </c>
    </row>
    <row r="496" spans="1:20" x14ac:dyDescent="0.25">
      <c r="A496">
        <v>495</v>
      </c>
      <c r="B496" s="3">
        <v>45056</v>
      </c>
      <c r="C496" t="s">
        <v>17</v>
      </c>
      <c r="D496" t="s">
        <v>23</v>
      </c>
      <c r="E496" s="5">
        <v>5443</v>
      </c>
      <c r="F496" s="5">
        <v>2750</v>
      </c>
      <c r="G496">
        <v>33</v>
      </c>
      <c r="H496">
        <v>13</v>
      </c>
      <c r="I496">
        <v>10123</v>
      </c>
      <c r="J496" s="7">
        <v>1.85</v>
      </c>
      <c r="K496" s="5">
        <v>18727.55</v>
      </c>
      <c r="L496" s="5">
        <v>2434.58</v>
      </c>
      <c r="M496" s="5">
        <v>16292.97</v>
      </c>
      <c r="N496" s="5">
        <v>13126.79</v>
      </c>
      <c r="O496" s="5">
        <v>3166.18</v>
      </c>
      <c r="P496" t="str">
        <f t="shared" si="28"/>
        <v>Wednesday</v>
      </c>
      <c r="Q496" t="str">
        <f t="shared" si="29"/>
        <v>May</v>
      </c>
      <c r="R496" s="8">
        <f t="shared" si="30"/>
        <v>16.906536092548144</v>
      </c>
      <c r="S496" s="13">
        <f t="shared" si="31"/>
        <v>-41.830240676097738</v>
      </c>
      <c r="T496" t="str" cm="1">
        <f t="array" ref="T496">_xlfn.IFS(G496&lt;=20,"Low Temp.",G496&lt;=28,"Moderate Temp.",G496&lt;=35,"High Temp")</f>
        <v>High Temp</v>
      </c>
    </row>
    <row r="497" spans="1:20" x14ac:dyDescent="0.25">
      <c r="A497">
        <v>496</v>
      </c>
      <c r="B497" s="3">
        <v>45057</v>
      </c>
      <c r="C497" t="s">
        <v>18</v>
      </c>
      <c r="D497" t="s">
        <v>23</v>
      </c>
      <c r="E497" s="5">
        <v>4469</v>
      </c>
      <c r="F497" s="5">
        <v>3406</v>
      </c>
      <c r="G497">
        <v>30</v>
      </c>
      <c r="H497">
        <v>7</v>
      </c>
      <c r="I497">
        <v>9105</v>
      </c>
      <c r="J497" s="7">
        <v>1.54</v>
      </c>
      <c r="K497" s="5">
        <v>14021.7</v>
      </c>
      <c r="L497" s="5">
        <v>981.52</v>
      </c>
      <c r="M497" s="5">
        <v>13040.18</v>
      </c>
      <c r="N497" s="5">
        <v>10150.43</v>
      </c>
      <c r="O497" s="5">
        <v>2889.75</v>
      </c>
      <c r="P497" t="str">
        <f t="shared" si="28"/>
        <v>Thursday</v>
      </c>
      <c r="Q497" t="str">
        <f t="shared" si="29"/>
        <v>May</v>
      </c>
      <c r="R497" s="8">
        <f t="shared" si="30"/>
        <v>20.609127281285435</v>
      </c>
      <c r="S497" s="13">
        <f t="shared" si="31"/>
        <v>-35.337883195345718</v>
      </c>
      <c r="T497" t="str" cm="1">
        <f t="array" ref="T497">_xlfn.IFS(G497&lt;=20,"Low Temp.",G497&lt;=28,"Moderate Temp.",G497&lt;=35,"High Temp")</f>
        <v>High Temp</v>
      </c>
    </row>
    <row r="498" spans="1:20" x14ac:dyDescent="0.25">
      <c r="A498">
        <v>497</v>
      </c>
      <c r="B498" s="3">
        <v>45058</v>
      </c>
      <c r="C498" t="s">
        <v>19</v>
      </c>
      <c r="D498" t="s">
        <v>23</v>
      </c>
      <c r="E498" s="5">
        <v>5426</v>
      </c>
      <c r="F498" s="5">
        <v>3345</v>
      </c>
      <c r="G498">
        <v>22</v>
      </c>
      <c r="H498">
        <v>9</v>
      </c>
      <c r="I498">
        <v>10327</v>
      </c>
      <c r="J498" s="7">
        <v>1.4</v>
      </c>
      <c r="K498" s="5">
        <v>14457.8</v>
      </c>
      <c r="L498" s="5">
        <v>1301.2</v>
      </c>
      <c r="M498" s="5">
        <v>13156.6</v>
      </c>
      <c r="N498" s="5">
        <v>8933.6200000000008</v>
      </c>
      <c r="O498" s="5">
        <v>4222.9799999999996</v>
      </c>
      <c r="P498" t="str">
        <f t="shared" si="28"/>
        <v>Friday</v>
      </c>
      <c r="Q498" t="str">
        <f t="shared" si="29"/>
        <v>May</v>
      </c>
      <c r="R498" s="8">
        <f t="shared" si="30"/>
        <v>29.209008286184616</v>
      </c>
      <c r="S498" s="13">
        <f t="shared" si="31"/>
        <v>-22.171396977515673</v>
      </c>
      <c r="T498" t="str" cm="1">
        <f t="array" ref="T498">_xlfn.IFS(G498&lt;=20,"Low Temp.",G498&lt;=28,"Moderate Temp.",G498&lt;=35,"High Temp")</f>
        <v>Moderate Temp.</v>
      </c>
    </row>
    <row r="499" spans="1:20" x14ac:dyDescent="0.25">
      <c r="A499">
        <v>498</v>
      </c>
      <c r="B499" s="3">
        <v>45059</v>
      </c>
      <c r="C499" t="s">
        <v>17</v>
      </c>
      <c r="D499" t="s">
        <v>23</v>
      </c>
      <c r="E499" s="5">
        <v>4662</v>
      </c>
      <c r="F499" s="5">
        <v>3403</v>
      </c>
      <c r="G499">
        <v>28</v>
      </c>
      <c r="H499">
        <v>10</v>
      </c>
      <c r="I499">
        <v>12756</v>
      </c>
      <c r="J499" s="7">
        <v>1.72</v>
      </c>
      <c r="K499" s="5">
        <v>21940.32</v>
      </c>
      <c r="L499" s="5">
        <v>2194.0300000000002</v>
      </c>
      <c r="M499" s="5">
        <v>19746.29</v>
      </c>
      <c r="N499" s="5">
        <v>16602.52</v>
      </c>
      <c r="O499" s="5">
        <v>3143.77</v>
      </c>
      <c r="P499" t="str">
        <f t="shared" si="28"/>
        <v>Saturday</v>
      </c>
      <c r="Q499" t="str">
        <f t="shared" si="29"/>
        <v>May</v>
      </c>
      <c r="R499" s="8">
        <f t="shared" si="30"/>
        <v>14.328733582737172</v>
      </c>
      <c r="S499" s="13">
        <f t="shared" si="31"/>
        <v>-32.566066066066071</v>
      </c>
      <c r="T499" t="str" cm="1">
        <f t="array" ref="T499">_xlfn.IFS(G499&lt;=20,"Low Temp.",G499&lt;=28,"Moderate Temp.",G499&lt;=35,"High Temp")</f>
        <v>Moderate Temp.</v>
      </c>
    </row>
    <row r="500" spans="1:20" x14ac:dyDescent="0.25">
      <c r="A500">
        <v>499</v>
      </c>
      <c r="B500" s="3">
        <v>45060</v>
      </c>
      <c r="C500" t="s">
        <v>21</v>
      </c>
      <c r="D500" t="s">
        <v>23</v>
      </c>
      <c r="E500" s="5">
        <v>5063</v>
      </c>
      <c r="F500" s="5">
        <v>3515</v>
      </c>
      <c r="G500">
        <v>30</v>
      </c>
      <c r="H500">
        <v>11</v>
      </c>
      <c r="I500">
        <v>11107</v>
      </c>
      <c r="J500" s="7">
        <v>1.26</v>
      </c>
      <c r="K500" s="5">
        <v>13994.82</v>
      </c>
      <c r="L500" s="5">
        <v>1539.43</v>
      </c>
      <c r="M500" s="5">
        <v>12455.39</v>
      </c>
      <c r="N500" s="5">
        <v>9797.77</v>
      </c>
      <c r="O500" s="5">
        <v>2657.62</v>
      </c>
      <c r="P500" t="str">
        <f t="shared" si="28"/>
        <v>Sunday</v>
      </c>
      <c r="Q500" t="str">
        <f t="shared" si="29"/>
        <v>May</v>
      </c>
      <c r="R500" s="8">
        <f t="shared" si="30"/>
        <v>18.990026309734599</v>
      </c>
      <c r="S500" s="13">
        <f t="shared" si="31"/>
        <v>-47.508986766739092</v>
      </c>
      <c r="T500" t="str" cm="1">
        <f t="array" ref="T500">_xlfn.IFS(G500&lt;=20,"Low Temp.",G500&lt;=28,"Moderate Temp.",G500&lt;=35,"High Temp")</f>
        <v>High Temp</v>
      </c>
    </row>
    <row r="501" spans="1:20" x14ac:dyDescent="0.25">
      <c r="A501">
        <v>500</v>
      </c>
      <c r="B501" s="3">
        <v>45061</v>
      </c>
      <c r="C501" t="s">
        <v>17</v>
      </c>
      <c r="D501" t="s">
        <v>25</v>
      </c>
      <c r="E501" s="5">
        <v>4786</v>
      </c>
      <c r="F501" s="5">
        <v>3771</v>
      </c>
      <c r="G501">
        <v>20</v>
      </c>
      <c r="H501">
        <v>8</v>
      </c>
      <c r="I501">
        <v>9303</v>
      </c>
      <c r="J501" s="7">
        <v>1.27</v>
      </c>
      <c r="K501" s="5">
        <v>11814.81</v>
      </c>
      <c r="L501" s="5">
        <v>945.18</v>
      </c>
      <c r="M501" s="5">
        <v>10869.63</v>
      </c>
      <c r="N501" s="5">
        <v>8892.59</v>
      </c>
      <c r="O501" s="5">
        <v>1977.04</v>
      </c>
      <c r="P501" t="str">
        <f t="shared" si="28"/>
        <v>Monday</v>
      </c>
      <c r="Q501" t="str">
        <f t="shared" si="29"/>
        <v>May</v>
      </c>
      <c r="R501" s="8">
        <f t="shared" si="30"/>
        <v>16.73357421744404</v>
      </c>
      <c r="S501" s="13">
        <f t="shared" si="31"/>
        <v>-58.691182615963221</v>
      </c>
      <c r="T501" t="str" cm="1">
        <f t="array" ref="T501">_xlfn.IFS(G501&lt;=20,"Low Temp.",G501&lt;=28,"Moderate Temp.",G501&lt;=35,"High Temp")</f>
        <v>Low Temp.</v>
      </c>
    </row>
    <row r="502" spans="1:20" x14ac:dyDescent="0.25">
      <c r="A502">
        <v>501</v>
      </c>
      <c r="B502" s="3">
        <v>45062</v>
      </c>
      <c r="C502" t="s">
        <v>19</v>
      </c>
      <c r="D502" t="s">
        <v>25</v>
      </c>
      <c r="E502" s="5">
        <v>3979</v>
      </c>
      <c r="F502" s="5">
        <v>2961</v>
      </c>
      <c r="G502">
        <v>27</v>
      </c>
      <c r="H502">
        <v>11</v>
      </c>
      <c r="I502">
        <v>14019</v>
      </c>
      <c r="J502" s="7">
        <v>1.89</v>
      </c>
      <c r="K502" s="5">
        <v>26495.91</v>
      </c>
      <c r="L502" s="5">
        <v>2914.55</v>
      </c>
      <c r="M502" s="5">
        <v>23581.360000000001</v>
      </c>
      <c r="N502" s="5">
        <v>15502.22</v>
      </c>
      <c r="O502" s="5">
        <v>8079.14</v>
      </c>
      <c r="P502" t="str">
        <f t="shared" si="28"/>
        <v>Tuesday</v>
      </c>
      <c r="Q502" t="str">
        <f t="shared" si="29"/>
        <v>May</v>
      </c>
      <c r="R502" s="8">
        <f t="shared" si="30"/>
        <v>30.492026882639621</v>
      </c>
      <c r="S502" s="13">
        <f t="shared" si="31"/>
        <v>103.04448353857754</v>
      </c>
      <c r="T502" t="str" cm="1">
        <f t="array" ref="T502">_xlfn.IFS(G502&lt;=20,"Low Temp.",G502&lt;=28,"Moderate Temp.",G502&lt;=35,"High Temp")</f>
        <v>Moderate Temp.</v>
      </c>
    </row>
    <row r="503" spans="1:20" x14ac:dyDescent="0.25">
      <c r="A503">
        <v>502</v>
      </c>
      <c r="B503" s="3">
        <v>45063</v>
      </c>
      <c r="C503" t="s">
        <v>19</v>
      </c>
      <c r="D503" t="s">
        <v>23</v>
      </c>
      <c r="E503" s="5">
        <v>5103</v>
      </c>
      <c r="F503" s="5">
        <v>2994</v>
      </c>
      <c r="G503">
        <v>32</v>
      </c>
      <c r="H503">
        <v>6</v>
      </c>
      <c r="I503">
        <v>9096</v>
      </c>
      <c r="J503" s="7">
        <v>1.82</v>
      </c>
      <c r="K503" s="5">
        <v>16554.72</v>
      </c>
      <c r="L503" s="5">
        <v>993.28</v>
      </c>
      <c r="M503" s="5">
        <v>15561.44</v>
      </c>
      <c r="N503" s="5">
        <v>8613.8700000000008</v>
      </c>
      <c r="O503" s="5">
        <v>6947.57</v>
      </c>
      <c r="P503" t="str">
        <f t="shared" si="28"/>
        <v>Wednesday</v>
      </c>
      <c r="Q503" t="str">
        <f t="shared" si="29"/>
        <v>May</v>
      </c>
      <c r="R503" s="8">
        <f t="shared" si="30"/>
        <v>41.967306000947161</v>
      </c>
      <c r="S503" s="13">
        <f t="shared" si="31"/>
        <v>36.146776406035656</v>
      </c>
      <c r="T503" t="str" cm="1">
        <f t="array" ref="T503">_xlfn.IFS(G503&lt;=20,"Low Temp.",G503&lt;=28,"Moderate Temp.",G503&lt;=35,"High Temp")</f>
        <v>High Temp</v>
      </c>
    </row>
    <row r="504" spans="1:20" x14ac:dyDescent="0.25">
      <c r="A504">
        <v>503</v>
      </c>
      <c r="B504" s="3">
        <v>45064</v>
      </c>
      <c r="C504" t="s">
        <v>20</v>
      </c>
      <c r="D504" t="s">
        <v>23</v>
      </c>
      <c r="E504" s="5">
        <v>5892</v>
      </c>
      <c r="F504" s="5">
        <v>2577</v>
      </c>
      <c r="G504">
        <v>32</v>
      </c>
      <c r="H504">
        <v>5</v>
      </c>
      <c r="I504">
        <v>13847</v>
      </c>
      <c r="J504" s="7">
        <v>1.41</v>
      </c>
      <c r="K504" s="5">
        <v>19524.27</v>
      </c>
      <c r="L504" s="5">
        <v>976.21</v>
      </c>
      <c r="M504" s="5">
        <v>18548.060000000001</v>
      </c>
      <c r="N504" s="5">
        <v>14280.1</v>
      </c>
      <c r="O504" s="5">
        <v>4267.96</v>
      </c>
      <c r="P504" t="str">
        <f t="shared" si="28"/>
        <v>Thursday</v>
      </c>
      <c r="Q504" t="str">
        <f t="shared" si="29"/>
        <v>May</v>
      </c>
      <c r="R504" s="8">
        <f t="shared" si="30"/>
        <v>21.859767356218697</v>
      </c>
      <c r="S504" s="13">
        <f t="shared" si="31"/>
        <v>-27.563475899524782</v>
      </c>
      <c r="T504" t="str" cm="1">
        <f t="array" ref="T504">_xlfn.IFS(G504&lt;=20,"Low Temp.",G504&lt;=28,"Moderate Temp.",G504&lt;=35,"High Temp")</f>
        <v>High Temp</v>
      </c>
    </row>
    <row r="505" spans="1:20" x14ac:dyDescent="0.25">
      <c r="A505">
        <v>504</v>
      </c>
      <c r="B505" s="3">
        <v>45065</v>
      </c>
      <c r="C505" t="s">
        <v>22</v>
      </c>
      <c r="D505" t="s">
        <v>26</v>
      </c>
      <c r="E505" s="5">
        <v>4332</v>
      </c>
      <c r="F505" s="5">
        <v>2628</v>
      </c>
      <c r="G505">
        <v>25</v>
      </c>
      <c r="H505">
        <v>11</v>
      </c>
      <c r="I505">
        <v>8589</v>
      </c>
      <c r="J505" s="7">
        <v>1.63</v>
      </c>
      <c r="K505" s="5">
        <v>14000.07</v>
      </c>
      <c r="L505" s="5">
        <v>1540.01</v>
      </c>
      <c r="M505" s="5">
        <v>12460.06</v>
      </c>
      <c r="N505" s="5">
        <v>7093.94</v>
      </c>
      <c r="O505" s="5">
        <v>5366.12</v>
      </c>
      <c r="P505" t="str">
        <f t="shared" si="28"/>
        <v>Friday</v>
      </c>
      <c r="Q505" t="str">
        <f t="shared" si="29"/>
        <v>May</v>
      </c>
      <c r="R505" s="8">
        <f t="shared" si="30"/>
        <v>38.329236925243947</v>
      </c>
      <c r="S505" s="13">
        <f t="shared" si="31"/>
        <v>23.871652816251153</v>
      </c>
      <c r="T505" t="str" cm="1">
        <f t="array" ref="T505">_xlfn.IFS(G505&lt;=20,"Low Temp.",G505&lt;=28,"Moderate Temp.",G505&lt;=35,"High Temp")</f>
        <v>Moderate Temp.</v>
      </c>
    </row>
    <row r="506" spans="1:20" x14ac:dyDescent="0.25">
      <c r="A506">
        <v>505</v>
      </c>
      <c r="B506" s="3">
        <v>45066</v>
      </c>
      <c r="C506" t="s">
        <v>22</v>
      </c>
      <c r="D506" t="s">
        <v>26</v>
      </c>
      <c r="E506" s="5">
        <v>3261</v>
      </c>
      <c r="F506" s="5">
        <v>3199</v>
      </c>
      <c r="G506">
        <v>26</v>
      </c>
      <c r="H506">
        <v>14</v>
      </c>
      <c r="I506">
        <v>10297</v>
      </c>
      <c r="J506" s="7">
        <v>1.9</v>
      </c>
      <c r="K506" s="5">
        <v>19564.3</v>
      </c>
      <c r="L506" s="5">
        <v>2739</v>
      </c>
      <c r="M506" s="5">
        <v>16825.3</v>
      </c>
      <c r="N506" s="5">
        <v>14913.71</v>
      </c>
      <c r="O506" s="5">
        <v>1911.59</v>
      </c>
      <c r="P506" t="str">
        <f t="shared" si="28"/>
        <v>Saturday</v>
      </c>
      <c r="Q506" t="str">
        <f t="shared" si="29"/>
        <v>May</v>
      </c>
      <c r="R506" s="8">
        <f t="shared" si="30"/>
        <v>9.7708070311741277</v>
      </c>
      <c r="S506" s="13">
        <f t="shared" si="31"/>
        <v>-41.380251456608406</v>
      </c>
      <c r="T506" t="str" cm="1">
        <f t="array" ref="T506">_xlfn.IFS(G506&lt;=20,"Low Temp.",G506&lt;=28,"Moderate Temp.",G506&lt;=35,"High Temp")</f>
        <v>Moderate Temp.</v>
      </c>
    </row>
    <row r="507" spans="1:20" x14ac:dyDescent="0.25">
      <c r="A507">
        <v>506</v>
      </c>
      <c r="B507" s="3">
        <v>45067</v>
      </c>
      <c r="C507" t="s">
        <v>19</v>
      </c>
      <c r="D507" t="s">
        <v>26</v>
      </c>
      <c r="E507" s="5">
        <v>4748</v>
      </c>
      <c r="F507" s="5">
        <v>2962</v>
      </c>
      <c r="G507">
        <v>16</v>
      </c>
      <c r="H507">
        <v>7</v>
      </c>
      <c r="I507">
        <v>14354</v>
      </c>
      <c r="J507" s="7">
        <v>1.9</v>
      </c>
      <c r="K507" s="5">
        <v>27272.6</v>
      </c>
      <c r="L507" s="5">
        <v>1909.08</v>
      </c>
      <c r="M507" s="5">
        <v>25363.52</v>
      </c>
      <c r="N507" s="5">
        <v>17555.04</v>
      </c>
      <c r="O507" s="5">
        <v>7808.48</v>
      </c>
      <c r="P507" t="str">
        <f t="shared" si="28"/>
        <v>Sunday</v>
      </c>
      <c r="Q507" t="str">
        <f t="shared" si="29"/>
        <v>May</v>
      </c>
      <c r="R507" s="8">
        <f t="shared" si="30"/>
        <v>28.631226945725746</v>
      </c>
      <c r="S507" s="13">
        <f t="shared" si="31"/>
        <v>64.458298230834018</v>
      </c>
      <c r="T507" t="str" cm="1">
        <f t="array" ref="T507">_xlfn.IFS(G507&lt;=20,"Low Temp.",G507&lt;=28,"Moderate Temp.",G507&lt;=35,"High Temp")</f>
        <v>Low Temp.</v>
      </c>
    </row>
    <row r="508" spans="1:20" x14ac:dyDescent="0.25">
      <c r="A508">
        <v>507</v>
      </c>
      <c r="B508" s="3">
        <v>45068</v>
      </c>
      <c r="C508" t="s">
        <v>17</v>
      </c>
      <c r="D508" t="s">
        <v>23</v>
      </c>
      <c r="E508" s="5">
        <v>5504</v>
      </c>
      <c r="F508" s="5">
        <v>2789</v>
      </c>
      <c r="G508">
        <v>26</v>
      </c>
      <c r="H508">
        <v>9</v>
      </c>
      <c r="I508">
        <v>9940</v>
      </c>
      <c r="J508" s="7">
        <v>1.43</v>
      </c>
      <c r="K508" s="5">
        <v>14214.2</v>
      </c>
      <c r="L508" s="5">
        <v>1279.28</v>
      </c>
      <c r="M508" s="5">
        <v>12934.92</v>
      </c>
      <c r="N508" s="5">
        <v>10760.86</v>
      </c>
      <c r="O508" s="5">
        <v>2174.06</v>
      </c>
      <c r="P508" t="str">
        <f t="shared" si="28"/>
        <v>Monday</v>
      </c>
      <c r="Q508" t="str">
        <f t="shared" si="29"/>
        <v>May</v>
      </c>
      <c r="R508" s="8">
        <f t="shared" si="30"/>
        <v>15.294986703437408</v>
      </c>
      <c r="S508" s="13">
        <f t="shared" si="31"/>
        <v>-60.500363372093027</v>
      </c>
      <c r="T508" t="str" cm="1">
        <f t="array" ref="T508">_xlfn.IFS(G508&lt;=20,"Low Temp.",G508&lt;=28,"Moderate Temp.",G508&lt;=35,"High Temp")</f>
        <v>Moderate Temp.</v>
      </c>
    </row>
    <row r="509" spans="1:20" x14ac:dyDescent="0.25">
      <c r="A509">
        <v>508</v>
      </c>
      <c r="B509" s="3">
        <v>45069</v>
      </c>
      <c r="C509" t="s">
        <v>20</v>
      </c>
      <c r="D509" t="s">
        <v>23</v>
      </c>
      <c r="E509" s="5">
        <v>3517</v>
      </c>
      <c r="F509" s="5">
        <v>3427</v>
      </c>
      <c r="G509">
        <v>16</v>
      </c>
      <c r="H509">
        <v>5</v>
      </c>
      <c r="I509">
        <v>11617</v>
      </c>
      <c r="J509" s="7">
        <v>1.96</v>
      </c>
      <c r="K509" s="5">
        <v>22769.32</v>
      </c>
      <c r="L509" s="5">
        <v>1138.47</v>
      </c>
      <c r="M509" s="5">
        <v>21630.85</v>
      </c>
      <c r="N509" s="5">
        <v>16355.8</v>
      </c>
      <c r="O509" s="5">
        <v>5275.05</v>
      </c>
      <c r="P509" t="str">
        <f t="shared" si="28"/>
        <v>Tuesday</v>
      </c>
      <c r="Q509" t="str">
        <f t="shared" si="29"/>
        <v>May</v>
      </c>
      <c r="R509" s="8">
        <f t="shared" si="30"/>
        <v>23.167358533324666</v>
      </c>
      <c r="S509" s="13">
        <f t="shared" si="31"/>
        <v>49.987205004265007</v>
      </c>
      <c r="T509" t="str" cm="1">
        <f t="array" ref="T509">_xlfn.IFS(G509&lt;=20,"Low Temp.",G509&lt;=28,"Moderate Temp.",G509&lt;=35,"High Temp")</f>
        <v>Low Temp.</v>
      </c>
    </row>
    <row r="510" spans="1:20" x14ac:dyDescent="0.25">
      <c r="A510">
        <v>509</v>
      </c>
      <c r="B510" s="3">
        <v>45070</v>
      </c>
      <c r="C510" t="s">
        <v>20</v>
      </c>
      <c r="D510" t="s">
        <v>26</v>
      </c>
      <c r="E510" s="5">
        <v>4519</v>
      </c>
      <c r="F510" s="5">
        <v>3052</v>
      </c>
      <c r="G510">
        <v>31</v>
      </c>
      <c r="H510">
        <v>8</v>
      </c>
      <c r="I510">
        <v>13351</v>
      </c>
      <c r="J510" s="7">
        <v>1.34</v>
      </c>
      <c r="K510" s="5">
        <v>17890.34</v>
      </c>
      <c r="L510" s="5">
        <v>1431.23</v>
      </c>
      <c r="M510" s="5">
        <v>16459.11</v>
      </c>
      <c r="N510" s="5">
        <v>13555.39</v>
      </c>
      <c r="O510" s="5">
        <v>2903.72</v>
      </c>
      <c r="P510" t="str">
        <f t="shared" si="28"/>
        <v>Wednesday</v>
      </c>
      <c r="Q510" t="str">
        <f t="shared" si="29"/>
        <v>May</v>
      </c>
      <c r="R510" s="8">
        <f t="shared" si="30"/>
        <v>16.230658556517092</v>
      </c>
      <c r="S510" s="13">
        <f t="shared" si="31"/>
        <v>-35.744191192741759</v>
      </c>
      <c r="T510" t="str" cm="1">
        <f t="array" ref="T510">_xlfn.IFS(G510&lt;=20,"Low Temp.",G510&lt;=28,"Moderate Temp.",G510&lt;=35,"High Temp")</f>
        <v>High Temp</v>
      </c>
    </row>
    <row r="511" spans="1:20" x14ac:dyDescent="0.25">
      <c r="A511">
        <v>510</v>
      </c>
      <c r="B511" s="3">
        <v>45071</v>
      </c>
      <c r="C511" t="s">
        <v>20</v>
      </c>
      <c r="D511" t="s">
        <v>24</v>
      </c>
      <c r="E511" s="5">
        <v>3897</v>
      </c>
      <c r="F511" s="5">
        <v>3395</v>
      </c>
      <c r="G511">
        <v>22</v>
      </c>
      <c r="H511">
        <v>6</v>
      </c>
      <c r="I511">
        <v>14623</v>
      </c>
      <c r="J511" s="7">
        <v>1.29</v>
      </c>
      <c r="K511" s="5">
        <v>18863.669999999998</v>
      </c>
      <c r="L511" s="5">
        <v>1131.82</v>
      </c>
      <c r="M511" s="5">
        <v>17731.849999999999</v>
      </c>
      <c r="N511" s="5">
        <v>11641.95</v>
      </c>
      <c r="O511" s="5">
        <v>6089.9</v>
      </c>
      <c r="P511" t="str">
        <f t="shared" si="28"/>
        <v>Thursday</v>
      </c>
      <c r="Q511" t="str">
        <f t="shared" si="29"/>
        <v>May</v>
      </c>
      <c r="R511" s="8">
        <f t="shared" si="30"/>
        <v>32.28374966271145</v>
      </c>
      <c r="S511" s="13">
        <f t="shared" si="31"/>
        <v>56.271490890428524</v>
      </c>
      <c r="T511" t="str" cm="1">
        <f t="array" ref="T511">_xlfn.IFS(G511&lt;=20,"Low Temp.",G511&lt;=28,"Moderate Temp.",G511&lt;=35,"High Temp")</f>
        <v>Moderate Temp.</v>
      </c>
    </row>
    <row r="512" spans="1:20" x14ac:dyDescent="0.25">
      <c r="A512">
        <v>511</v>
      </c>
      <c r="B512" s="3">
        <v>45072</v>
      </c>
      <c r="C512" t="s">
        <v>17</v>
      </c>
      <c r="D512" t="s">
        <v>23</v>
      </c>
      <c r="E512" s="5">
        <v>4379</v>
      </c>
      <c r="F512" s="5">
        <v>3020</v>
      </c>
      <c r="G512">
        <v>25</v>
      </c>
      <c r="H512">
        <v>5</v>
      </c>
      <c r="I512">
        <v>8621</v>
      </c>
      <c r="J512" s="7">
        <v>1.64</v>
      </c>
      <c r="K512" s="5">
        <v>14138.44</v>
      </c>
      <c r="L512" s="5">
        <v>706.92</v>
      </c>
      <c r="M512" s="5">
        <v>13431.52</v>
      </c>
      <c r="N512" s="5">
        <v>8362.2900000000009</v>
      </c>
      <c r="O512" s="5">
        <v>5069.2299999999996</v>
      </c>
      <c r="P512" t="str">
        <f t="shared" si="28"/>
        <v>Friday</v>
      </c>
      <c r="Q512" t="str">
        <f t="shared" si="29"/>
        <v>May</v>
      </c>
      <c r="R512" s="8">
        <f t="shared" si="30"/>
        <v>35.854238515706108</v>
      </c>
      <c r="S512" s="13">
        <f t="shared" si="31"/>
        <v>15.762274491893116</v>
      </c>
      <c r="T512" t="str" cm="1">
        <f t="array" ref="T512">_xlfn.IFS(G512&lt;=20,"Low Temp.",G512&lt;=28,"Moderate Temp.",G512&lt;=35,"High Temp")</f>
        <v>Moderate Temp.</v>
      </c>
    </row>
    <row r="513" spans="1:20" x14ac:dyDescent="0.25">
      <c r="A513">
        <v>512</v>
      </c>
      <c r="B513" s="3">
        <v>45073</v>
      </c>
      <c r="C513" t="s">
        <v>19</v>
      </c>
      <c r="D513" t="s">
        <v>23</v>
      </c>
      <c r="E513" s="5">
        <v>3540</v>
      </c>
      <c r="F513" s="5">
        <v>2924</v>
      </c>
      <c r="G513">
        <v>23</v>
      </c>
      <c r="H513">
        <v>5</v>
      </c>
      <c r="I513">
        <v>8873</v>
      </c>
      <c r="J513" s="7">
        <v>1.72</v>
      </c>
      <c r="K513" s="5">
        <v>15261.56</v>
      </c>
      <c r="L513" s="5">
        <v>763.08</v>
      </c>
      <c r="M513" s="5">
        <v>14498.48</v>
      </c>
      <c r="N513" s="5">
        <v>10969.1</v>
      </c>
      <c r="O513" s="5">
        <v>3529.38</v>
      </c>
      <c r="P513" t="str">
        <f t="shared" si="28"/>
        <v>Saturday</v>
      </c>
      <c r="Q513" t="str">
        <f t="shared" si="29"/>
        <v>May</v>
      </c>
      <c r="R513" s="8">
        <f t="shared" si="30"/>
        <v>23.125945185158006</v>
      </c>
      <c r="S513" s="13">
        <f t="shared" si="31"/>
        <v>-0.29999999999999694</v>
      </c>
      <c r="T513" t="str" cm="1">
        <f t="array" ref="T513">_xlfn.IFS(G513&lt;=20,"Low Temp.",G513&lt;=28,"Moderate Temp.",G513&lt;=35,"High Temp")</f>
        <v>Moderate Temp.</v>
      </c>
    </row>
    <row r="514" spans="1:20" x14ac:dyDescent="0.25">
      <c r="A514">
        <v>513</v>
      </c>
      <c r="B514" s="3">
        <v>45074</v>
      </c>
      <c r="C514" t="s">
        <v>21</v>
      </c>
      <c r="D514" t="s">
        <v>23</v>
      </c>
      <c r="E514" s="5">
        <v>5182</v>
      </c>
      <c r="F514" s="5">
        <v>2960</v>
      </c>
      <c r="G514">
        <v>21</v>
      </c>
      <c r="H514">
        <v>9</v>
      </c>
      <c r="I514">
        <v>10728</v>
      </c>
      <c r="J514" s="7">
        <v>1.4</v>
      </c>
      <c r="K514" s="5">
        <v>15019.2</v>
      </c>
      <c r="L514" s="5">
        <v>1351.73</v>
      </c>
      <c r="M514" s="5">
        <v>13667.47</v>
      </c>
      <c r="N514" s="5">
        <v>7982.25</v>
      </c>
      <c r="O514" s="5">
        <v>5685.22</v>
      </c>
      <c r="P514" t="str">
        <f t="shared" si="28"/>
        <v>Sunday</v>
      </c>
      <c r="Q514" t="str">
        <f t="shared" si="29"/>
        <v>May</v>
      </c>
      <c r="R514" s="8">
        <f t="shared" si="30"/>
        <v>37.853014807712796</v>
      </c>
      <c r="S514" s="13">
        <f t="shared" si="31"/>
        <v>9.7109224237746101</v>
      </c>
      <c r="T514" t="str" cm="1">
        <f t="array" ref="T514">_xlfn.IFS(G514&lt;=20,"Low Temp.",G514&lt;=28,"Moderate Temp.",G514&lt;=35,"High Temp")</f>
        <v>Moderate Temp.</v>
      </c>
    </row>
    <row r="515" spans="1:20" x14ac:dyDescent="0.25">
      <c r="A515">
        <v>514</v>
      </c>
      <c r="B515" s="3">
        <v>45075</v>
      </c>
      <c r="C515" t="s">
        <v>18</v>
      </c>
      <c r="D515" t="s">
        <v>23</v>
      </c>
      <c r="E515" s="5">
        <v>3542</v>
      </c>
      <c r="F515" s="5">
        <v>3133</v>
      </c>
      <c r="G515">
        <v>28</v>
      </c>
      <c r="H515">
        <v>13</v>
      </c>
      <c r="I515">
        <v>13164</v>
      </c>
      <c r="J515" s="7">
        <v>1.37</v>
      </c>
      <c r="K515" s="5">
        <v>18034.68</v>
      </c>
      <c r="L515" s="5">
        <v>2344.5100000000002</v>
      </c>
      <c r="M515" s="5">
        <v>15690.17</v>
      </c>
      <c r="N515" s="5">
        <v>9245.7000000000007</v>
      </c>
      <c r="O515" s="5">
        <v>6444.47</v>
      </c>
      <c r="P515" t="str">
        <f t="shared" ref="P515:P578" si="32">TEXT(B515,"dddd")</f>
        <v>Monday</v>
      </c>
      <c r="Q515" t="str">
        <f t="shared" ref="Q515:Q578" si="33">TEXT(B515,"mmmm")</f>
        <v>May</v>
      </c>
      <c r="R515" s="8">
        <f t="shared" ref="R515:R578" si="34">(O515/K515)*100</f>
        <v>35.733764059024061</v>
      </c>
      <c r="S515" s="13">
        <f t="shared" ref="S515:S578" si="35">(O515-E515)/E515*100</f>
        <v>81.944381705251274</v>
      </c>
      <c r="T515" t="str" cm="1">
        <f t="array" ref="T515">_xlfn.IFS(G515&lt;=20,"Low Temp.",G515&lt;=28,"Moderate Temp.",G515&lt;=35,"High Temp")</f>
        <v>Moderate Temp.</v>
      </c>
    </row>
    <row r="516" spans="1:20" x14ac:dyDescent="0.25">
      <c r="A516">
        <v>515</v>
      </c>
      <c r="B516" s="3">
        <v>45076</v>
      </c>
      <c r="C516" t="s">
        <v>22</v>
      </c>
      <c r="D516" t="s">
        <v>23</v>
      </c>
      <c r="E516" s="5">
        <v>3491</v>
      </c>
      <c r="F516" s="5">
        <v>3698</v>
      </c>
      <c r="G516">
        <v>23</v>
      </c>
      <c r="H516">
        <v>11</v>
      </c>
      <c r="I516">
        <v>14578</v>
      </c>
      <c r="J516" s="7">
        <v>1.46</v>
      </c>
      <c r="K516" s="5">
        <v>21283.88</v>
      </c>
      <c r="L516" s="5">
        <v>2341.23</v>
      </c>
      <c r="M516" s="5">
        <v>18942.650000000001</v>
      </c>
      <c r="N516" s="5">
        <v>13653.57</v>
      </c>
      <c r="O516" s="5">
        <v>5289.08</v>
      </c>
      <c r="P516" t="str">
        <f t="shared" si="32"/>
        <v>Tuesday</v>
      </c>
      <c r="Q516" t="str">
        <f t="shared" si="33"/>
        <v>May</v>
      </c>
      <c r="R516" s="8">
        <f t="shared" si="34"/>
        <v>24.850168296382051</v>
      </c>
      <c r="S516" s="13">
        <f t="shared" si="35"/>
        <v>51.506158693784009</v>
      </c>
      <c r="T516" t="str" cm="1">
        <f t="array" ref="T516">_xlfn.IFS(G516&lt;=20,"Low Temp.",G516&lt;=28,"Moderate Temp.",G516&lt;=35,"High Temp")</f>
        <v>Moderate Temp.</v>
      </c>
    </row>
    <row r="517" spans="1:20" x14ac:dyDescent="0.25">
      <c r="A517">
        <v>516</v>
      </c>
      <c r="B517" s="3">
        <v>45077</v>
      </c>
      <c r="C517" t="s">
        <v>22</v>
      </c>
      <c r="D517" t="s">
        <v>24</v>
      </c>
      <c r="E517" s="5">
        <v>5672</v>
      </c>
      <c r="F517" s="5">
        <v>3388</v>
      </c>
      <c r="G517">
        <v>28</v>
      </c>
      <c r="H517">
        <v>13</v>
      </c>
      <c r="I517">
        <v>8036</v>
      </c>
      <c r="J517" s="7">
        <v>1.75</v>
      </c>
      <c r="K517" s="5">
        <v>14063</v>
      </c>
      <c r="L517" s="5">
        <v>1828.19</v>
      </c>
      <c r="M517" s="5">
        <v>12234.81</v>
      </c>
      <c r="N517" s="5">
        <v>8340.14</v>
      </c>
      <c r="O517" s="5">
        <v>3894.67</v>
      </c>
      <c r="P517" t="str">
        <f t="shared" si="32"/>
        <v>Wednesday</v>
      </c>
      <c r="Q517" t="str">
        <f t="shared" si="33"/>
        <v>May</v>
      </c>
      <c r="R517" s="8">
        <f t="shared" si="34"/>
        <v>27.694446419682855</v>
      </c>
      <c r="S517" s="13">
        <f t="shared" si="35"/>
        <v>-31.335155148095911</v>
      </c>
      <c r="T517" t="str" cm="1">
        <f t="array" ref="T517">_xlfn.IFS(G517&lt;=20,"Low Temp.",G517&lt;=28,"Moderate Temp.",G517&lt;=35,"High Temp")</f>
        <v>Moderate Temp.</v>
      </c>
    </row>
    <row r="518" spans="1:20" x14ac:dyDescent="0.25">
      <c r="A518">
        <v>517</v>
      </c>
      <c r="B518" s="3">
        <v>45078</v>
      </c>
      <c r="C518" t="s">
        <v>22</v>
      </c>
      <c r="D518" t="s">
        <v>23</v>
      </c>
      <c r="E518" s="5">
        <v>5016</v>
      </c>
      <c r="F518" s="5">
        <v>3354</v>
      </c>
      <c r="G518">
        <v>28</v>
      </c>
      <c r="H518">
        <v>7</v>
      </c>
      <c r="I518">
        <v>10632</v>
      </c>
      <c r="J518" s="7">
        <v>1.34</v>
      </c>
      <c r="K518" s="5">
        <v>14246.88</v>
      </c>
      <c r="L518" s="5">
        <v>997.28</v>
      </c>
      <c r="M518" s="5">
        <v>13249.6</v>
      </c>
      <c r="N518" s="5">
        <v>8317.65</v>
      </c>
      <c r="O518" s="5">
        <v>4931.95</v>
      </c>
      <c r="P518" t="str">
        <f t="shared" si="32"/>
        <v>Thursday</v>
      </c>
      <c r="Q518" t="str">
        <f t="shared" si="33"/>
        <v>June</v>
      </c>
      <c r="R518" s="8">
        <f t="shared" si="34"/>
        <v>34.617754904933577</v>
      </c>
      <c r="S518" s="13">
        <f t="shared" si="35"/>
        <v>-1.675637958532699</v>
      </c>
      <c r="T518" t="str" cm="1">
        <f t="array" ref="T518">_xlfn.IFS(G518&lt;=20,"Low Temp.",G518&lt;=28,"Moderate Temp.",G518&lt;=35,"High Temp")</f>
        <v>Moderate Temp.</v>
      </c>
    </row>
    <row r="519" spans="1:20" x14ac:dyDescent="0.25">
      <c r="A519">
        <v>518</v>
      </c>
      <c r="B519" s="3">
        <v>45079</v>
      </c>
      <c r="C519" t="s">
        <v>18</v>
      </c>
      <c r="D519" t="s">
        <v>25</v>
      </c>
      <c r="E519" s="5">
        <v>5756</v>
      </c>
      <c r="F519" s="5">
        <v>2707</v>
      </c>
      <c r="G519">
        <v>33</v>
      </c>
      <c r="H519">
        <v>6</v>
      </c>
      <c r="I519">
        <v>10437</v>
      </c>
      <c r="J519" s="7">
        <v>1.89</v>
      </c>
      <c r="K519" s="5">
        <v>19725.93</v>
      </c>
      <c r="L519" s="5">
        <v>1183.56</v>
      </c>
      <c r="M519" s="5">
        <v>18542.37</v>
      </c>
      <c r="N519" s="5">
        <v>11311.09</v>
      </c>
      <c r="O519" s="5">
        <v>7231.28</v>
      </c>
      <c r="P519" t="str">
        <f t="shared" si="32"/>
        <v>Friday</v>
      </c>
      <c r="Q519" t="str">
        <f t="shared" si="33"/>
        <v>June</v>
      </c>
      <c r="R519" s="8">
        <f t="shared" si="34"/>
        <v>36.658753224816273</v>
      </c>
      <c r="S519" s="13">
        <f t="shared" si="35"/>
        <v>25.630298818624041</v>
      </c>
      <c r="T519" t="str" cm="1">
        <f t="array" ref="T519">_xlfn.IFS(G519&lt;=20,"Low Temp.",G519&lt;=28,"Moderate Temp.",G519&lt;=35,"High Temp")</f>
        <v>High Temp</v>
      </c>
    </row>
    <row r="520" spans="1:20" x14ac:dyDescent="0.25">
      <c r="A520">
        <v>519</v>
      </c>
      <c r="B520" s="3">
        <v>45080</v>
      </c>
      <c r="C520" t="s">
        <v>19</v>
      </c>
      <c r="D520" t="s">
        <v>23</v>
      </c>
      <c r="E520" s="5">
        <v>4241</v>
      </c>
      <c r="F520" s="5">
        <v>3948</v>
      </c>
      <c r="G520">
        <v>24</v>
      </c>
      <c r="H520">
        <v>6</v>
      </c>
      <c r="I520">
        <v>9268</v>
      </c>
      <c r="J520" s="7">
        <v>1.51</v>
      </c>
      <c r="K520" s="5">
        <v>13994.68</v>
      </c>
      <c r="L520" s="5">
        <v>839.68</v>
      </c>
      <c r="M520" s="5">
        <v>13155</v>
      </c>
      <c r="N520" s="5">
        <v>10654.36</v>
      </c>
      <c r="O520" s="5">
        <v>2500.64</v>
      </c>
      <c r="P520" t="str">
        <f t="shared" si="32"/>
        <v>Saturday</v>
      </c>
      <c r="Q520" t="str">
        <f t="shared" si="33"/>
        <v>June</v>
      </c>
      <c r="R520" s="8">
        <f t="shared" si="34"/>
        <v>17.86850431735488</v>
      </c>
      <c r="S520" s="13">
        <f t="shared" si="35"/>
        <v>-41.036547983966045</v>
      </c>
      <c r="T520" t="str" cm="1">
        <f t="array" ref="T520">_xlfn.IFS(G520&lt;=20,"Low Temp.",G520&lt;=28,"Moderate Temp.",G520&lt;=35,"High Temp")</f>
        <v>Moderate Temp.</v>
      </c>
    </row>
    <row r="521" spans="1:20" x14ac:dyDescent="0.25">
      <c r="A521">
        <v>520</v>
      </c>
      <c r="B521" s="3">
        <v>45081</v>
      </c>
      <c r="C521" t="s">
        <v>21</v>
      </c>
      <c r="D521" t="s">
        <v>23</v>
      </c>
      <c r="E521" s="5">
        <v>4062</v>
      </c>
      <c r="F521" s="5">
        <v>3660</v>
      </c>
      <c r="G521">
        <v>24</v>
      </c>
      <c r="H521">
        <v>5</v>
      </c>
      <c r="I521">
        <v>13096</v>
      </c>
      <c r="J521" s="7">
        <v>1.95</v>
      </c>
      <c r="K521" s="5">
        <v>25537.200000000001</v>
      </c>
      <c r="L521" s="5">
        <v>1276.8599999999999</v>
      </c>
      <c r="M521" s="5">
        <v>24260.34</v>
      </c>
      <c r="N521" s="5">
        <v>13829.55</v>
      </c>
      <c r="O521" s="5">
        <v>10430.790000000001</v>
      </c>
      <c r="P521" t="str">
        <f t="shared" si="32"/>
        <v>Sunday</v>
      </c>
      <c r="Q521" t="str">
        <f t="shared" si="33"/>
        <v>June</v>
      </c>
      <c r="R521" s="8">
        <f t="shared" si="34"/>
        <v>40.845472487195153</v>
      </c>
      <c r="S521" s="13">
        <f t="shared" si="35"/>
        <v>156.78951255539147</v>
      </c>
      <c r="T521" t="str" cm="1">
        <f t="array" ref="T521">_xlfn.IFS(G521&lt;=20,"Low Temp.",G521&lt;=28,"Moderate Temp.",G521&lt;=35,"High Temp")</f>
        <v>Moderate Temp.</v>
      </c>
    </row>
    <row r="522" spans="1:20" x14ac:dyDescent="0.25">
      <c r="A522">
        <v>521</v>
      </c>
      <c r="B522" s="3">
        <v>45082</v>
      </c>
      <c r="C522" t="s">
        <v>17</v>
      </c>
      <c r="D522" t="s">
        <v>26</v>
      </c>
      <c r="E522" s="5">
        <v>3214</v>
      </c>
      <c r="F522" s="5">
        <v>3933</v>
      </c>
      <c r="G522">
        <v>20</v>
      </c>
      <c r="H522">
        <v>7</v>
      </c>
      <c r="I522">
        <v>10474</v>
      </c>
      <c r="J522" s="7">
        <v>1.28</v>
      </c>
      <c r="K522" s="5">
        <v>13406.72</v>
      </c>
      <c r="L522" s="5">
        <v>938.47</v>
      </c>
      <c r="M522" s="5">
        <v>12468.25</v>
      </c>
      <c r="N522" s="5">
        <v>9493.15</v>
      </c>
      <c r="O522" s="5">
        <v>2975.1</v>
      </c>
      <c r="P522" t="str">
        <f t="shared" si="32"/>
        <v>Monday</v>
      </c>
      <c r="Q522" t="str">
        <f t="shared" si="33"/>
        <v>June</v>
      </c>
      <c r="R522" s="8">
        <f t="shared" si="34"/>
        <v>22.191110129845331</v>
      </c>
      <c r="S522" s="13">
        <f t="shared" si="35"/>
        <v>-7.4331051649035498</v>
      </c>
      <c r="T522" t="str" cm="1">
        <f t="array" ref="T522">_xlfn.IFS(G522&lt;=20,"Low Temp.",G522&lt;=28,"Moderate Temp.",G522&lt;=35,"High Temp")</f>
        <v>Low Temp.</v>
      </c>
    </row>
    <row r="523" spans="1:20" x14ac:dyDescent="0.25">
      <c r="A523">
        <v>522</v>
      </c>
      <c r="B523" s="3">
        <v>45083</v>
      </c>
      <c r="C523" t="s">
        <v>21</v>
      </c>
      <c r="D523" t="s">
        <v>23</v>
      </c>
      <c r="E523" s="5">
        <v>3022</v>
      </c>
      <c r="F523" s="5">
        <v>2701</v>
      </c>
      <c r="G523">
        <v>33</v>
      </c>
      <c r="H523">
        <v>11</v>
      </c>
      <c r="I523">
        <v>8147</v>
      </c>
      <c r="J523" s="7">
        <v>1.82</v>
      </c>
      <c r="K523" s="5">
        <v>14827.54</v>
      </c>
      <c r="L523" s="5">
        <v>1631.03</v>
      </c>
      <c r="M523" s="5">
        <v>13196.51</v>
      </c>
      <c r="N523" s="5">
        <v>10861.79</v>
      </c>
      <c r="O523" s="5">
        <v>2334.7199999999998</v>
      </c>
      <c r="P523" t="str">
        <f t="shared" si="32"/>
        <v>Tuesday</v>
      </c>
      <c r="Q523" t="str">
        <f t="shared" si="33"/>
        <v>June</v>
      </c>
      <c r="R523" s="8">
        <f t="shared" si="34"/>
        <v>15.745835114928031</v>
      </c>
      <c r="S523" s="13">
        <f t="shared" si="35"/>
        <v>-22.742554599602919</v>
      </c>
      <c r="T523" t="str" cm="1">
        <f t="array" ref="T523">_xlfn.IFS(G523&lt;=20,"Low Temp.",G523&lt;=28,"Moderate Temp.",G523&lt;=35,"High Temp")</f>
        <v>High Temp</v>
      </c>
    </row>
    <row r="524" spans="1:20" x14ac:dyDescent="0.25">
      <c r="A524">
        <v>523</v>
      </c>
      <c r="B524" s="3">
        <v>45084</v>
      </c>
      <c r="C524" t="s">
        <v>17</v>
      </c>
      <c r="D524" t="s">
        <v>23</v>
      </c>
      <c r="E524" s="5">
        <v>3224</v>
      </c>
      <c r="F524" s="5">
        <v>3414</v>
      </c>
      <c r="G524">
        <v>16</v>
      </c>
      <c r="H524">
        <v>15</v>
      </c>
      <c r="I524">
        <v>10788</v>
      </c>
      <c r="J524" s="7">
        <v>1.53</v>
      </c>
      <c r="K524" s="5">
        <v>16505.64</v>
      </c>
      <c r="L524" s="5">
        <v>2475.85</v>
      </c>
      <c r="M524" s="5">
        <v>14029.79</v>
      </c>
      <c r="N524" s="5">
        <v>12303.34</v>
      </c>
      <c r="O524" s="5">
        <v>1726.45</v>
      </c>
      <c r="P524" t="str">
        <f t="shared" si="32"/>
        <v>Wednesday</v>
      </c>
      <c r="Q524" t="str">
        <f t="shared" si="33"/>
        <v>June</v>
      </c>
      <c r="R524" s="8">
        <f t="shared" si="34"/>
        <v>10.459757997872243</v>
      </c>
      <c r="S524" s="13">
        <f t="shared" si="35"/>
        <v>-46.450062034739453</v>
      </c>
      <c r="T524" t="str" cm="1">
        <f t="array" ref="T524">_xlfn.IFS(G524&lt;=20,"Low Temp.",G524&lt;=28,"Moderate Temp.",G524&lt;=35,"High Temp")</f>
        <v>Low Temp.</v>
      </c>
    </row>
    <row r="525" spans="1:20" x14ac:dyDescent="0.25">
      <c r="A525">
        <v>524</v>
      </c>
      <c r="B525" s="3">
        <v>45085</v>
      </c>
      <c r="C525" t="s">
        <v>19</v>
      </c>
      <c r="D525" t="s">
        <v>23</v>
      </c>
      <c r="E525" s="5">
        <v>5708</v>
      </c>
      <c r="F525" s="5">
        <v>2981</v>
      </c>
      <c r="G525">
        <v>18</v>
      </c>
      <c r="H525">
        <v>8</v>
      </c>
      <c r="I525">
        <v>11155</v>
      </c>
      <c r="J525" s="7">
        <v>1.33</v>
      </c>
      <c r="K525" s="5">
        <v>14836.15</v>
      </c>
      <c r="L525" s="5">
        <v>1186.8900000000001</v>
      </c>
      <c r="M525" s="5">
        <v>13649.26</v>
      </c>
      <c r="N525" s="5">
        <v>10371.73</v>
      </c>
      <c r="O525" s="5">
        <v>3277.53</v>
      </c>
      <c r="P525" t="str">
        <f t="shared" si="32"/>
        <v>Thursday</v>
      </c>
      <c r="Q525" t="str">
        <f t="shared" si="33"/>
        <v>June</v>
      </c>
      <c r="R525" s="8">
        <f t="shared" si="34"/>
        <v>22.091512959898626</v>
      </c>
      <c r="S525" s="13">
        <f t="shared" si="35"/>
        <v>-42.580063069376308</v>
      </c>
      <c r="T525" t="str" cm="1">
        <f t="array" ref="T525">_xlfn.IFS(G525&lt;=20,"Low Temp.",G525&lt;=28,"Moderate Temp.",G525&lt;=35,"High Temp")</f>
        <v>Low Temp.</v>
      </c>
    </row>
    <row r="526" spans="1:20" x14ac:dyDescent="0.25">
      <c r="A526">
        <v>525</v>
      </c>
      <c r="B526" s="3">
        <v>45086</v>
      </c>
      <c r="C526" t="s">
        <v>20</v>
      </c>
      <c r="D526" t="s">
        <v>26</v>
      </c>
      <c r="E526" s="5">
        <v>3324</v>
      </c>
      <c r="F526" s="5">
        <v>2922</v>
      </c>
      <c r="G526">
        <v>33</v>
      </c>
      <c r="H526">
        <v>14</v>
      </c>
      <c r="I526">
        <v>12340</v>
      </c>
      <c r="J526" s="7">
        <v>1.71</v>
      </c>
      <c r="K526" s="5">
        <v>21101.4</v>
      </c>
      <c r="L526" s="5">
        <v>2954.2</v>
      </c>
      <c r="M526" s="5">
        <v>18147.2</v>
      </c>
      <c r="N526" s="5">
        <v>13183.13</v>
      </c>
      <c r="O526" s="5">
        <v>4964.07</v>
      </c>
      <c r="P526" t="str">
        <f t="shared" si="32"/>
        <v>Friday</v>
      </c>
      <c r="Q526" t="str">
        <f t="shared" si="33"/>
        <v>June</v>
      </c>
      <c r="R526" s="8">
        <f t="shared" si="34"/>
        <v>23.524837214592395</v>
      </c>
      <c r="S526" s="13">
        <f t="shared" si="35"/>
        <v>49.340252707581215</v>
      </c>
      <c r="T526" t="str" cm="1">
        <f t="array" ref="T526">_xlfn.IFS(G526&lt;=20,"Low Temp.",G526&lt;=28,"Moderate Temp.",G526&lt;=35,"High Temp")</f>
        <v>High Temp</v>
      </c>
    </row>
    <row r="527" spans="1:20" x14ac:dyDescent="0.25">
      <c r="A527">
        <v>526</v>
      </c>
      <c r="B527" s="3">
        <v>45087</v>
      </c>
      <c r="C527" t="s">
        <v>17</v>
      </c>
      <c r="D527" t="s">
        <v>23</v>
      </c>
      <c r="E527" s="5">
        <v>4833</v>
      </c>
      <c r="F527" s="5">
        <v>3551</v>
      </c>
      <c r="G527">
        <v>17</v>
      </c>
      <c r="H527">
        <v>9</v>
      </c>
      <c r="I527">
        <v>13685</v>
      </c>
      <c r="J527" s="7">
        <v>1.88</v>
      </c>
      <c r="K527" s="5">
        <v>25727.8</v>
      </c>
      <c r="L527" s="5">
        <v>2315.5</v>
      </c>
      <c r="M527" s="5">
        <v>23412.3</v>
      </c>
      <c r="N527" s="5">
        <v>16876.580000000002</v>
      </c>
      <c r="O527" s="5">
        <v>6535.72</v>
      </c>
      <c r="P527" t="str">
        <f t="shared" si="32"/>
        <v>Saturday</v>
      </c>
      <c r="Q527" t="str">
        <f t="shared" si="33"/>
        <v>June</v>
      </c>
      <c r="R527" s="8">
        <f t="shared" si="34"/>
        <v>25.403338023461004</v>
      </c>
      <c r="S527" s="13">
        <f t="shared" si="35"/>
        <v>35.231119387543977</v>
      </c>
      <c r="T527" t="str" cm="1">
        <f t="array" ref="T527">_xlfn.IFS(G527&lt;=20,"Low Temp.",G527&lt;=28,"Moderate Temp.",G527&lt;=35,"High Temp")</f>
        <v>Low Temp.</v>
      </c>
    </row>
    <row r="528" spans="1:20" x14ac:dyDescent="0.25">
      <c r="A528">
        <v>527</v>
      </c>
      <c r="B528" s="3">
        <v>45088</v>
      </c>
      <c r="C528" t="s">
        <v>17</v>
      </c>
      <c r="D528" t="s">
        <v>26</v>
      </c>
      <c r="E528" s="5">
        <v>5027</v>
      </c>
      <c r="F528" s="5">
        <v>2517</v>
      </c>
      <c r="G528">
        <v>16</v>
      </c>
      <c r="H528">
        <v>6</v>
      </c>
      <c r="I528">
        <v>8302</v>
      </c>
      <c r="J528" s="7">
        <v>1.93</v>
      </c>
      <c r="K528" s="5">
        <v>16022.86</v>
      </c>
      <c r="L528" s="5">
        <v>961.37</v>
      </c>
      <c r="M528" s="5">
        <v>15061.49</v>
      </c>
      <c r="N528" s="5">
        <v>9797.32</v>
      </c>
      <c r="O528" s="5">
        <v>5264.17</v>
      </c>
      <c r="P528" t="str">
        <f t="shared" si="32"/>
        <v>Sunday</v>
      </c>
      <c r="Q528" t="str">
        <f t="shared" si="33"/>
        <v>June</v>
      </c>
      <c r="R528" s="8">
        <f t="shared" si="34"/>
        <v>32.854122172945402</v>
      </c>
      <c r="S528" s="13">
        <f t="shared" si="35"/>
        <v>4.7179232146409404</v>
      </c>
      <c r="T528" t="str" cm="1">
        <f t="array" ref="T528">_xlfn.IFS(G528&lt;=20,"Low Temp.",G528&lt;=28,"Moderate Temp.",G528&lt;=35,"High Temp")</f>
        <v>Low Temp.</v>
      </c>
    </row>
    <row r="529" spans="1:20" x14ac:dyDescent="0.25">
      <c r="A529">
        <v>528</v>
      </c>
      <c r="B529" s="3">
        <v>45089</v>
      </c>
      <c r="C529" t="s">
        <v>19</v>
      </c>
      <c r="D529" t="s">
        <v>23</v>
      </c>
      <c r="E529" s="5">
        <v>3583</v>
      </c>
      <c r="F529" s="5">
        <v>3034</v>
      </c>
      <c r="G529">
        <v>27</v>
      </c>
      <c r="H529">
        <v>7</v>
      </c>
      <c r="I529">
        <v>13360</v>
      </c>
      <c r="J529" s="7">
        <v>1.57</v>
      </c>
      <c r="K529" s="5">
        <v>20975.200000000001</v>
      </c>
      <c r="L529" s="5">
        <v>1468.26</v>
      </c>
      <c r="M529" s="5">
        <v>19506.939999999999</v>
      </c>
      <c r="N529" s="5">
        <v>13253.65</v>
      </c>
      <c r="O529" s="5">
        <v>6253.29</v>
      </c>
      <c r="P529" t="str">
        <f t="shared" si="32"/>
        <v>Monday</v>
      </c>
      <c r="Q529" t="str">
        <f t="shared" si="33"/>
        <v>June</v>
      </c>
      <c r="R529" s="8">
        <f t="shared" si="34"/>
        <v>29.812778900797131</v>
      </c>
      <c r="S529" s="13">
        <f t="shared" si="35"/>
        <v>74.526653642199264</v>
      </c>
      <c r="T529" t="str" cm="1">
        <f t="array" ref="T529">_xlfn.IFS(G529&lt;=20,"Low Temp.",G529&lt;=28,"Moderate Temp.",G529&lt;=35,"High Temp")</f>
        <v>Moderate Temp.</v>
      </c>
    </row>
    <row r="530" spans="1:20" x14ac:dyDescent="0.25">
      <c r="A530">
        <v>529</v>
      </c>
      <c r="B530" s="3">
        <v>45090</v>
      </c>
      <c r="C530" t="s">
        <v>20</v>
      </c>
      <c r="D530" t="s">
        <v>26</v>
      </c>
      <c r="E530" s="5">
        <v>4355</v>
      </c>
      <c r="F530" s="5">
        <v>2582</v>
      </c>
      <c r="G530">
        <v>33</v>
      </c>
      <c r="H530">
        <v>12</v>
      </c>
      <c r="I530">
        <v>11999</v>
      </c>
      <c r="J530" s="7">
        <v>1.9</v>
      </c>
      <c r="K530" s="5">
        <v>22798.1</v>
      </c>
      <c r="L530" s="5">
        <v>2735.77</v>
      </c>
      <c r="M530" s="5">
        <v>20062.330000000002</v>
      </c>
      <c r="N530" s="5">
        <v>18187.560000000001</v>
      </c>
      <c r="O530" s="5">
        <v>1874.77</v>
      </c>
      <c r="P530" t="str">
        <f t="shared" si="32"/>
        <v>Tuesday</v>
      </c>
      <c r="Q530" t="str">
        <f t="shared" si="33"/>
        <v>June</v>
      </c>
      <c r="R530" s="8">
        <f t="shared" si="34"/>
        <v>8.2233607186563784</v>
      </c>
      <c r="S530" s="13">
        <f t="shared" si="35"/>
        <v>-56.951320321469581</v>
      </c>
      <c r="T530" t="str" cm="1">
        <f t="array" ref="T530">_xlfn.IFS(G530&lt;=20,"Low Temp.",G530&lt;=28,"Moderate Temp.",G530&lt;=35,"High Temp")</f>
        <v>High Temp</v>
      </c>
    </row>
    <row r="531" spans="1:20" x14ac:dyDescent="0.25">
      <c r="A531">
        <v>530</v>
      </c>
      <c r="B531" s="3">
        <v>45091</v>
      </c>
      <c r="C531" t="s">
        <v>22</v>
      </c>
      <c r="D531" t="s">
        <v>23</v>
      </c>
      <c r="E531" s="5">
        <v>3392</v>
      </c>
      <c r="F531" s="5">
        <v>3007</v>
      </c>
      <c r="G531">
        <v>30</v>
      </c>
      <c r="H531">
        <v>5</v>
      </c>
      <c r="I531">
        <v>9207</v>
      </c>
      <c r="J531" s="7">
        <v>1.3</v>
      </c>
      <c r="K531" s="5">
        <v>11969.1</v>
      </c>
      <c r="L531" s="5">
        <v>598.46</v>
      </c>
      <c r="M531" s="5">
        <v>11370.64</v>
      </c>
      <c r="N531" s="5">
        <v>7048.14</v>
      </c>
      <c r="O531" s="5">
        <v>4322.5</v>
      </c>
      <c r="P531" t="str">
        <f t="shared" si="32"/>
        <v>Wednesday</v>
      </c>
      <c r="Q531" t="str">
        <f t="shared" si="33"/>
        <v>June</v>
      </c>
      <c r="R531" s="8">
        <f t="shared" si="34"/>
        <v>36.113826436407081</v>
      </c>
      <c r="S531" s="13">
        <f t="shared" si="35"/>
        <v>27.432193396226417</v>
      </c>
      <c r="T531" t="str" cm="1">
        <f t="array" ref="T531">_xlfn.IFS(G531&lt;=20,"Low Temp.",G531&lt;=28,"Moderate Temp.",G531&lt;=35,"High Temp")</f>
        <v>High Temp</v>
      </c>
    </row>
    <row r="532" spans="1:20" x14ac:dyDescent="0.25">
      <c r="A532">
        <v>531</v>
      </c>
      <c r="B532" s="3">
        <v>45092</v>
      </c>
      <c r="C532" t="s">
        <v>18</v>
      </c>
      <c r="D532" t="s">
        <v>23</v>
      </c>
      <c r="E532" s="5">
        <v>3981</v>
      </c>
      <c r="F532" s="5">
        <v>2800</v>
      </c>
      <c r="G532">
        <v>24</v>
      </c>
      <c r="H532">
        <v>12</v>
      </c>
      <c r="I532">
        <v>13123</v>
      </c>
      <c r="J532" s="7">
        <v>1.79</v>
      </c>
      <c r="K532" s="5">
        <v>23490.17</v>
      </c>
      <c r="L532" s="5">
        <v>2818.82</v>
      </c>
      <c r="M532" s="5">
        <v>20671.349999999999</v>
      </c>
      <c r="N532" s="5">
        <v>12605.11</v>
      </c>
      <c r="O532" s="5">
        <v>8066.24</v>
      </c>
      <c r="P532" t="str">
        <f t="shared" si="32"/>
        <v>Thursday</v>
      </c>
      <c r="Q532" t="str">
        <f t="shared" si="33"/>
        <v>June</v>
      </c>
      <c r="R532" s="8">
        <f t="shared" si="34"/>
        <v>34.338789374448972</v>
      </c>
      <c r="S532" s="13">
        <f t="shared" si="35"/>
        <v>102.61843757849786</v>
      </c>
      <c r="T532" t="str" cm="1">
        <f t="array" ref="T532">_xlfn.IFS(G532&lt;=20,"Low Temp.",G532&lt;=28,"Moderate Temp.",G532&lt;=35,"High Temp")</f>
        <v>Moderate Temp.</v>
      </c>
    </row>
    <row r="533" spans="1:20" x14ac:dyDescent="0.25">
      <c r="A533">
        <v>532</v>
      </c>
      <c r="B533" s="3">
        <v>45093</v>
      </c>
      <c r="C533" t="s">
        <v>17</v>
      </c>
      <c r="D533" t="s">
        <v>23</v>
      </c>
      <c r="E533" s="5">
        <v>3252</v>
      </c>
      <c r="F533" s="5">
        <v>3492</v>
      </c>
      <c r="G533">
        <v>34</v>
      </c>
      <c r="H533">
        <v>11</v>
      </c>
      <c r="I533">
        <v>11970</v>
      </c>
      <c r="J533" s="7">
        <v>1.81</v>
      </c>
      <c r="K533" s="5">
        <v>21665.7</v>
      </c>
      <c r="L533" s="5">
        <v>2383.23</v>
      </c>
      <c r="M533" s="5">
        <v>19282.47</v>
      </c>
      <c r="N533" s="5">
        <v>13766.24</v>
      </c>
      <c r="O533" s="5">
        <v>5516.23</v>
      </c>
      <c r="P533" t="str">
        <f t="shared" si="32"/>
        <v>Friday</v>
      </c>
      <c r="Q533" t="str">
        <f t="shared" si="33"/>
        <v>June</v>
      </c>
      <c r="R533" s="8">
        <f t="shared" si="34"/>
        <v>25.460659014017544</v>
      </c>
      <c r="S533" s="13">
        <f t="shared" si="35"/>
        <v>69.625768757687567</v>
      </c>
      <c r="T533" t="str" cm="1">
        <f t="array" ref="T533">_xlfn.IFS(G533&lt;=20,"Low Temp.",G533&lt;=28,"Moderate Temp.",G533&lt;=35,"High Temp")</f>
        <v>High Temp</v>
      </c>
    </row>
    <row r="534" spans="1:20" x14ac:dyDescent="0.25">
      <c r="A534">
        <v>533</v>
      </c>
      <c r="B534" s="3">
        <v>45094</v>
      </c>
      <c r="C534" t="s">
        <v>19</v>
      </c>
      <c r="D534" t="s">
        <v>24</v>
      </c>
      <c r="E534" s="5">
        <v>4089</v>
      </c>
      <c r="F534" s="5">
        <v>3459</v>
      </c>
      <c r="G534">
        <v>34</v>
      </c>
      <c r="H534">
        <v>6</v>
      </c>
      <c r="I534">
        <v>11059</v>
      </c>
      <c r="J534" s="7">
        <v>1.49</v>
      </c>
      <c r="K534" s="5">
        <v>16477.91</v>
      </c>
      <c r="L534" s="5">
        <v>988.67</v>
      </c>
      <c r="M534" s="5">
        <v>15489.24</v>
      </c>
      <c r="N534" s="5">
        <v>10564.36</v>
      </c>
      <c r="O534" s="5">
        <v>4924.88</v>
      </c>
      <c r="P534" t="str">
        <f t="shared" si="32"/>
        <v>Saturday</v>
      </c>
      <c r="Q534" t="str">
        <f t="shared" si="33"/>
        <v>June</v>
      </c>
      <c r="R534" s="8">
        <f t="shared" si="34"/>
        <v>29.887770961244481</v>
      </c>
      <c r="S534" s="13">
        <f t="shared" si="35"/>
        <v>20.442161897774518</v>
      </c>
      <c r="T534" t="str" cm="1">
        <f t="array" ref="T534">_xlfn.IFS(G534&lt;=20,"Low Temp.",G534&lt;=28,"Moderate Temp.",G534&lt;=35,"High Temp")</f>
        <v>High Temp</v>
      </c>
    </row>
    <row r="535" spans="1:20" x14ac:dyDescent="0.25">
      <c r="A535">
        <v>534</v>
      </c>
      <c r="B535" s="3">
        <v>45095</v>
      </c>
      <c r="C535" t="s">
        <v>17</v>
      </c>
      <c r="D535" t="s">
        <v>23</v>
      </c>
      <c r="E535" s="5">
        <v>3172</v>
      </c>
      <c r="F535" s="5">
        <v>3207</v>
      </c>
      <c r="G535">
        <v>19</v>
      </c>
      <c r="H535">
        <v>14</v>
      </c>
      <c r="I535">
        <v>8074</v>
      </c>
      <c r="J535" s="7">
        <v>1.85</v>
      </c>
      <c r="K535" s="5">
        <v>14936.9</v>
      </c>
      <c r="L535" s="5">
        <v>2091.17</v>
      </c>
      <c r="M535" s="5">
        <v>12845.73</v>
      </c>
      <c r="N535" s="5">
        <v>9634.7900000000009</v>
      </c>
      <c r="O535" s="5">
        <v>3210.94</v>
      </c>
      <c r="P535" t="str">
        <f t="shared" si="32"/>
        <v>Sunday</v>
      </c>
      <c r="Q535" t="str">
        <f t="shared" si="33"/>
        <v>June</v>
      </c>
      <c r="R535" s="8">
        <f t="shared" si="34"/>
        <v>21.496696101600733</v>
      </c>
      <c r="S535" s="13">
        <f t="shared" si="35"/>
        <v>1.2276166456494342</v>
      </c>
      <c r="T535" t="str" cm="1">
        <f t="array" ref="T535">_xlfn.IFS(G535&lt;=20,"Low Temp.",G535&lt;=28,"Moderate Temp.",G535&lt;=35,"High Temp")</f>
        <v>Low Temp.</v>
      </c>
    </row>
    <row r="536" spans="1:20" x14ac:dyDescent="0.25">
      <c r="A536">
        <v>535</v>
      </c>
      <c r="B536" s="3">
        <v>45096</v>
      </c>
      <c r="C536" t="s">
        <v>21</v>
      </c>
      <c r="D536" t="s">
        <v>26</v>
      </c>
      <c r="E536" s="5">
        <v>4417</v>
      </c>
      <c r="F536" s="5">
        <v>3086</v>
      </c>
      <c r="G536">
        <v>16</v>
      </c>
      <c r="H536">
        <v>8</v>
      </c>
      <c r="I536">
        <v>8771</v>
      </c>
      <c r="J536" s="7">
        <v>1.31</v>
      </c>
      <c r="K536" s="5">
        <v>11490.01</v>
      </c>
      <c r="L536" s="5">
        <v>919.2</v>
      </c>
      <c r="M536" s="5">
        <v>10570.81</v>
      </c>
      <c r="N536" s="5">
        <v>5996.86</v>
      </c>
      <c r="O536" s="5">
        <v>4573.95</v>
      </c>
      <c r="P536" t="str">
        <f t="shared" si="32"/>
        <v>Monday</v>
      </c>
      <c r="Q536" t="str">
        <f t="shared" si="33"/>
        <v>June</v>
      </c>
      <c r="R536" s="8">
        <f t="shared" si="34"/>
        <v>39.808059348947474</v>
      </c>
      <c r="S536" s="13">
        <f t="shared" si="35"/>
        <v>3.5533167308127647</v>
      </c>
      <c r="T536" t="str" cm="1">
        <f t="array" ref="T536">_xlfn.IFS(G536&lt;=20,"Low Temp.",G536&lt;=28,"Moderate Temp.",G536&lt;=35,"High Temp")</f>
        <v>Low Temp.</v>
      </c>
    </row>
    <row r="537" spans="1:20" x14ac:dyDescent="0.25">
      <c r="A537">
        <v>536</v>
      </c>
      <c r="B537" s="3">
        <v>45097</v>
      </c>
      <c r="C537" t="s">
        <v>20</v>
      </c>
      <c r="D537" t="s">
        <v>23</v>
      </c>
      <c r="E537" s="5">
        <v>5378</v>
      </c>
      <c r="F537" s="5">
        <v>2960</v>
      </c>
      <c r="G537">
        <v>30</v>
      </c>
      <c r="H537">
        <v>15</v>
      </c>
      <c r="I537">
        <v>14767</v>
      </c>
      <c r="J537" s="7">
        <v>1.39</v>
      </c>
      <c r="K537" s="5">
        <v>20526.13</v>
      </c>
      <c r="L537" s="5">
        <v>3078.92</v>
      </c>
      <c r="M537" s="5">
        <v>17447.21</v>
      </c>
      <c r="N537" s="5">
        <v>13059.25</v>
      </c>
      <c r="O537" s="5">
        <v>4387.96</v>
      </c>
      <c r="P537" t="str">
        <f t="shared" si="32"/>
        <v>Tuesday</v>
      </c>
      <c r="Q537" t="str">
        <f t="shared" si="33"/>
        <v>June</v>
      </c>
      <c r="R537" s="8">
        <f t="shared" si="34"/>
        <v>21.377434518830388</v>
      </c>
      <c r="S537" s="13">
        <f t="shared" si="35"/>
        <v>-18.409074005206396</v>
      </c>
      <c r="T537" t="str" cm="1">
        <f t="array" ref="T537">_xlfn.IFS(G537&lt;=20,"Low Temp.",G537&lt;=28,"Moderate Temp.",G537&lt;=35,"High Temp")</f>
        <v>High Temp</v>
      </c>
    </row>
    <row r="538" spans="1:20" x14ac:dyDescent="0.25">
      <c r="A538">
        <v>537</v>
      </c>
      <c r="B538" s="3">
        <v>45098</v>
      </c>
      <c r="C538" t="s">
        <v>21</v>
      </c>
      <c r="D538" t="s">
        <v>24</v>
      </c>
      <c r="E538" s="5">
        <v>3843</v>
      </c>
      <c r="F538" s="5">
        <v>3456</v>
      </c>
      <c r="G538">
        <v>19</v>
      </c>
      <c r="H538">
        <v>10</v>
      </c>
      <c r="I538">
        <v>12616</v>
      </c>
      <c r="J538" s="7">
        <v>1.58</v>
      </c>
      <c r="K538" s="5">
        <v>19933.28</v>
      </c>
      <c r="L538" s="5">
        <v>1993.33</v>
      </c>
      <c r="M538" s="5">
        <v>17939.95</v>
      </c>
      <c r="N538" s="5">
        <v>15033.55</v>
      </c>
      <c r="O538" s="5">
        <v>2906.4</v>
      </c>
      <c r="P538" t="str">
        <f t="shared" si="32"/>
        <v>Wednesday</v>
      </c>
      <c r="Q538" t="str">
        <f t="shared" si="33"/>
        <v>June</v>
      </c>
      <c r="R538" s="8">
        <f t="shared" si="34"/>
        <v>14.580641018437509</v>
      </c>
      <c r="S538" s="13">
        <f t="shared" si="35"/>
        <v>-24.37158469945355</v>
      </c>
      <c r="T538" t="str" cm="1">
        <f t="array" ref="T538">_xlfn.IFS(G538&lt;=20,"Low Temp.",G538&lt;=28,"Moderate Temp.",G538&lt;=35,"High Temp")</f>
        <v>Low Temp.</v>
      </c>
    </row>
    <row r="539" spans="1:20" x14ac:dyDescent="0.25">
      <c r="A539">
        <v>538</v>
      </c>
      <c r="B539" s="3">
        <v>45099</v>
      </c>
      <c r="C539" t="s">
        <v>17</v>
      </c>
      <c r="D539" t="s">
        <v>23</v>
      </c>
      <c r="E539" s="5">
        <v>4778</v>
      </c>
      <c r="F539" s="5">
        <v>3535</v>
      </c>
      <c r="G539">
        <v>17</v>
      </c>
      <c r="H539">
        <v>12</v>
      </c>
      <c r="I539">
        <v>10087</v>
      </c>
      <c r="J539" s="7">
        <v>1.48</v>
      </c>
      <c r="K539" s="5">
        <v>14928.76</v>
      </c>
      <c r="L539" s="5">
        <v>1791.45</v>
      </c>
      <c r="M539" s="5">
        <v>13137.31</v>
      </c>
      <c r="N539" s="5">
        <v>9918.36</v>
      </c>
      <c r="O539" s="5">
        <v>3218.95</v>
      </c>
      <c r="P539" t="str">
        <f t="shared" si="32"/>
        <v>Thursday</v>
      </c>
      <c r="Q539" t="str">
        <f t="shared" si="33"/>
        <v>June</v>
      </c>
      <c r="R539" s="8">
        <f t="shared" si="34"/>
        <v>21.562072134591219</v>
      </c>
      <c r="S539" s="13">
        <f t="shared" si="35"/>
        <v>-32.629761406446214</v>
      </c>
      <c r="T539" t="str" cm="1">
        <f t="array" ref="T539">_xlfn.IFS(G539&lt;=20,"Low Temp.",G539&lt;=28,"Moderate Temp.",G539&lt;=35,"High Temp")</f>
        <v>Low Temp.</v>
      </c>
    </row>
    <row r="540" spans="1:20" x14ac:dyDescent="0.25">
      <c r="A540">
        <v>539</v>
      </c>
      <c r="B540" s="3">
        <v>45100</v>
      </c>
      <c r="C540" t="s">
        <v>22</v>
      </c>
      <c r="D540" t="s">
        <v>23</v>
      </c>
      <c r="E540" s="5">
        <v>5852</v>
      </c>
      <c r="F540" s="5">
        <v>3651</v>
      </c>
      <c r="G540">
        <v>31</v>
      </c>
      <c r="H540">
        <v>5</v>
      </c>
      <c r="I540">
        <v>12995</v>
      </c>
      <c r="J540" s="7">
        <v>1.98</v>
      </c>
      <c r="K540" s="5">
        <v>25730.1</v>
      </c>
      <c r="L540" s="5">
        <v>1286.51</v>
      </c>
      <c r="M540" s="5">
        <v>24443.59</v>
      </c>
      <c r="N540" s="5">
        <v>16130.87</v>
      </c>
      <c r="O540" s="5">
        <v>8312.7199999999993</v>
      </c>
      <c r="P540" t="str">
        <f t="shared" si="32"/>
        <v>Friday</v>
      </c>
      <c r="Q540" t="str">
        <f t="shared" si="33"/>
        <v>June</v>
      </c>
      <c r="R540" s="8">
        <f t="shared" si="34"/>
        <v>32.30737540856817</v>
      </c>
      <c r="S540" s="13">
        <f t="shared" si="35"/>
        <v>42.049213943950775</v>
      </c>
      <c r="T540" t="str" cm="1">
        <f t="array" ref="T540">_xlfn.IFS(G540&lt;=20,"Low Temp.",G540&lt;=28,"Moderate Temp.",G540&lt;=35,"High Temp")</f>
        <v>High Temp</v>
      </c>
    </row>
    <row r="541" spans="1:20" x14ac:dyDescent="0.25">
      <c r="A541">
        <v>540</v>
      </c>
      <c r="B541" s="3">
        <v>45101</v>
      </c>
      <c r="C541" t="s">
        <v>20</v>
      </c>
      <c r="D541" t="s">
        <v>23</v>
      </c>
      <c r="E541" s="5">
        <v>3072</v>
      </c>
      <c r="F541" s="5">
        <v>3340</v>
      </c>
      <c r="G541">
        <v>22</v>
      </c>
      <c r="H541">
        <v>5</v>
      </c>
      <c r="I541">
        <v>11424</v>
      </c>
      <c r="J541" s="7">
        <v>1.76</v>
      </c>
      <c r="K541" s="5">
        <v>20106.240000000002</v>
      </c>
      <c r="L541" s="5">
        <v>1005.31</v>
      </c>
      <c r="M541" s="5">
        <v>19100.93</v>
      </c>
      <c r="N541" s="5">
        <v>13401.93</v>
      </c>
      <c r="O541" s="5">
        <v>5699</v>
      </c>
      <c r="P541" t="str">
        <f t="shared" si="32"/>
        <v>Saturday</v>
      </c>
      <c r="Q541" t="str">
        <f t="shared" si="33"/>
        <v>June</v>
      </c>
      <c r="R541" s="8">
        <f t="shared" si="34"/>
        <v>28.344434364654951</v>
      </c>
      <c r="S541" s="13">
        <f t="shared" si="35"/>
        <v>85.514322916666657</v>
      </c>
      <c r="T541" t="str" cm="1">
        <f t="array" ref="T541">_xlfn.IFS(G541&lt;=20,"Low Temp.",G541&lt;=28,"Moderate Temp.",G541&lt;=35,"High Temp")</f>
        <v>Moderate Temp.</v>
      </c>
    </row>
    <row r="542" spans="1:20" x14ac:dyDescent="0.25">
      <c r="A542">
        <v>541</v>
      </c>
      <c r="B542" s="3">
        <v>45102</v>
      </c>
      <c r="C542" t="s">
        <v>20</v>
      </c>
      <c r="D542" t="s">
        <v>23</v>
      </c>
      <c r="E542" s="5">
        <v>4577</v>
      </c>
      <c r="F542" s="5">
        <v>3223</v>
      </c>
      <c r="G542">
        <v>35</v>
      </c>
      <c r="H542">
        <v>11</v>
      </c>
      <c r="I542">
        <v>10128</v>
      </c>
      <c r="J542" s="7">
        <v>1.39</v>
      </c>
      <c r="K542" s="5">
        <v>14077.92</v>
      </c>
      <c r="L542" s="5">
        <v>1548.57</v>
      </c>
      <c r="M542" s="5">
        <v>12529.35</v>
      </c>
      <c r="N542" s="5">
        <v>9713.9</v>
      </c>
      <c r="O542" s="5">
        <v>2815.45</v>
      </c>
      <c r="P542" t="str">
        <f t="shared" si="32"/>
        <v>Sunday</v>
      </c>
      <c r="Q542" t="str">
        <f t="shared" si="33"/>
        <v>June</v>
      </c>
      <c r="R542" s="8">
        <f t="shared" si="34"/>
        <v>19.999048154841052</v>
      </c>
      <c r="S542" s="13">
        <f t="shared" si="35"/>
        <v>-38.487000218483722</v>
      </c>
      <c r="T542" t="str" cm="1">
        <f t="array" ref="T542">_xlfn.IFS(G542&lt;=20,"Low Temp.",G542&lt;=28,"Moderate Temp.",G542&lt;=35,"High Temp")</f>
        <v>High Temp</v>
      </c>
    </row>
    <row r="543" spans="1:20" x14ac:dyDescent="0.25">
      <c r="A543">
        <v>542</v>
      </c>
      <c r="B543" s="3">
        <v>45103</v>
      </c>
      <c r="C543" t="s">
        <v>22</v>
      </c>
      <c r="D543" t="s">
        <v>23</v>
      </c>
      <c r="E543" s="5">
        <v>3099</v>
      </c>
      <c r="F543" s="5">
        <v>3195</v>
      </c>
      <c r="G543">
        <v>31</v>
      </c>
      <c r="H543">
        <v>11</v>
      </c>
      <c r="I543">
        <v>12944</v>
      </c>
      <c r="J543" s="7">
        <v>1.29</v>
      </c>
      <c r="K543" s="5">
        <v>16697.759999999998</v>
      </c>
      <c r="L543" s="5">
        <v>1836.75</v>
      </c>
      <c r="M543" s="5">
        <v>14861.01</v>
      </c>
      <c r="N543" s="5">
        <v>9888.01</v>
      </c>
      <c r="O543" s="5">
        <v>4973</v>
      </c>
      <c r="P543" t="str">
        <f t="shared" si="32"/>
        <v>Monday</v>
      </c>
      <c r="Q543" t="str">
        <f t="shared" si="33"/>
        <v>June</v>
      </c>
      <c r="R543" s="8">
        <f t="shared" si="34"/>
        <v>29.782437883883826</v>
      </c>
      <c r="S543" s="13">
        <f t="shared" si="35"/>
        <v>60.471119716037435</v>
      </c>
      <c r="T543" t="str" cm="1">
        <f t="array" ref="T543">_xlfn.IFS(G543&lt;=20,"Low Temp.",G543&lt;=28,"Moderate Temp.",G543&lt;=35,"High Temp")</f>
        <v>High Temp</v>
      </c>
    </row>
    <row r="544" spans="1:20" x14ac:dyDescent="0.25">
      <c r="A544">
        <v>543</v>
      </c>
      <c r="B544" s="3">
        <v>45104</v>
      </c>
      <c r="C544" t="s">
        <v>17</v>
      </c>
      <c r="D544" t="s">
        <v>23</v>
      </c>
      <c r="E544" s="5">
        <v>5064</v>
      </c>
      <c r="F544" s="5">
        <v>2949</v>
      </c>
      <c r="G544">
        <v>32</v>
      </c>
      <c r="H544">
        <v>12</v>
      </c>
      <c r="I544">
        <v>14850</v>
      </c>
      <c r="J544" s="7">
        <v>1.31</v>
      </c>
      <c r="K544" s="5">
        <v>19453.5</v>
      </c>
      <c r="L544" s="5">
        <v>2334.42</v>
      </c>
      <c r="M544" s="5">
        <v>17119.080000000002</v>
      </c>
      <c r="N544" s="5">
        <v>12553.82</v>
      </c>
      <c r="O544" s="5">
        <v>4565.26</v>
      </c>
      <c r="P544" t="str">
        <f t="shared" si="32"/>
        <v>Tuesday</v>
      </c>
      <c r="Q544" t="str">
        <f t="shared" si="33"/>
        <v>June</v>
      </c>
      <c r="R544" s="8">
        <f t="shared" si="34"/>
        <v>23.467550826329454</v>
      </c>
      <c r="S544" s="13">
        <f t="shared" si="35"/>
        <v>-9.8487361769352244</v>
      </c>
      <c r="T544" t="str" cm="1">
        <f t="array" ref="T544">_xlfn.IFS(G544&lt;=20,"Low Temp.",G544&lt;=28,"Moderate Temp.",G544&lt;=35,"High Temp")</f>
        <v>High Temp</v>
      </c>
    </row>
    <row r="545" spans="1:20" x14ac:dyDescent="0.25">
      <c r="A545">
        <v>544</v>
      </c>
      <c r="B545" s="3">
        <v>45105</v>
      </c>
      <c r="C545" t="s">
        <v>17</v>
      </c>
      <c r="D545" t="s">
        <v>23</v>
      </c>
      <c r="E545" s="5">
        <v>4525</v>
      </c>
      <c r="F545" s="5">
        <v>3500</v>
      </c>
      <c r="G545">
        <v>23</v>
      </c>
      <c r="H545">
        <v>14</v>
      </c>
      <c r="I545">
        <v>9620</v>
      </c>
      <c r="J545" s="7">
        <v>1.25</v>
      </c>
      <c r="K545" s="5">
        <v>12025</v>
      </c>
      <c r="L545" s="5">
        <v>1683.5</v>
      </c>
      <c r="M545" s="5">
        <v>10341.5</v>
      </c>
      <c r="N545" s="5">
        <v>9277.26</v>
      </c>
      <c r="O545" s="5">
        <v>1064.24</v>
      </c>
      <c r="P545" t="str">
        <f t="shared" si="32"/>
        <v>Wednesday</v>
      </c>
      <c r="Q545" t="str">
        <f t="shared" si="33"/>
        <v>June</v>
      </c>
      <c r="R545" s="8">
        <f t="shared" si="34"/>
        <v>8.8502286902286897</v>
      </c>
      <c r="S545" s="13">
        <f t="shared" si="35"/>
        <v>-76.480883977900561</v>
      </c>
      <c r="T545" t="str" cm="1">
        <f t="array" ref="T545">_xlfn.IFS(G545&lt;=20,"Low Temp.",G545&lt;=28,"Moderate Temp.",G545&lt;=35,"High Temp")</f>
        <v>Moderate Temp.</v>
      </c>
    </row>
    <row r="546" spans="1:20" x14ac:dyDescent="0.25">
      <c r="A546">
        <v>545</v>
      </c>
      <c r="B546" s="3">
        <v>45106</v>
      </c>
      <c r="C546" t="s">
        <v>19</v>
      </c>
      <c r="D546" t="s">
        <v>24</v>
      </c>
      <c r="E546" s="5">
        <v>4434</v>
      </c>
      <c r="F546" s="5">
        <v>2576</v>
      </c>
      <c r="G546">
        <v>15</v>
      </c>
      <c r="H546">
        <v>15</v>
      </c>
      <c r="I546">
        <v>12353</v>
      </c>
      <c r="J546" s="7">
        <v>1.39</v>
      </c>
      <c r="K546" s="5">
        <v>17170.669999999998</v>
      </c>
      <c r="L546" s="5">
        <v>2575.6</v>
      </c>
      <c r="M546" s="5">
        <v>14595.07</v>
      </c>
      <c r="N546" s="5">
        <v>11485.75</v>
      </c>
      <c r="O546" s="5">
        <v>3109.32</v>
      </c>
      <c r="P546" t="str">
        <f t="shared" si="32"/>
        <v>Thursday</v>
      </c>
      <c r="Q546" t="str">
        <f t="shared" si="33"/>
        <v>June</v>
      </c>
      <c r="R546" s="8">
        <f t="shared" si="34"/>
        <v>18.108320758595912</v>
      </c>
      <c r="S546" s="13">
        <f t="shared" si="35"/>
        <v>-29.875507442489845</v>
      </c>
      <c r="T546" t="str" cm="1">
        <f t="array" ref="T546">_xlfn.IFS(G546&lt;=20,"Low Temp.",G546&lt;=28,"Moderate Temp.",G546&lt;=35,"High Temp")</f>
        <v>Low Temp.</v>
      </c>
    </row>
    <row r="547" spans="1:20" x14ac:dyDescent="0.25">
      <c r="A547">
        <v>546</v>
      </c>
      <c r="B547" s="3">
        <v>45107</v>
      </c>
      <c r="C547" t="s">
        <v>21</v>
      </c>
      <c r="D547" t="s">
        <v>23</v>
      </c>
      <c r="E547" s="5">
        <v>4429</v>
      </c>
      <c r="F547" s="5">
        <v>3784</v>
      </c>
      <c r="G547">
        <v>28</v>
      </c>
      <c r="H547">
        <v>14</v>
      </c>
      <c r="I547">
        <v>11623</v>
      </c>
      <c r="J547" s="7">
        <v>1.29</v>
      </c>
      <c r="K547" s="5">
        <v>14993.67</v>
      </c>
      <c r="L547" s="5">
        <v>2099.11</v>
      </c>
      <c r="M547" s="5">
        <v>12894.56</v>
      </c>
      <c r="N547" s="5">
        <v>9985.4500000000007</v>
      </c>
      <c r="O547" s="5">
        <v>2909.11</v>
      </c>
      <c r="P547" t="str">
        <f t="shared" si="32"/>
        <v>Friday</v>
      </c>
      <c r="Q547" t="str">
        <f t="shared" si="33"/>
        <v>June</v>
      </c>
      <c r="R547" s="8">
        <f t="shared" si="34"/>
        <v>19.402254418031077</v>
      </c>
      <c r="S547" s="13">
        <f t="shared" si="35"/>
        <v>-34.31677579589072</v>
      </c>
      <c r="T547" t="str" cm="1">
        <f t="array" ref="T547">_xlfn.IFS(G547&lt;=20,"Low Temp.",G547&lt;=28,"Moderate Temp.",G547&lt;=35,"High Temp")</f>
        <v>Moderate Temp.</v>
      </c>
    </row>
    <row r="548" spans="1:20" x14ac:dyDescent="0.25">
      <c r="A548">
        <v>547</v>
      </c>
      <c r="B548" s="3">
        <v>45108</v>
      </c>
      <c r="C548" t="s">
        <v>21</v>
      </c>
      <c r="D548" t="s">
        <v>26</v>
      </c>
      <c r="E548" s="5">
        <v>3556</v>
      </c>
      <c r="F548" s="5">
        <v>2783</v>
      </c>
      <c r="G548">
        <v>33</v>
      </c>
      <c r="H548">
        <v>13</v>
      </c>
      <c r="I548">
        <v>9171</v>
      </c>
      <c r="J548" s="7">
        <v>1.74</v>
      </c>
      <c r="K548" s="5">
        <v>15957.54</v>
      </c>
      <c r="L548" s="5">
        <v>2074.48</v>
      </c>
      <c r="M548" s="5">
        <v>13883.06</v>
      </c>
      <c r="N548" s="5">
        <v>8469.6299999999992</v>
      </c>
      <c r="O548" s="5">
        <v>5413.43</v>
      </c>
      <c r="P548" t="str">
        <f t="shared" si="32"/>
        <v>Saturday</v>
      </c>
      <c r="Q548" t="str">
        <f t="shared" si="33"/>
        <v>July</v>
      </c>
      <c r="R548" s="8">
        <f t="shared" si="34"/>
        <v>33.923963217388142</v>
      </c>
      <c r="S548" s="13">
        <f t="shared" si="35"/>
        <v>52.23368953880766</v>
      </c>
      <c r="T548" t="str" cm="1">
        <f t="array" ref="T548">_xlfn.IFS(G548&lt;=20,"Low Temp.",G548&lt;=28,"Moderate Temp.",G548&lt;=35,"High Temp")</f>
        <v>High Temp</v>
      </c>
    </row>
    <row r="549" spans="1:20" x14ac:dyDescent="0.25">
      <c r="A549">
        <v>548</v>
      </c>
      <c r="B549" s="3">
        <v>45109</v>
      </c>
      <c r="C549" t="s">
        <v>17</v>
      </c>
      <c r="D549" t="s">
        <v>26</v>
      </c>
      <c r="E549" s="5">
        <v>5125</v>
      </c>
      <c r="F549" s="5">
        <v>2798</v>
      </c>
      <c r="G549">
        <v>34</v>
      </c>
      <c r="H549">
        <v>5</v>
      </c>
      <c r="I549">
        <v>11179</v>
      </c>
      <c r="J549" s="7">
        <v>1.42</v>
      </c>
      <c r="K549" s="5">
        <v>15874.18</v>
      </c>
      <c r="L549" s="5">
        <v>793.71</v>
      </c>
      <c r="M549" s="5">
        <v>15080.47</v>
      </c>
      <c r="N549" s="5">
        <v>10515.08</v>
      </c>
      <c r="O549" s="5">
        <v>4565.3900000000003</v>
      </c>
      <c r="P549" t="str">
        <f t="shared" si="32"/>
        <v>Sunday</v>
      </c>
      <c r="Q549" t="str">
        <f t="shared" si="33"/>
        <v>July</v>
      </c>
      <c r="R549" s="8">
        <f t="shared" si="34"/>
        <v>28.759847752765815</v>
      </c>
      <c r="S549" s="13">
        <f t="shared" si="35"/>
        <v>-10.919219512195115</v>
      </c>
      <c r="T549" t="str" cm="1">
        <f t="array" ref="T549">_xlfn.IFS(G549&lt;=20,"Low Temp.",G549&lt;=28,"Moderate Temp.",G549&lt;=35,"High Temp")</f>
        <v>High Temp</v>
      </c>
    </row>
    <row r="550" spans="1:20" x14ac:dyDescent="0.25">
      <c r="A550">
        <v>549</v>
      </c>
      <c r="B550" s="3">
        <v>45110</v>
      </c>
      <c r="C550" t="s">
        <v>21</v>
      </c>
      <c r="D550" t="s">
        <v>25</v>
      </c>
      <c r="E550" s="5">
        <v>4836</v>
      </c>
      <c r="F550" s="5">
        <v>3249</v>
      </c>
      <c r="G550">
        <v>32</v>
      </c>
      <c r="H550">
        <v>11</v>
      </c>
      <c r="I550">
        <v>14150</v>
      </c>
      <c r="J550" s="7">
        <v>1.38</v>
      </c>
      <c r="K550" s="5">
        <v>19527</v>
      </c>
      <c r="L550" s="5">
        <v>2147.9699999999998</v>
      </c>
      <c r="M550" s="5">
        <v>17379.03</v>
      </c>
      <c r="N550" s="5">
        <v>13127.34</v>
      </c>
      <c r="O550" s="5">
        <v>4251.6899999999996</v>
      </c>
      <c r="P550" t="str">
        <f t="shared" si="32"/>
        <v>Monday</v>
      </c>
      <c r="Q550" t="str">
        <f t="shared" si="33"/>
        <v>July</v>
      </c>
      <c r="R550" s="8">
        <f t="shared" si="34"/>
        <v>21.7733906898141</v>
      </c>
      <c r="S550" s="13">
        <f t="shared" si="35"/>
        <v>-12.082506203473955</v>
      </c>
      <c r="T550" t="str" cm="1">
        <f t="array" ref="T550">_xlfn.IFS(G550&lt;=20,"Low Temp.",G550&lt;=28,"Moderate Temp.",G550&lt;=35,"High Temp")</f>
        <v>High Temp</v>
      </c>
    </row>
    <row r="551" spans="1:20" x14ac:dyDescent="0.25">
      <c r="A551">
        <v>550</v>
      </c>
      <c r="B551" s="3">
        <v>45111</v>
      </c>
      <c r="C551" t="s">
        <v>22</v>
      </c>
      <c r="D551" t="s">
        <v>23</v>
      </c>
      <c r="E551" s="5">
        <v>4784</v>
      </c>
      <c r="F551" s="5">
        <v>3011</v>
      </c>
      <c r="G551">
        <v>22</v>
      </c>
      <c r="H551">
        <v>12</v>
      </c>
      <c r="I551">
        <v>12348</v>
      </c>
      <c r="J551" s="7">
        <v>1.34</v>
      </c>
      <c r="K551" s="5">
        <v>16546.32</v>
      </c>
      <c r="L551" s="5">
        <v>1985.56</v>
      </c>
      <c r="M551" s="5">
        <v>14560.76</v>
      </c>
      <c r="N551" s="5">
        <v>10856.05</v>
      </c>
      <c r="O551" s="5">
        <v>3704.71</v>
      </c>
      <c r="P551" t="str">
        <f t="shared" si="32"/>
        <v>Tuesday</v>
      </c>
      <c r="Q551" t="str">
        <f t="shared" si="33"/>
        <v>July</v>
      </c>
      <c r="R551" s="8">
        <f t="shared" si="34"/>
        <v>22.389933229866219</v>
      </c>
      <c r="S551" s="13">
        <f t="shared" si="35"/>
        <v>-22.560409698996654</v>
      </c>
      <c r="T551" t="str" cm="1">
        <f t="array" ref="T551">_xlfn.IFS(G551&lt;=20,"Low Temp.",G551&lt;=28,"Moderate Temp.",G551&lt;=35,"High Temp")</f>
        <v>Moderate Temp.</v>
      </c>
    </row>
    <row r="552" spans="1:20" x14ac:dyDescent="0.25">
      <c r="A552">
        <v>551</v>
      </c>
      <c r="B552" s="3">
        <v>45112</v>
      </c>
      <c r="C552" t="s">
        <v>17</v>
      </c>
      <c r="D552" t="s">
        <v>24</v>
      </c>
      <c r="E552" s="5">
        <v>4042</v>
      </c>
      <c r="F552" s="5">
        <v>2998</v>
      </c>
      <c r="G552">
        <v>24</v>
      </c>
      <c r="H552">
        <v>6</v>
      </c>
      <c r="I552">
        <v>12641</v>
      </c>
      <c r="J552" s="7">
        <v>1.37</v>
      </c>
      <c r="K552" s="5">
        <v>17318.169999999998</v>
      </c>
      <c r="L552" s="5">
        <v>1039.0899999999999</v>
      </c>
      <c r="M552" s="5">
        <v>16279.08</v>
      </c>
      <c r="N552" s="5">
        <v>10996.75</v>
      </c>
      <c r="O552" s="5">
        <v>5282.33</v>
      </c>
      <c r="P552" t="str">
        <f t="shared" si="32"/>
        <v>Wednesday</v>
      </c>
      <c r="Q552" t="str">
        <f t="shared" si="33"/>
        <v>July</v>
      </c>
      <c r="R552" s="8">
        <f t="shared" si="34"/>
        <v>30.501663859403159</v>
      </c>
      <c r="S552" s="13">
        <f t="shared" si="35"/>
        <v>30.686046511627907</v>
      </c>
      <c r="T552" t="str" cm="1">
        <f t="array" ref="T552">_xlfn.IFS(G552&lt;=20,"Low Temp.",G552&lt;=28,"Moderate Temp.",G552&lt;=35,"High Temp")</f>
        <v>Moderate Temp.</v>
      </c>
    </row>
    <row r="553" spans="1:20" x14ac:dyDescent="0.25">
      <c r="A553">
        <v>552</v>
      </c>
      <c r="B553" s="3">
        <v>45113</v>
      </c>
      <c r="C553" t="s">
        <v>17</v>
      </c>
      <c r="D553" t="s">
        <v>24</v>
      </c>
      <c r="E553" s="5">
        <v>4647</v>
      </c>
      <c r="F553" s="5">
        <v>2676</v>
      </c>
      <c r="G553">
        <v>16</v>
      </c>
      <c r="H553">
        <v>10</v>
      </c>
      <c r="I553">
        <v>8118</v>
      </c>
      <c r="J553" s="7">
        <v>1.27</v>
      </c>
      <c r="K553" s="5">
        <v>10309.86</v>
      </c>
      <c r="L553" s="5">
        <v>1030.99</v>
      </c>
      <c r="M553" s="5">
        <v>9278.8700000000008</v>
      </c>
      <c r="N553" s="5">
        <v>7858.88</v>
      </c>
      <c r="O553" s="5">
        <v>1419.99</v>
      </c>
      <c r="P553" t="str">
        <f t="shared" si="32"/>
        <v>Thursday</v>
      </c>
      <c r="Q553" t="str">
        <f t="shared" si="33"/>
        <v>July</v>
      </c>
      <c r="R553" s="8">
        <f t="shared" si="34"/>
        <v>13.773125920235579</v>
      </c>
      <c r="S553" s="13">
        <f t="shared" si="35"/>
        <v>-69.442866365397037</v>
      </c>
      <c r="T553" t="str" cm="1">
        <f t="array" ref="T553">_xlfn.IFS(G553&lt;=20,"Low Temp.",G553&lt;=28,"Moderate Temp.",G553&lt;=35,"High Temp")</f>
        <v>Low Temp.</v>
      </c>
    </row>
    <row r="554" spans="1:20" x14ac:dyDescent="0.25">
      <c r="A554">
        <v>553</v>
      </c>
      <c r="B554" s="3">
        <v>45114</v>
      </c>
      <c r="C554" t="s">
        <v>19</v>
      </c>
      <c r="D554" t="s">
        <v>24</v>
      </c>
      <c r="E554" s="5">
        <v>3772</v>
      </c>
      <c r="F554" s="5">
        <v>2517</v>
      </c>
      <c r="G554">
        <v>30</v>
      </c>
      <c r="H554">
        <v>15</v>
      </c>
      <c r="I554">
        <v>8723</v>
      </c>
      <c r="J554" s="7">
        <v>1.98</v>
      </c>
      <c r="K554" s="5">
        <v>17271.54</v>
      </c>
      <c r="L554" s="5">
        <v>2590.73</v>
      </c>
      <c r="M554" s="5">
        <v>14680.81</v>
      </c>
      <c r="N554" s="5">
        <v>13088.78</v>
      </c>
      <c r="O554" s="5">
        <v>1592.03</v>
      </c>
      <c r="P554" t="str">
        <f t="shared" si="32"/>
        <v>Friday</v>
      </c>
      <c r="Q554" t="str">
        <f t="shared" si="33"/>
        <v>July</v>
      </c>
      <c r="R554" s="8">
        <f t="shared" si="34"/>
        <v>9.2176493815838079</v>
      </c>
      <c r="S554" s="13">
        <f t="shared" si="35"/>
        <v>-57.79347826086957</v>
      </c>
      <c r="T554" t="str" cm="1">
        <f t="array" ref="T554">_xlfn.IFS(G554&lt;=20,"Low Temp.",G554&lt;=28,"Moderate Temp.",G554&lt;=35,"High Temp")</f>
        <v>High Temp</v>
      </c>
    </row>
    <row r="555" spans="1:20" x14ac:dyDescent="0.25">
      <c r="A555">
        <v>554</v>
      </c>
      <c r="B555" s="3">
        <v>45115</v>
      </c>
      <c r="C555" t="s">
        <v>17</v>
      </c>
      <c r="D555" t="s">
        <v>23</v>
      </c>
      <c r="E555" s="5">
        <v>5004</v>
      </c>
      <c r="F555" s="5">
        <v>2924</v>
      </c>
      <c r="G555">
        <v>24</v>
      </c>
      <c r="H555">
        <v>5</v>
      </c>
      <c r="I555">
        <v>13650</v>
      </c>
      <c r="J555" s="7">
        <v>1.39</v>
      </c>
      <c r="K555" s="5">
        <v>18973.5</v>
      </c>
      <c r="L555" s="5">
        <v>948.68</v>
      </c>
      <c r="M555" s="5">
        <v>18024.82</v>
      </c>
      <c r="N555" s="5">
        <v>12905.72</v>
      </c>
      <c r="O555" s="5">
        <v>5119.1000000000004</v>
      </c>
      <c r="P555" t="str">
        <f t="shared" si="32"/>
        <v>Saturday</v>
      </c>
      <c r="Q555" t="str">
        <f t="shared" si="33"/>
        <v>July</v>
      </c>
      <c r="R555" s="8">
        <f t="shared" si="34"/>
        <v>26.980261944290724</v>
      </c>
      <c r="S555" s="13">
        <f t="shared" si="35"/>
        <v>2.3001598721023253</v>
      </c>
      <c r="T555" t="str" cm="1">
        <f t="array" ref="T555">_xlfn.IFS(G555&lt;=20,"Low Temp.",G555&lt;=28,"Moderate Temp.",G555&lt;=35,"High Temp")</f>
        <v>Moderate Temp.</v>
      </c>
    </row>
    <row r="556" spans="1:20" x14ac:dyDescent="0.25">
      <c r="A556">
        <v>555</v>
      </c>
      <c r="B556" s="3">
        <v>45116</v>
      </c>
      <c r="C556" t="s">
        <v>20</v>
      </c>
      <c r="D556" t="s">
        <v>24</v>
      </c>
      <c r="E556" s="5">
        <v>3612</v>
      </c>
      <c r="F556" s="5">
        <v>2794</v>
      </c>
      <c r="G556">
        <v>35</v>
      </c>
      <c r="H556">
        <v>14</v>
      </c>
      <c r="I556">
        <v>11312</v>
      </c>
      <c r="J556" s="7">
        <v>1.38</v>
      </c>
      <c r="K556" s="5">
        <v>15610.56</v>
      </c>
      <c r="L556" s="5">
        <v>2185.48</v>
      </c>
      <c r="M556" s="5">
        <v>13425.08</v>
      </c>
      <c r="N556" s="5">
        <v>12396.03</v>
      </c>
      <c r="O556" s="5">
        <v>1029.05</v>
      </c>
      <c r="P556" t="str">
        <f t="shared" si="32"/>
        <v>Sunday</v>
      </c>
      <c r="Q556" t="str">
        <f t="shared" si="33"/>
        <v>July</v>
      </c>
      <c r="R556" s="8">
        <f t="shared" si="34"/>
        <v>6.5920120738781947</v>
      </c>
      <c r="S556" s="13">
        <f t="shared" si="35"/>
        <v>-71.510243632336639</v>
      </c>
      <c r="T556" t="str" cm="1">
        <f t="array" ref="T556">_xlfn.IFS(G556&lt;=20,"Low Temp.",G556&lt;=28,"Moderate Temp.",G556&lt;=35,"High Temp")</f>
        <v>High Temp</v>
      </c>
    </row>
    <row r="557" spans="1:20" x14ac:dyDescent="0.25">
      <c r="A557">
        <v>556</v>
      </c>
      <c r="B557" s="3">
        <v>45117</v>
      </c>
      <c r="C557" t="s">
        <v>20</v>
      </c>
      <c r="D557" t="s">
        <v>23</v>
      </c>
      <c r="E557" s="5">
        <v>4392</v>
      </c>
      <c r="F557" s="5">
        <v>3880</v>
      </c>
      <c r="G557">
        <v>19</v>
      </c>
      <c r="H557">
        <v>14</v>
      </c>
      <c r="I557">
        <v>11240</v>
      </c>
      <c r="J557" s="7">
        <v>1.72</v>
      </c>
      <c r="K557" s="5">
        <v>19332.8</v>
      </c>
      <c r="L557" s="5">
        <v>2706.59</v>
      </c>
      <c r="M557" s="5">
        <v>16626.21</v>
      </c>
      <c r="N557" s="5">
        <v>11622.03</v>
      </c>
      <c r="O557" s="5">
        <v>5004.18</v>
      </c>
      <c r="P557" t="str">
        <f t="shared" si="32"/>
        <v>Monday</v>
      </c>
      <c r="Q557" t="str">
        <f t="shared" si="33"/>
        <v>July</v>
      </c>
      <c r="R557" s="8">
        <f t="shared" si="34"/>
        <v>25.884403707688492</v>
      </c>
      <c r="S557" s="13">
        <f t="shared" si="35"/>
        <v>13.938524590163942</v>
      </c>
      <c r="T557" t="str" cm="1">
        <f t="array" ref="T557">_xlfn.IFS(G557&lt;=20,"Low Temp.",G557&lt;=28,"Moderate Temp.",G557&lt;=35,"High Temp")</f>
        <v>Low Temp.</v>
      </c>
    </row>
    <row r="558" spans="1:20" x14ac:dyDescent="0.25">
      <c r="A558">
        <v>557</v>
      </c>
      <c r="B558" s="3">
        <v>45118</v>
      </c>
      <c r="C558" t="s">
        <v>19</v>
      </c>
      <c r="D558" t="s">
        <v>24</v>
      </c>
      <c r="E558" s="5">
        <v>4054</v>
      </c>
      <c r="F558" s="5">
        <v>3062</v>
      </c>
      <c r="G558">
        <v>21</v>
      </c>
      <c r="H558">
        <v>13</v>
      </c>
      <c r="I558">
        <v>11893</v>
      </c>
      <c r="J558" s="7">
        <v>1.79</v>
      </c>
      <c r="K558" s="5">
        <v>21288.47</v>
      </c>
      <c r="L558" s="5">
        <v>2767.5</v>
      </c>
      <c r="M558" s="5">
        <v>18520.97</v>
      </c>
      <c r="N558" s="5">
        <v>12920.06</v>
      </c>
      <c r="O558" s="5">
        <v>5600.91</v>
      </c>
      <c r="P558" t="str">
        <f t="shared" si="32"/>
        <v>Tuesday</v>
      </c>
      <c r="Q558" t="str">
        <f t="shared" si="33"/>
        <v>July</v>
      </c>
      <c r="R558" s="8">
        <f t="shared" si="34"/>
        <v>26.309593878752207</v>
      </c>
      <c r="S558" s="13">
        <f t="shared" si="35"/>
        <v>38.157622101628021</v>
      </c>
      <c r="T558" t="str" cm="1">
        <f t="array" ref="T558">_xlfn.IFS(G558&lt;=20,"Low Temp.",G558&lt;=28,"Moderate Temp.",G558&lt;=35,"High Temp")</f>
        <v>Moderate Temp.</v>
      </c>
    </row>
    <row r="559" spans="1:20" x14ac:dyDescent="0.25">
      <c r="A559">
        <v>558</v>
      </c>
      <c r="B559" s="3">
        <v>45119</v>
      </c>
      <c r="C559" t="s">
        <v>20</v>
      </c>
      <c r="D559" t="s">
        <v>23</v>
      </c>
      <c r="E559" s="5">
        <v>5257</v>
      </c>
      <c r="F559" s="5">
        <v>3366</v>
      </c>
      <c r="G559">
        <v>35</v>
      </c>
      <c r="H559">
        <v>11</v>
      </c>
      <c r="I559">
        <v>11660</v>
      </c>
      <c r="J559" s="7">
        <v>1.98</v>
      </c>
      <c r="K559" s="5">
        <v>23086.799999999999</v>
      </c>
      <c r="L559" s="5">
        <v>2539.5500000000002</v>
      </c>
      <c r="M559" s="5">
        <v>20547.25</v>
      </c>
      <c r="N559" s="5">
        <v>15364.67</v>
      </c>
      <c r="O559" s="5">
        <v>5182.58</v>
      </c>
      <c r="P559" t="str">
        <f t="shared" si="32"/>
        <v>Wednesday</v>
      </c>
      <c r="Q559" t="str">
        <f t="shared" si="33"/>
        <v>July</v>
      </c>
      <c r="R559" s="8">
        <f t="shared" si="34"/>
        <v>22.448238820451515</v>
      </c>
      <c r="S559" s="13">
        <f t="shared" si="35"/>
        <v>-1.4156362944645249</v>
      </c>
      <c r="T559" t="str" cm="1">
        <f t="array" ref="T559">_xlfn.IFS(G559&lt;=20,"Low Temp.",G559&lt;=28,"Moderate Temp.",G559&lt;=35,"High Temp")</f>
        <v>High Temp</v>
      </c>
    </row>
    <row r="560" spans="1:20" x14ac:dyDescent="0.25">
      <c r="A560">
        <v>559</v>
      </c>
      <c r="B560" s="3">
        <v>45120</v>
      </c>
      <c r="C560" t="s">
        <v>18</v>
      </c>
      <c r="D560" t="s">
        <v>23</v>
      </c>
      <c r="E560" s="5">
        <v>4289</v>
      </c>
      <c r="F560" s="5">
        <v>2952</v>
      </c>
      <c r="G560">
        <v>31</v>
      </c>
      <c r="H560">
        <v>10</v>
      </c>
      <c r="I560">
        <v>12492</v>
      </c>
      <c r="J560" s="7">
        <v>1.88</v>
      </c>
      <c r="K560" s="5">
        <v>23484.959999999999</v>
      </c>
      <c r="L560" s="5">
        <v>2348.5</v>
      </c>
      <c r="M560" s="5">
        <v>21136.46</v>
      </c>
      <c r="N560" s="5">
        <v>18651.099999999999</v>
      </c>
      <c r="O560" s="5">
        <v>2485.36</v>
      </c>
      <c r="P560" t="str">
        <f t="shared" si="32"/>
        <v>Thursday</v>
      </c>
      <c r="Q560" t="str">
        <f t="shared" si="33"/>
        <v>July</v>
      </c>
      <c r="R560" s="8">
        <f t="shared" si="34"/>
        <v>10.582772974703811</v>
      </c>
      <c r="S560" s="13">
        <f t="shared" si="35"/>
        <v>-42.052692935416182</v>
      </c>
      <c r="T560" t="str" cm="1">
        <f t="array" ref="T560">_xlfn.IFS(G560&lt;=20,"Low Temp.",G560&lt;=28,"Moderate Temp.",G560&lt;=35,"High Temp")</f>
        <v>High Temp</v>
      </c>
    </row>
    <row r="561" spans="1:20" x14ac:dyDescent="0.25">
      <c r="A561">
        <v>560</v>
      </c>
      <c r="B561" s="3">
        <v>45121</v>
      </c>
      <c r="C561" t="s">
        <v>18</v>
      </c>
      <c r="D561" t="s">
        <v>23</v>
      </c>
      <c r="E561" s="5">
        <v>5828</v>
      </c>
      <c r="F561" s="5">
        <v>3368</v>
      </c>
      <c r="G561">
        <v>20</v>
      </c>
      <c r="H561">
        <v>7</v>
      </c>
      <c r="I561">
        <v>11374</v>
      </c>
      <c r="J561" s="7">
        <v>1.94</v>
      </c>
      <c r="K561" s="5">
        <v>22065.56</v>
      </c>
      <c r="L561" s="5">
        <v>1544.59</v>
      </c>
      <c r="M561" s="5">
        <v>20520.97</v>
      </c>
      <c r="N561" s="5">
        <v>12223.77</v>
      </c>
      <c r="O561" s="5">
        <v>8297.2000000000007</v>
      </c>
      <c r="P561" t="str">
        <f t="shared" si="32"/>
        <v>Friday</v>
      </c>
      <c r="Q561" t="str">
        <f t="shared" si="33"/>
        <v>July</v>
      </c>
      <c r="R561" s="8">
        <f t="shared" si="34"/>
        <v>37.602490034243409</v>
      </c>
      <c r="S561" s="13">
        <f t="shared" si="35"/>
        <v>42.367879203843529</v>
      </c>
      <c r="T561" t="str" cm="1">
        <f t="array" ref="T561">_xlfn.IFS(G561&lt;=20,"Low Temp.",G561&lt;=28,"Moderate Temp.",G561&lt;=35,"High Temp")</f>
        <v>Low Temp.</v>
      </c>
    </row>
    <row r="562" spans="1:20" x14ac:dyDescent="0.25">
      <c r="A562">
        <v>561</v>
      </c>
      <c r="B562" s="3">
        <v>45122</v>
      </c>
      <c r="C562" t="s">
        <v>19</v>
      </c>
      <c r="D562" t="s">
        <v>23</v>
      </c>
      <c r="E562" s="5">
        <v>5499</v>
      </c>
      <c r="F562" s="5">
        <v>3501</v>
      </c>
      <c r="G562">
        <v>30</v>
      </c>
      <c r="H562">
        <v>12</v>
      </c>
      <c r="I562">
        <v>12122</v>
      </c>
      <c r="J562" s="7">
        <v>1.24</v>
      </c>
      <c r="K562" s="5">
        <v>15031.28</v>
      </c>
      <c r="L562" s="5">
        <v>1803.75</v>
      </c>
      <c r="M562" s="5">
        <v>13227.53</v>
      </c>
      <c r="N562" s="5">
        <v>9430.4599999999991</v>
      </c>
      <c r="O562" s="5">
        <v>3797.07</v>
      </c>
      <c r="P562" t="str">
        <f t="shared" si="32"/>
        <v>Saturday</v>
      </c>
      <c r="Q562" t="str">
        <f t="shared" si="33"/>
        <v>July</v>
      </c>
      <c r="R562" s="8">
        <f t="shared" si="34"/>
        <v>25.261122139964126</v>
      </c>
      <c r="S562" s="13">
        <f t="shared" si="35"/>
        <v>-30.949809056192034</v>
      </c>
      <c r="T562" t="str" cm="1">
        <f t="array" ref="T562">_xlfn.IFS(G562&lt;=20,"Low Temp.",G562&lt;=28,"Moderate Temp.",G562&lt;=35,"High Temp")</f>
        <v>High Temp</v>
      </c>
    </row>
    <row r="563" spans="1:20" x14ac:dyDescent="0.25">
      <c r="A563">
        <v>562</v>
      </c>
      <c r="B563" s="3">
        <v>45123</v>
      </c>
      <c r="C563" t="s">
        <v>19</v>
      </c>
      <c r="D563" t="s">
        <v>23</v>
      </c>
      <c r="E563" s="5">
        <v>5456</v>
      </c>
      <c r="F563" s="5">
        <v>3026</v>
      </c>
      <c r="G563">
        <v>30</v>
      </c>
      <c r="H563">
        <v>14</v>
      </c>
      <c r="I563">
        <v>14469</v>
      </c>
      <c r="J563" s="7">
        <v>1.93</v>
      </c>
      <c r="K563" s="5">
        <v>27925.17</v>
      </c>
      <c r="L563" s="5">
        <v>3909.52</v>
      </c>
      <c r="M563" s="5">
        <v>24015.65</v>
      </c>
      <c r="N563" s="5">
        <v>19908.55</v>
      </c>
      <c r="O563" s="5">
        <v>4107.1000000000004</v>
      </c>
      <c r="P563" t="str">
        <f t="shared" si="32"/>
        <v>Sunday</v>
      </c>
      <c r="Q563" t="str">
        <f t="shared" si="33"/>
        <v>July</v>
      </c>
      <c r="R563" s="8">
        <f t="shared" si="34"/>
        <v>14.707520133270451</v>
      </c>
      <c r="S563" s="13">
        <f t="shared" si="35"/>
        <v>-24.723240469208204</v>
      </c>
      <c r="T563" t="str" cm="1">
        <f t="array" ref="T563">_xlfn.IFS(G563&lt;=20,"Low Temp.",G563&lt;=28,"Moderate Temp.",G563&lt;=35,"High Temp")</f>
        <v>High Temp</v>
      </c>
    </row>
    <row r="564" spans="1:20" x14ac:dyDescent="0.25">
      <c r="A564">
        <v>563</v>
      </c>
      <c r="B564" s="3">
        <v>45124</v>
      </c>
      <c r="C564" t="s">
        <v>21</v>
      </c>
      <c r="D564" t="s">
        <v>25</v>
      </c>
      <c r="E564" s="5">
        <v>4899</v>
      </c>
      <c r="F564" s="5">
        <v>3721</v>
      </c>
      <c r="G564">
        <v>15</v>
      </c>
      <c r="H564">
        <v>9</v>
      </c>
      <c r="I564">
        <v>12961</v>
      </c>
      <c r="J564" s="7">
        <v>1.91</v>
      </c>
      <c r="K564" s="5">
        <v>24755.51</v>
      </c>
      <c r="L564" s="5">
        <v>2228</v>
      </c>
      <c r="M564" s="5">
        <v>22527.51</v>
      </c>
      <c r="N564" s="5">
        <v>13530.98</v>
      </c>
      <c r="O564" s="5">
        <v>8996.5300000000007</v>
      </c>
      <c r="P564" t="str">
        <f t="shared" si="32"/>
        <v>Monday</v>
      </c>
      <c r="Q564" t="str">
        <f t="shared" si="33"/>
        <v>July</v>
      </c>
      <c r="R564" s="8">
        <f t="shared" si="34"/>
        <v>36.34152558359736</v>
      </c>
      <c r="S564" s="13">
        <f t="shared" si="35"/>
        <v>83.640130638905902</v>
      </c>
      <c r="T564" t="str" cm="1">
        <f t="array" ref="T564">_xlfn.IFS(G564&lt;=20,"Low Temp.",G564&lt;=28,"Moderate Temp.",G564&lt;=35,"High Temp")</f>
        <v>Low Temp.</v>
      </c>
    </row>
    <row r="565" spans="1:20" x14ac:dyDescent="0.25">
      <c r="A565">
        <v>564</v>
      </c>
      <c r="B565" s="3">
        <v>45125</v>
      </c>
      <c r="C565" t="s">
        <v>18</v>
      </c>
      <c r="D565" t="s">
        <v>26</v>
      </c>
      <c r="E565" s="5">
        <v>4483</v>
      </c>
      <c r="F565" s="5">
        <v>3563</v>
      </c>
      <c r="G565">
        <v>26</v>
      </c>
      <c r="H565">
        <v>8</v>
      </c>
      <c r="I565">
        <v>8762</v>
      </c>
      <c r="J565" s="7">
        <v>1.22</v>
      </c>
      <c r="K565" s="5">
        <v>10689.64</v>
      </c>
      <c r="L565" s="5">
        <v>855.17</v>
      </c>
      <c r="M565" s="5">
        <v>9834.4699999999993</v>
      </c>
      <c r="N565" s="5">
        <v>6121.55</v>
      </c>
      <c r="O565" s="5">
        <v>3712.92</v>
      </c>
      <c r="P565" t="str">
        <f t="shared" si="32"/>
        <v>Tuesday</v>
      </c>
      <c r="Q565" t="str">
        <f t="shared" si="33"/>
        <v>July</v>
      </c>
      <c r="R565" s="8">
        <f t="shared" si="34"/>
        <v>34.733817041546772</v>
      </c>
      <c r="S565" s="13">
        <f t="shared" si="35"/>
        <v>-17.177782734775818</v>
      </c>
      <c r="T565" t="str" cm="1">
        <f t="array" ref="T565">_xlfn.IFS(G565&lt;=20,"Low Temp.",G565&lt;=28,"Moderate Temp.",G565&lt;=35,"High Temp")</f>
        <v>Moderate Temp.</v>
      </c>
    </row>
    <row r="566" spans="1:20" x14ac:dyDescent="0.25">
      <c r="A566">
        <v>565</v>
      </c>
      <c r="B566" s="3">
        <v>45126</v>
      </c>
      <c r="C566" t="s">
        <v>21</v>
      </c>
      <c r="D566" t="s">
        <v>26</v>
      </c>
      <c r="E566" s="5">
        <v>3857</v>
      </c>
      <c r="F566" s="5">
        <v>2963</v>
      </c>
      <c r="G566">
        <v>17</v>
      </c>
      <c r="H566">
        <v>7</v>
      </c>
      <c r="I566">
        <v>12697</v>
      </c>
      <c r="J566" s="7">
        <v>1.23</v>
      </c>
      <c r="K566" s="5">
        <v>15617.31</v>
      </c>
      <c r="L566" s="5">
        <v>1093.21</v>
      </c>
      <c r="M566" s="5">
        <v>14524.1</v>
      </c>
      <c r="N566" s="5">
        <v>9473.23</v>
      </c>
      <c r="O566" s="5">
        <v>5050.87</v>
      </c>
      <c r="P566" t="str">
        <f t="shared" si="32"/>
        <v>Wednesday</v>
      </c>
      <c r="Q566" t="str">
        <f t="shared" si="33"/>
        <v>July</v>
      </c>
      <c r="R566" s="8">
        <f t="shared" si="34"/>
        <v>32.341485185348823</v>
      </c>
      <c r="S566" s="13">
        <f t="shared" si="35"/>
        <v>30.953331604874251</v>
      </c>
      <c r="T566" t="str" cm="1">
        <f t="array" ref="T566">_xlfn.IFS(G566&lt;=20,"Low Temp.",G566&lt;=28,"Moderate Temp.",G566&lt;=35,"High Temp")</f>
        <v>Low Temp.</v>
      </c>
    </row>
    <row r="567" spans="1:20" x14ac:dyDescent="0.25">
      <c r="A567">
        <v>566</v>
      </c>
      <c r="B567" s="3">
        <v>45127</v>
      </c>
      <c r="C567" t="s">
        <v>18</v>
      </c>
      <c r="D567" t="s">
        <v>23</v>
      </c>
      <c r="E567" s="5">
        <v>3468</v>
      </c>
      <c r="F567" s="5">
        <v>3775</v>
      </c>
      <c r="G567">
        <v>20</v>
      </c>
      <c r="H567">
        <v>5</v>
      </c>
      <c r="I567">
        <v>13240</v>
      </c>
      <c r="J567" s="7">
        <v>1.57</v>
      </c>
      <c r="K567" s="5">
        <v>20786.8</v>
      </c>
      <c r="L567" s="5">
        <v>1039.3399999999999</v>
      </c>
      <c r="M567" s="5">
        <v>19747.46</v>
      </c>
      <c r="N567" s="5">
        <v>12399.3</v>
      </c>
      <c r="O567" s="5">
        <v>7348.16</v>
      </c>
      <c r="P567" t="str">
        <f t="shared" si="32"/>
        <v>Thursday</v>
      </c>
      <c r="Q567" t="str">
        <f t="shared" si="33"/>
        <v>July</v>
      </c>
      <c r="R567" s="8">
        <f t="shared" si="34"/>
        <v>35.350126041526352</v>
      </c>
      <c r="S567" s="13">
        <f t="shared" si="35"/>
        <v>111.88465974625143</v>
      </c>
      <c r="T567" t="str" cm="1">
        <f t="array" ref="T567">_xlfn.IFS(G567&lt;=20,"Low Temp.",G567&lt;=28,"Moderate Temp.",G567&lt;=35,"High Temp")</f>
        <v>Low Temp.</v>
      </c>
    </row>
    <row r="568" spans="1:20" x14ac:dyDescent="0.25">
      <c r="A568">
        <v>567</v>
      </c>
      <c r="B568" s="3">
        <v>45128</v>
      </c>
      <c r="C568" t="s">
        <v>19</v>
      </c>
      <c r="D568" t="s">
        <v>23</v>
      </c>
      <c r="E568" s="5">
        <v>5230</v>
      </c>
      <c r="F568" s="5">
        <v>3880</v>
      </c>
      <c r="G568">
        <v>31</v>
      </c>
      <c r="H568">
        <v>9</v>
      </c>
      <c r="I568">
        <v>8141</v>
      </c>
      <c r="J568" s="7">
        <v>1.92</v>
      </c>
      <c r="K568" s="5">
        <v>15630.72</v>
      </c>
      <c r="L568" s="5">
        <v>1406.76</v>
      </c>
      <c r="M568" s="5">
        <v>14223.96</v>
      </c>
      <c r="N568" s="5">
        <v>7984.54</v>
      </c>
      <c r="O568" s="5">
        <v>6239.42</v>
      </c>
      <c r="P568" t="str">
        <f t="shared" si="32"/>
        <v>Friday</v>
      </c>
      <c r="Q568" t="str">
        <f t="shared" si="33"/>
        <v>July</v>
      </c>
      <c r="R568" s="8">
        <f t="shared" si="34"/>
        <v>39.917674937558864</v>
      </c>
      <c r="S568" s="13">
        <f t="shared" si="35"/>
        <v>19.30057361376673</v>
      </c>
      <c r="T568" t="str" cm="1">
        <f t="array" ref="T568">_xlfn.IFS(G568&lt;=20,"Low Temp.",G568&lt;=28,"Moderate Temp.",G568&lt;=35,"High Temp")</f>
        <v>High Temp</v>
      </c>
    </row>
    <row r="569" spans="1:20" x14ac:dyDescent="0.25">
      <c r="A569">
        <v>568</v>
      </c>
      <c r="B569" s="3">
        <v>45129</v>
      </c>
      <c r="C569" t="s">
        <v>21</v>
      </c>
      <c r="D569" t="s">
        <v>23</v>
      </c>
      <c r="E569" s="5">
        <v>3469</v>
      </c>
      <c r="F569" s="5">
        <v>2621</v>
      </c>
      <c r="G569">
        <v>30</v>
      </c>
      <c r="H569">
        <v>11</v>
      </c>
      <c r="I569">
        <v>14363</v>
      </c>
      <c r="J569" s="7">
        <v>1.88</v>
      </c>
      <c r="K569" s="5">
        <v>27002.44</v>
      </c>
      <c r="L569" s="5">
        <v>2970.27</v>
      </c>
      <c r="M569" s="5">
        <v>24032.17</v>
      </c>
      <c r="N569" s="5">
        <v>17991.87</v>
      </c>
      <c r="O569" s="5">
        <v>6040.3</v>
      </c>
      <c r="P569" t="str">
        <f t="shared" si="32"/>
        <v>Saturday</v>
      </c>
      <c r="Q569" t="str">
        <f t="shared" si="33"/>
        <v>July</v>
      </c>
      <c r="R569" s="8">
        <f t="shared" si="34"/>
        <v>22.369459945101259</v>
      </c>
      <c r="S569" s="13">
        <f t="shared" si="35"/>
        <v>74.122225425194586</v>
      </c>
      <c r="T569" t="str" cm="1">
        <f t="array" ref="T569">_xlfn.IFS(G569&lt;=20,"Low Temp.",G569&lt;=28,"Moderate Temp.",G569&lt;=35,"High Temp")</f>
        <v>High Temp</v>
      </c>
    </row>
    <row r="570" spans="1:20" x14ac:dyDescent="0.25">
      <c r="A570">
        <v>569</v>
      </c>
      <c r="B570" s="3">
        <v>45130</v>
      </c>
      <c r="C570" t="s">
        <v>17</v>
      </c>
      <c r="D570" t="s">
        <v>25</v>
      </c>
      <c r="E570" s="5">
        <v>4397</v>
      </c>
      <c r="F570" s="5">
        <v>3098</v>
      </c>
      <c r="G570">
        <v>35</v>
      </c>
      <c r="H570">
        <v>11</v>
      </c>
      <c r="I570">
        <v>12592</v>
      </c>
      <c r="J570" s="7">
        <v>1.77</v>
      </c>
      <c r="K570" s="5">
        <v>22287.84</v>
      </c>
      <c r="L570" s="5">
        <v>2451.66</v>
      </c>
      <c r="M570" s="5">
        <v>19836.18</v>
      </c>
      <c r="N570" s="5">
        <v>11194.02</v>
      </c>
      <c r="O570" s="5">
        <v>8642.16</v>
      </c>
      <c r="P570" t="str">
        <f t="shared" si="32"/>
        <v>Sunday</v>
      </c>
      <c r="Q570" t="str">
        <f t="shared" si="33"/>
        <v>July</v>
      </c>
      <c r="R570" s="8">
        <f t="shared" si="34"/>
        <v>38.775224517046063</v>
      </c>
      <c r="S570" s="13">
        <f t="shared" si="35"/>
        <v>96.546736411189443</v>
      </c>
      <c r="T570" t="str" cm="1">
        <f t="array" ref="T570">_xlfn.IFS(G570&lt;=20,"Low Temp.",G570&lt;=28,"Moderate Temp.",G570&lt;=35,"High Temp")</f>
        <v>High Temp</v>
      </c>
    </row>
    <row r="571" spans="1:20" x14ac:dyDescent="0.25">
      <c r="A571">
        <v>570</v>
      </c>
      <c r="B571" s="3">
        <v>45131</v>
      </c>
      <c r="C571" t="s">
        <v>18</v>
      </c>
      <c r="D571" t="s">
        <v>23</v>
      </c>
      <c r="E571" s="5">
        <v>5777</v>
      </c>
      <c r="F571" s="5">
        <v>3379</v>
      </c>
      <c r="G571">
        <v>23</v>
      </c>
      <c r="H571">
        <v>10</v>
      </c>
      <c r="I571">
        <v>14601</v>
      </c>
      <c r="J571" s="7">
        <v>1.72</v>
      </c>
      <c r="K571" s="5">
        <v>25113.72</v>
      </c>
      <c r="L571" s="5">
        <v>2511.37</v>
      </c>
      <c r="M571" s="5">
        <v>22602.35</v>
      </c>
      <c r="N571" s="5">
        <v>18494.29</v>
      </c>
      <c r="O571" s="5">
        <v>4108.0600000000004</v>
      </c>
      <c r="P571" t="str">
        <f t="shared" si="32"/>
        <v>Monday</v>
      </c>
      <c r="Q571" t="str">
        <f t="shared" si="33"/>
        <v>July</v>
      </c>
      <c r="R571" s="8">
        <f t="shared" si="34"/>
        <v>16.357831496090583</v>
      </c>
      <c r="S571" s="13">
        <f t="shared" si="35"/>
        <v>-28.889388956205636</v>
      </c>
      <c r="T571" t="str" cm="1">
        <f t="array" ref="T571">_xlfn.IFS(G571&lt;=20,"Low Temp.",G571&lt;=28,"Moderate Temp.",G571&lt;=35,"High Temp")</f>
        <v>Moderate Temp.</v>
      </c>
    </row>
    <row r="572" spans="1:20" x14ac:dyDescent="0.25">
      <c r="A572">
        <v>571</v>
      </c>
      <c r="B572" s="3">
        <v>45132</v>
      </c>
      <c r="C572" t="s">
        <v>18</v>
      </c>
      <c r="D572" t="s">
        <v>26</v>
      </c>
      <c r="E572" s="5">
        <v>4473</v>
      </c>
      <c r="F572" s="5">
        <v>3307</v>
      </c>
      <c r="G572">
        <v>22</v>
      </c>
      <c r="H572">
        <v>13</v>
      </c>
      <c r="I572">
        <v>10873</v>
      </c>
      <c r="J572" s="7">
        <v>1.58</v>
      </c>
      <c r="K572" s="5">
        <v>17179.34</v>
      </c>
      <c r="L572" s="5">
        <v>2233.31</v>
      </c>
      <c r="M572" s="5">
        <v>14946.03</v>
      </c>
      <c r="N572" s="5">
        <v>12773.54</v>
      </c>
      <c r="O572" s="5">
        <v>2172.4899999999998</v>
      </c>
      <c r="P572" t="str">
        <f t="shared" si="32"/>
        <v>Tuesday</v>
      </c>
      <c r="Q572" t="str">
        <f t="shared" si="33"/>
        <v>July</v>
      </c>
      <c r="R572" s="8">
        <f t="shared" si="34"/>
        <v>12.645945653325446</v>
      </c>
      <c r="S572" s="13">
        <f t="shared" si="35"/>
        <v>-51.431030628213733</v>
      </c>
      <c r="T572" t="str" cm="1">
        <f t="array" ref="T572">_xlfn.IFS(G572&lt;=20,"Low Temp.",G572&lt;=28,"Moderate Temp.",G572&lt;=35,"High Temp")</f>
        <v>Moderate Temp.</v>
      </c>
    </row>
    <row r="573" spans="1:20" x14ac:dyDescent="0.25">
      <c r="A573">
        <v>572</v>
      </c>
      <c r="B573" s="3">
        <v>45133</v>
      </c>
      <c r="C573" t="s">
        <v>17</v>
      </c>
      <c r="D573" t="s">
        <v>23</v>
      </c>
      <c r="E573" s="5">
        <v>3571</v>
      </c>
      <c r="F573" s="5">
        <v>3009</v>
      </c>
      <c r="G573">
        <v>29</v>
      </c>
      <c r="H573">
        <v>13</v>
      </c>
      <c r="I573">
        <v>10038</v>
      </c>
      <c r="J573" s="7">
        <v>1.55</v>
      </c>
      <c r="K573" s="5">
        <v>15558.9</v>
      </c>
      <c r="L573" s="5">
        <v>2022.66</v>
      </c>
      <c r="M573" s="5">
        <v>13536.24</v>
      </c>
      <c r="N573" s="5">
        <v>11842.82</v>
      </c>
      <c r="O573" s="5">
        <v>1693.42</v>
      </c>
      <c r="P573" t="str">
        <f t="shared" si="32"/>
        <v>Wednesday</v>
      </c>
      <c r="Q573" t="str">
        <f t="shared" si="33"/>
        <v>July</v>
      </c>
      <c r="R573" s="8">
        <f t="shared" si="34"/>
        <v>10.883931383324015</v>
      </c>
      <c r="S573" s="13">
        <f t="shared" si="35"/>
        <v>-52.578549425931108</v>
      </c>
      <c r="T573" t="str" cm="1">
        <f t="array" ref="T573">_xlfn.IFS(G573&lt;=20,"Low Temp.",G573&lt;=28,"Moderate Temp.",G573&lt;=35,"High Temp")</f>
        <v>High Temp</v>
      </c>
    </row>
    <row r="574" spans="1:20" x14ac:dyDescent="0.25">
      <c r="A574">
        <v>573</v>
      </c>
      <c r="B574" s="3">
        <v>45134</v>
      </c>
      <c r="C574" t="s">
        <v>20</v>
      </c>
      <c r="D574" t="s">
        <v>23</v>
      </c>
      <c r="E574" s="5">
        <v>3552</v>
      </c>
      <c r="F574" s="5">
        <v>2704</v>
      </c>
      <c r="G574">
        <v>31</v>
      </c>
      <c r="H574">
        <v>8</v>
      </c>
      <c r="I574">
        <v>12953</v>
      </c>
      <c r="J574" s="7">
        <v>1.29</v>
      </c>
      <c r="K574" s="5">
        <v>16709.37</v>
      </c>
      <c r="L574" s="5">
        <v>1336.75</v>
      </c>
      <c r="M574" s="5">
        <v>15372.62</v>
      </c>
      <c r="N574" s="5">
        <v>11429.57</v>
      </c>
      <c r="O574" s="5">
        <v>3943.05</v>
      </c>
      <c r="P574" t="str">
        <f t="shared" si="32"/>
        <v>Thursday</v>
      </c>
      <c r="Q574" t="str">
        <f t="shared" si="33"/>
        <v>July</v>
      </c>
      <c r="R574" s="8">
        <f t="shared" si="34"/>
        <v>23.597837620448889</v>
      </c>
      <c r="S574" s="13">
        <f t="shared" si="35"/>
        <v>11.009290540540546</v>
      </c>
      <c r="T574" t="str" cm="1">
        <f t="array" ref="T574">_xlfn.IFS(G574&lt;=20,"Low Temp.",G574&lt;=28,"Moderate Temp.",G574&lt;=35,"High Temp")</f>
        <v>High Temp</v>
      </c>
    </row>
    <row r="575" spans="1:20" x14ac:dyDescent="0.25">
      <c r="A575">
        <v>574</v>
      </c>
      <c r="B575" s="3">
        <v>45135</v>
      </c>
      <c r="C575" t="s">
        <v>21</v>
      </c>
      <c r="D575" t="s">
        <v>26</v>
      </c>
      <c r="E575" s="5">
        <v>4773</v>
      </c>
      <c r="F575" s="5">
        <v>3421</v>
      </c>
      <c r="G575">
        <v>35</v>
      </c>
      <c r="H575">
        <v>15</v>
      </c>
      <c r="I575">
        <v>11823</v>
      </c>
      <c r="J575" s="7">
        <v>1.97</v>
      </c>
      <c r="K575" s="5">
        <v>23291.31</v>
      </c>
      <c r="L575" s="5">
        <v>3493.7</v>
      </c>
      <c r="M575" s="5">
        <v>19797.61</v>
      </c>
      <c r="N575" s="5">
        <v>13569.19</v>
      </c>
      <c r="O575" s="5">
        <v>6228.42</v>
      </c>
      <c r="P575" t="str">
        <f t="shared" si="32"/>
        <v>Friday</v>
      </c>
      <c r="Q575" t="str">
        <f t="shared" si="33"/>
        <v>July</v>
      </c>
      <c r="R575" s="8">
        <f t="shared" si="34"/>
        <v>26.741389814484457</v>
      </c>
      <c r="S575" s="13">
        <f t="shared" si="35"/>
        <v>30.492771841609052</v>
      </c>
      <c r="T575" t="str" cm="1">
        <f t="array" ref="T575">_xlfn.IFS(G575&lt;=20,"Low Temp.",G575&lt;=28,"Moderate Temp.",G575&lt;=35,"High Temp")</f>
        <v>High Temp</v>
      </c>
    </row>
    <row r="576" spans="1:20" x14ac:dyDescent="0.25">
      <c r="A576">
        <v>575</v>
      </c>
      <c r="B576" s="3">
        <v>45136</v>
      </c>
      <c r="C576" t="s">
        <v>21</v>
      </c>
      <c r="D576" t="s">
        <v>26</v>
      </c>
      <c r="E576" s="5">
        <v>5700</v>
      </c>
      <c r="F576" s="5">
        <v>2904</v>
      </c>
      <c r="G576">
        <v>24</v>
      </c>
      <c r="H576">
        <v>12</v>
      </c>
      <c r="I576">
        <v>12599</v>
      </c>
      <c r="J576" s="7">
        <v>1.65</v>
      </c>
      <c r="K576" s="5">
        <v>20788.349999999999</v>
      </c>
      <c r="L576" s="5">
        <v>2494.6</v>
      </c>
      <c r="M576" s="5">
        <v>18293.75</v>
      </c>
      <c r="N576" s="5">
        <v>10900.32</v>
      </c>
      <c r="O576" s="5">
        <v>7393.43</v>
      </c>
      <c r="P576" t="str">
        <f t="shared" si="32"/>
        <v>Saturday</v>
      </c>
      <c r="Q576" t="str">
        <f t="shared" si="33"/>
        <v>July</v>
      </c>
      <c r="R576" s="8">
        <f t="shared" si="34"/>
        <v>35.565256501838775</v>
      </c>
      <c r="S576" s="13">
        <f t="shared" si="35"/>
        <v>29.70929824561404</v>
      </c>
      <c r="T576" t="str" cm="1">
        <f t="array" ref="T576">_xlfn.IFS(G576&lt;=20,"Low Temp.",G576&lt;=28,"Moderate Temp.",G576&lt;=35,"High Temp")</f>
        <v>Moderate Temp.</v>
      </c>
    </row>
    <row r="577" spans="1:20" x14ac:dyDescent="0.25">
      <c r="A577">
        <v>576</v>
      </c>
      <c r="B577" s="3">
        <v>45137</v>
      </c>
      <c r="C577" t="s">
        <v>18</v>
      </c>
      <c r="D577" t="s">
        <v>23</v>
      </c>
      <c r="E577" s="5">
        <v>5467</v>
      </c>
      <c r="F577" s="5">
        <v>3465</v>
      </c>
      <c r="G577">
        <v>32</v>
      </c>
      <c r="H577">
        <v>7</v>
      </c>
      <c r="I577">
        <v>10537</v>
      </c>
      <c r="J577" s="7">
        <v>1.59</v>
      </c>
      <c r="K577" s="5">
        <v>16753.830000000002</v>
      </c>
      <c r="L577" s="5">
        <v>1172.77</v>
      </c>
      <c r="M577" s="5">
        <v>15581.06</v>
      </c>
      <c r="N577" s="5">
        <v>12601.36</v>
      </c>
      <c r="O577" s="5">
        <v>2979.7</v>
      </c>
      <c r="P577" t="str">
        <f t="shared" si="32"/>
        <v>Sunday</v>
      </c>
      <c r="Q577" t="str">
        <f t="shared" si="33"/>
        <v>July</v>
      </c>
      <c r="R577" s="8">
        <f t="shared" si="34"/>
        <v>17.785187028876379</v>
      </c>
      <c r="S577" s="13">
        <f t="shared" si="35"/>
        <v>-45.496616059996349</v>
      </c>
      <c r="T577" t="str" cm="1">
        <f t="array" ref="T577">_xlfn.IFS(G577&lt;=20,"Low Temp.",G577&lt;=28,"Moderate Temp.",G577&lt;=35,"High Temp")</f>
        <v>High Temp</v>
      </c>
    </row>
    <row r="578" spans="1:20" x14ac:dyDescent="0.25">
      <c r="A578">
        <v>577</v>
      </c>
      <c r="B578" s="3">
        <v>45138</v>
      </c>
      <c r="C578" t="s">
        <v>21</v>
      </c>
      <c r="D578" t="s">
        <v>23</v>
      </c>
      <c r="E578" s="5">
        <v>5533</v>
      </c>
      <c r="F578" s="5">
        <v>2538</v>
      </c>
      <c r="G578">
        <v>34</v>
      </c>
      <c r="H578">
        <v>11</v>
      </c>
      <c r="I578">
        <v>9183</v>
      </c>
      <c r="J578" s="7">
        <v>1.49</v>
      </c>
      <c r="K578" s="5">
        <v>13682.67</v>
      </c>
      <c r="L578" s="5">
        <v>1505.09</v>
      </c>
      <c r="M578" s="5">
        <v>12177.58</v>
      </c>
      <c r="N578" s="5">
        <v>7587.61</v>
      </c>
      <c r="O578" s="5">
        <v>4589.97</v>
      </c>
      <c r="P578" t="str">
        <f t="shared" si="32"/>
        <v>Monday</v>
      </c>
      <c r="Q578" t="str">
        <f t="shared" si="33"/>
        <v>July</v>
      </c>
      <c r="R578" s="8">
        <f t="shared" si="34"/>
        <v>33.545864951796688</v>
      </c>
      <c r="S578" s="13">
        <f t="shared" si="35"/>
        <v>-17.043737574552679</v>
      </c>
      <c r="T578" t="str" cm="1">
        <f t="array" ref="T578">_xlfn.IFS(G578&lt;=20,"Low Temp.",G578&lt;=28,"Moderate Temp.",G578&lt;=35,"High Temp")</f>
        <v>High Temp</v>
      </c>
    </row>
    <row r="579" spans="1:20" x14ac:dyDescent="0.25">
      <c r="A579">
        <v>578</v>
      </c>
      <c r="B579" s="3">
        <v>45139</v>
      </c>
      <c r="C579" t="s">
        <v>17</v>
      </c>
      <c r="D579" t="s">
        <v>23</v>
      </c>
      <c r="E579" s="5">
        <v>3193</v>
      </c>
      <c r="F579" s="5">
        <v>2978</v>
      </c>
      <c r="G579">
        <v>35</v>
      </c>
      <c r="H579">
        <v>9</v>
      </c>
      <c r="I579">
        <v>11056</v>
      </c>
      <c r="J579" s="7">
        <v>1.96</v>
      </c>
      <c r="K579" s="5">
        <v>21669.759999999998</v>
      </c>
      <c r="L579" s="5">
        <v>1950.28</v>
      </c>
      <c r="M579" s="5">
        <v>19719.48</v>
      </c>
      <c r="N579" s="5">
        <v>13407.84</v>
      </c>
      <c r="O579" s="5">
        <v>6311.64</v>
      </c>
      <c r="P579" t="str">
        <f t="shared" ref="P579:P642" si="36">TEXT(B579,"dddd")</f>
        <v>Tuesday</v>
      </c>
      <c r="Q579" t="str">
        <f t="shared" ref="Q579:Q642" si="37">TEXT(B579,"mmmm")</f>
        <v>August</v>
      </c>
      <c r="R579" s="8">
        <f t="shared" ref="R579:R642" si="38">(O579/K579)*100</f>
        <v>29.126487787589717</v>
      </c>
      <c r="S579" s="13">
        <f t="shared" ref="S579:S642" si="39">(O579-E579)/E579*100</f>
        <v>97.671155652990933</v>
      </c>
      <c r="T579" t="str" cm="1">
        <f t="array" ref="T579">_xlfn.IFS(G579&lt;=20,"Low Temp.",G579&lt;=28,"Moderate Temp.",G579&lt;=35,"High Temp")</f>
        <v>High Temp</v>
      </c>
    </row>
    <row r="580" spans="1:20" x14ac:dyDescent="0.25">
      <c r="A580">
        <v>579</v>
      </c>
      <c r="B580" s="3">
        <v>45140</v>
      </c>
      <c r="C580" t="s">
        <v>17</v>
      </c>
      <c r="D580" t="s">
        <v>23</v>
      </c>
      <c r="E580" s="5">
        <v>4633</v>
      </c>
      <c r="F580" s="5">
        <v>2956</v>
      </c>
      <c r="G580">
        <v>23</v>
      </c>
      <c r="H580">
        <v>9</v>
      </c>
      <c r="I580">
        <v>14837</v>
      </c>
      <c r="J580" s="7">
        <v>1.87</v>
      </c>
      <c r="K580" s="5">
        <v>27745.19</v>
      </c>
      <c r="L580" s="5">
        <v>2497.0700000000002</v>
      </c>
      <c r="M580" s="5">
        <v>25248.12</v>
      </c>
      <c r="N580" s="5">
        <v>17819.78</v>
      </c>
      <c r="O580" s="5">
        <v>7428.34</v>
      </c>
      <c r="P580" t="str">
        <f t="shared" si="36"/>
        <v>Wednesday</v>
      </c>
      <c r="Q580" t="str">
        <f t="shared" si="37"/>
        <v>August</v>
      </c>
      <c r="R580" s="8">
        <f t="shared" si="38"/>
        <v>26.773433521269812</v>
      </c>
      <c r="S580" s="13">
        <f t="shared" si="39"/>
        <v>60.335419814375136</v>
      </c>
      <c r="T580" t="str" cm="1">
        <f t="array" ref="T580">_xlfn.IFS(G580&lt;=20,"Low Temp.",G580&lt;=28,"Moderate Temp.",G580&lt;=35,"High Temp")</f>
        <v>Moderate Temp.</v>
      </c>
    </row>
    <row r="581" spans="1:20" x14ac:dyDescent="0.25">
      <c r="A581">
        <v>580</v>
      </c>
      <c r="B581" s="3">
        <v>45141</v>
      </c>
      <c r="C581" t="s">
        <v>21</v>
      </c>
      <c r="D581" t="s">
        <v>24</v>
      </c>
      <c r="E581" s="5">
        <v>5945</v>
      </c>
      <c r="F581" s="5">
        <v>3725</v>
      </c>
      <c r="G581">
        <v>19</v>
      </c>
      <c r="H581">
        <v>14</v>
      </c>
      <c r="I581">
        <v>11279</v>
      </c>
      <c r="J581" s="7">
        <v>1.28</v>
      </c>
      <c r="K581" s="5">
        <v>14437.12</v>
      </c>
      <c r="L581" s="5">
        <v>2021.2</v>
      </c>
      <c r="M581" s="5">
        <v>12415.92</v>
      </c>
      <c r="N581" s="5">
        <v>11517.97</v>
      </c>
      <c r="O581" s="5">
        <v>897.95</v>
      </c>
      <c r="P581" t="str">
        <f t="shared" si="36"/>
        <v>Thursday</v>
      </c>
      <c r="Q581" t="str">
        <f t="shared" si="37"/>
        <v>August</v>
      </c>
      <c r="R581" s="8">
        <f t="shared" si="38"/>
        <v>6.2197308050359075</v>
      </c>
      <c r="S581" s="13">
        <f t="shared" si="39"/>
        <v>-84.895710681244751</v>
      </c>
      <c r="T581" t="str" cm="1">
        <f t="array" ref="T581">_xlfn.IFS(G581&lt;=20,"Low Temp.",G581&lt;=28,"Moderate Temp.",G581&lt;=35,"High Temp")</f>
        <v>Low Temp.</v>
      </c>
    </row>
    <row r="582" spans="1:20" x14ac:dyDescent="0.25">
      <c r="A582">
        <v>581</v>
      </c>
      <c r="B582" s="3">
        <v>45142</v>
      </c>
      <c r="C582" t="s">
        <v>17</v>
      </c>
      <c r="D582" t="s">
        <v>26</v>
      </c>
      <c r="E582" s="5">
        <v>4203</v>
      </c>
      <c r="F582" s="5">
        <v>3537</v>
      </c>
      <c r="G582">
        <v>34</v>
      </c>
      <c r="H582">
        <v>11</v>
      </c>
      <c r="I582">
        <v>13378</v>
      </c>
      <c r="J582" s="7">
        <v>1.37</v>
      </c>
      <c r="K582" s="5">
        <v>18327.86</v>
      </c>
      <c r="L582" s="5">
        <v>2016.06</v>
      </c>
      <c r="M582" s="5">
        <v>16311.8</v>
      </c>
      <c r="N582" s="5">
        <v>10377.6</v>
      </c>
      <c r="O582" s="5">
        <v>5934.2</v>
      </c>
      <c r="P582" t="str">
        <f t="shared" si="36"/>
        <v>Friday</v>
      </c>
      <c r="Q582" t="str">
        <f t="shared" si="37"/>
        <v>August</v>
      </c>
      <c r="R582" s="8">
        <f t="shared" si="38"/>
        <v>32.378029950032357</v>
      </c>
      <c r="S582" s="13">
        <f t="shared" si="39"/>
        <v>41.189626457292405</v>
      </c>
      <c r="T582" t="str" cm="1">
        <f t="array" ref="T582">_xlfn.IFS(G582&lt;=20,"Low Temp.",G582&lt;=28,"Moderate Temp.",G582&lt;=35,"High Temp")</f>
        <v>High Temp</v>
      </c>
    </row>
    <row r="583" spans="1:20" x14ac:dyDescent="0.25">
      <c r="A583">
        <v>582</v>
      </c>
      <c r="B583" s="3">
        <v>45143</v>
      </c>
      <c r="C583" t="s">
        <v>20</v>
      </c>
      <c r="D583" t="s">
        <v>24</v>
      </c>
      <c r="E583" s="5">
        <v>5652</v>
      </c>
      <c r="F583" s="5">
        <v>2715</v>
      </c>
      <c r="G583">
        <v>35</v>
      </c>
      <c r="H583">
        <v>12</v>
      </c>
      <c r="I583">
        <v>8840</v>
      </c>
      <c r="J583" s="7">
        <v>1.39</v>
      </c>
      <c r="K583" s="5">
        <v>12287.6</v>
      </c>
      <c r="L583" s="5">
        <v>1474.51</v>
      </c>
      <c r="M583" s="5">
        <v>10813.09</v>
      </c>
      <c r="N583" s="5">
        <v>8490.6</v>
      </c>
      <c r="O583" s="5">
        <v>2322.4899999999998</v>
      </c>
      <c r="P583" t="str">
        <f t="shared" si="36"/>
        <v>Saturday</v>
      </c>
      <c r="Q583" t="str">
        <f t="shared" si="37"/>
        <v>August</v>
      </c>
      <c r="R583" s="8">
        <f t="shared" si="38"/>
        <v>18.901087274976398</v>
      </c>
      <c r="S583" s="13">
        <f t="shared" si="39"/>
        <v>-58.908527954706301</v>
      </c>
      <c r="T583" t="str" cm="1">
        <f t="array" ref="T583">_xlfn.IFS(G583&lt;=20,"Low Temp.",G583&lt;=28,"Moderate Temp.",G583&lt;=35,"High Temp")</f>
        <v>High Temp</v>
      </c>
    </row>
    <row r="584" spans="1:20" x14ac:dyDescent="0.25">
      <c r="A584">
        <v>583</v>
      </c>
      <c r="B584" s="3">
        <v>45144</v>
      </c>
      <c r="C584" t="s">
        <v>18</v>
      </c>
      <c r="D584" t="s">
        <v>23</v>
      </c>
      <c r="E584" s="5">
        <v>5081</v>
      </c>
      <c r="F584" s="5">
        <v>3390</v>
      </c>
      <c r="G584">
        <v>18</v>
      </c>
      <c r="H584">
        <v>11</v>
      </c>
      <c r="I584">
        <v>10029</v>
      </c>
      <c r="J584" s="7">
        <v>1.96</v>
      </c>
      <c r="K584" s="5">
        <v>19656.84</v>
      </c>
      <c r="L584" s="5">
        <v>2162.25</v>
      </c>
      <c r="M584" s="5">
        <v>17494.59</v>
      </c>
      <c r="N584" s="5">
        <v>12382.64</v>
      </c>
      <c r="O584" s="5">
        <v>5111.95</v>
      </c>
      <c r="P584" t="str">
        <f t="shared" si="36"/>
        <v>Sunday</v>
      </c>
      <c r="Q584" t="str">
        <f t="shared" si="37"/>
        <v>August</v>
      </c>
      <c r="R584" s="8">
        <f t="shared" si="38"/>
        <v>26.005960266248284</v>
      </c>
      <c r="S584" s="13">
        <f t="shared" si="39"/>
        <v>0.60913206061798497</v>
      </c>
      <c r="T584" t="str" cm="1">
        <f t="array" ref="T584">_xlfn.IFS(G584&lt;=20,"Low Temp.",G584&lt;=28,"Moderate Temp.",G584&lt;=35,"High Temp")</f>
        <v>Low Temp.</v>
      </c>
    </row>
    <row r="585" spans="1:20" x14ac:dyDescent="0.25">
      <c r="A585">
        <v>584</v>
      </c>
      <c r="B585" s="3">
        <v>45145</v>
      </c>
      <c r="C585" t="s">
        <v>19</v>
      </c>
      <c r="D585" t="s">
        <v>25</v>
      </c>
      <c r="E585" s="5">
        <v>3100</v>
      </c>
      <c r="F585" s="5">
        <v>3920</v>
      </c>
      <c r="G585">
        <v>20</v>
      </c>
      <c r="H585">
        <v>5</v>
      </c>
      <c r="I585">
        <v>12610</v>
      </c>
      <c r="J585" s="7">
        <v>1.37</v>
      </c>
      <c r="K585" s="5">
        <v>17275.7</v>
      </c>
      <c r="L585" s="5">
        <v>863.79</v>
      </c>
      <c r="M585" s="5">
        <v>16411.91</v>
      </c>
      <c r="N585" s="5">
        <v>12087.07</v>
      </c>
      <c r="O585" s="5">
        <v>4324.84</v>
      </c>
      <c r="P585" t="str">
        <f t="shared" si="36"/>
        <v>Monday</v>
      </c>
      <c r="Q585" t="str">
        <f t="shared" si="37"/>
        <v>August</v>
      </c>
      <c r="R585" s="8">
        <f t="shared" si="38"/>
        <v>25.034238844156821</v>
      </c>
      <c r="S585" s="13">
        <f t="shared" si="39"/>
        <v>39.510967741935488</v>
      </c>
      <c r="T585" t="str" cm="1">
        <f t="array" ref="T585">_xlfn.IFS(G585&lt;=20,"Low Temp.",G585&lt;=28,"Moderate Temp.",G585&lt;=35,"High Temp")</f>
        <v>Low Temp.</v>
      </c>
    </row>
    <row r="586" spans="1:20" x14ac:dyDescent="0.25">
      <c r="A586">
        <v>585</v>
      </c>
      <c r="B586" s="3">
        <v>45146</v>
      </c>
      <c r="C586" t="s">
        <v>18</v>
      </c>
      <c r="D586" t="s">
        <v>23</v>
      </c>
      <c r="E586" s="5">
        <v>3743</v>
      </c>
      <c r="F586" s="5">
        <v>3336</v>
      </c>
      <c r="G586">
        <v>20</v>
      </c>
      <c r="H586">
        <v>7</v>
      </c>
      <c r="I586">
        <v>11532</v>
      </c>
      <c r="J586" s="7">
        <v>1.58</v>
      </c>
      <c r="K586" s="5">
        <v>18220.560000000001</v>
      </c>
      <c r="L586" s="5">
        <v>1275.44</v>
      </c>
      <c r="M586" s="5">
        <v>16945.12</v>
      </c>
      <c r="N586" s="5">
        <v>9327.48</v>
      </c>
      <c r="O586" s="5">
        <v>7617.64</v>
      </c>
      <c r="P586" t="str">
        <f t="shared" si="36"/>
        <v>Tuesday</v>
      </c>
      <c r="Q586" t="str">
        <f t="shared" si="37"/>
        <v>August</v>
      </c>
      <c r="R586" s="8">
        <f t="shared" si="38"/>
        <v>41.807935650715457</v>
      </c>
      <c r="S586" s="13">
        <f t="shared" si="39"/>
        <v>103.51696500133582</v>
      </c>
      <c r="T586" t="str" cm="1">
        <f t="array" ref="T586">_xlfn.IFS(G586&lt;=20,"Low Temp.",G586&lt;=28,"Moderate Temp.",G586&lt;=35,"High Temp")</f>
        <v>Low Temp.</v>
      </c>
    </row>
    <row r="587" spans="1:20" x14ac:dyDescent="0.25">
      <c r="A587">
        <v>586</v>
      </c>
      <c r="B587" s="3">
        <v>45147</v>
      </c>
      <c r="C587" t="s">
        <v>22</v>
      </c>
      <c r="D587" t="s">
        <v>25</v>
      </c>
      <c r="E587" s="5">
        <v>4780</v>
      </c>
      <c r="F587" s="5">
        <v>3879</v>
      </c>
      <c r="G587">
        <v>24</v>
      </c>
      <c r="H587">
        <v>11</v>
      </c>
      <c r="I587">
        <v>13161</v>
      </c>
      <c r="J587" s="7">
        <v>1.47</v>
      </c>
      <c r="K587" s="5">
        <v>19346.669999999998</v>
      </c>
      <c r="L587" s="5">
        <v>2128.13</v>
      </c>
      <c r="M587" s="5">
        <v>17218.54</v>
      </c>
      <c r="N587" s="5">
        <v>10145.07</v>
      </c>
      <c r="O587" s="5">
        <v>7073.47</v>
      </c>
      <c r="P587" t="str">
        <f t="shared" si="36"/>
        <v>Wednesday</v>
      </c>
      <c r="Q587" t="str">
        <f t="shared" si="37"/>
        <v>August</v>
      </c>
      <c r="R587" s="8">
        <f t="shared" si="38"/>
        <v>36.561692528998535</v>
      </c>
      <c r="S587" s="13">
        <f t="shared" si="39"/>
        <v>47.980543933054399</v>
      </c>
      <c r="T587" t="str" cm="1">
        <f t="array" ref="T587">_xlfn.IFS(G587&lt;=20,"Low Temp.",G587&lt;=28,"Moderate Temp.",G587&lt;=35,"High Temp")</f>
        <v>Moderate Temp.</v>
      </c>
    </row>
    <row r="588" spans="1:20" x14ac:dyDescent="0.25">
      <c r="A588">
        <v>587</v>
      </c>
      <c r="B588" s="3">
        <v>45148</v>
      </c>
      <c r="C588" t="s">
        <v>22</v>
      </c>
      <c r="D588" t="s">
        <v>24</v>
      </c>
      <c r="E588" s="5">
        <v>4021</v>
      </c>
      <c r="F588" s="5">
        <v>3802</v>
      </c>
      <c r="G588">
        <v>29</v>
      </c>
      <c r="H588">
        <v>10</v>
      </c>
      <c r="I588">
        <v>10129</v>
      </c>
      <c r="J588" s="7">
        <v>1.87</v>
      </c>
      <c r="K588" s="5">
        <v>18941.23</v>
      </c>
      <c r="L588" s="5">
        <v>1894.12</v>
      </c>
      <c r="M588" s="5">
        <v>17047.11</v>
      </c>
      <c r="N588" s="5">
        <v>14530.04</v>
      </c>
      <c r="O588" s="5">
        <v>2517.0700000000002</v>
      </c>
      <c r="P588" t="str">
        <f t="shared" si="36"/>
        <v>Thursday</v>
      </c>
      <c r="Q588" t="str">
        <f t="shared" si="37"/>
        <v>August</v>
      </c>
      <c r="R588" s="8">
        <f t="shared" si="38"/>
        <v>13.288841326566439</v>
      </c>
      <c r="S588" s="13">
        <f t="shared" si="39"/>
        <v>-37.401890077095246</v>
      </c>
      <c r="T588" t="str" cm="1">
        <f t="array" ref="T588">_xlfn.IFS(G588&lt;=20,"Low Temp.",G588&lt;=28,"Moderate Temp.",G588&lt;=35,"High Temp")</f>
        <v>High Temp</v>
      </c>
    </row>
    <row r="589" spans="1:20" x14ac:dyDescent="0.25">
      <c r="A589">
        <v>588</v>
      </c>
      <c r="B589" s="3">
        <v>45149</v>
      </c>
      <c r="C589" t="s">
        <v>22</v>
      </c>
      <c r="D589" t="s">
        <v>23</v>
      </c>
      <c r="E589" s="5">
        <v>3059</v>
      </c>
      <c r="F589" s="5">
        <v>3722</v>
      </c>
      <c r="G589">
        <v>28</v>
      </c>
      <c r="H589">
        <v>5</v>
      </c>
      <c r="I589">
        <v>10327</v>
      </c>
      <c r="J589" s="7">
        <v>1.92</v>
      </c>
      <c r="K589" s="5">
        <v>19827.84</v>
      </c>
      <c r="L589" s="5">
        <v>991.39</v>
      </c>
      <c r="M589" s="5">
        <v>18836.45</v>
      </c>
      <c r="N589" s="5">
        <v>10586.91</v>
      </c>
      <c r="O589" s="5">
        <v>8249.5400000000009</v>
      </c>
      <c r="P589" t="str">
        <f t="shared" si="36"/>
        <v>Friday</v>
      </c>
      <c r="Q589" t="str">
        <f t="shared" si="37"/>
        <v>August</v>
      </c>
      <c r="R589" s="8">
        <f t="shared" si="38"/>
        <v>41.605843097382269</v>
      </c>
      <c r="S589" s="13">
        <f t="shared" si="39"/>
        <v>169.68094148414517</v>
      </c>
      <c r="T589" t="str" cm="1">
        <f t="array" ref="T589">_xlfn.IFS(G589&lt;=20,"Low Temp.",G589&lt;=28,"Moderate Temp.",G589&lt;=35,"High Temp")</f>
        <v>Moderate Temp.</v>
      </c>
    </row>
    <row r="590" spans="1:20" x14ac:dyDescent="0.25">
      <c r="A590">
        <v>589</v>
      </c>
      <c r="B590" s="3">
        <v>45150</v>
      </c>
      <c r="C590" t="s">
        <v>21</v>
      </c>
      <c r="D590" t="s">
        <v>23</v>
      </c>
      <c r="E590" s="5">
        <v>5018</v>
      </c>
      <c r="F590" s="5">
        <v>3332</v>
      </c>
      <c r="G590">
        <v>30</v>
      </c>
      <c r="H590">
        <v>6</v>
      </c>
      <c r="I590">
        <v>8309</v>
      </c>
      <c r="J590" s="7">
        <v>1.74</v>
      </c>
      <c r="K590" s="5">
        <v>14457.66</v>
      </c>
      <c r="L590" s="5">
        <v>867.46</v>
      </c>
      <c r="M590" s="5">
        <v>13590.2</v>
      </c>
      <c r="N590" s="5">
        <v>8008.17</v>
      </c>
      <c r="O590" s="5">
        <v>5582.03</v>
      </c>
      <c r="P590" t="str">
        <f t="shared" si="36"/>
        <v>Saturday</v>
      </c>
      <c r="Q590" t="str">
        <f t="shared" si="37"/>
        <v>August</v>
      </c>
      <c r="R590" s="8">
        <f t="shared" si="38"/>
        <v>38.609498355888846</v>
      </c>
      <c r="S590" s="13">
        <f t="shared" si="39"/>
        <v>11.240135512156233</v>
      </c>
      <c r="T590" t="str" cm="1">
        <f t="array" ref="T590">_xlfn.IFS(G590&lt;=20,"Low Temp.",G590&lt;=28,"Moderate Temp.",G590&lt;=35,"High Temp")</f>
        <v>High Temp</v>
      </c>
    </row>
    <row r="591" spans="1:20" x14ac:dyDescent="0.25">
      <c r="A591">
        <v>590</v>
      </c>
      <c r="B591" s="3">
        <v>45151</v>
      </c>
      <c r="C591" t="s">
        <v>22</v>
      </c>
      <c r="D591" t="s">
        <v>25</v>
      </c>
      <c r="E591" s="5">
        <v>5070</v>
      </c>
      <c r="F591" s="5">
        <v>2948</v>
      </c>
      <c r="G591">
        <v>27</v>
      </c>
      <c r="H591">
        <v>14</v>
      </c>
      <c r="I591">
        <v>8293</v>
      </c>
      <c r="J591" s="7">
        <v>1.32</v>
      </c>
      <c r="K591" s="5">
        <v>10946.76</v>
      </c>
      <c r="L591" s="5">
        <v>1532.55</v>
      </c>
      <c r="M591" s="5">
        <v>9414.2099999999991</v>
      </c>
      <c r="N591" s="5">
        <v>7737.53</v>
      </c>
      <c r="O591" s="5">
        <v>1676.68</v>
      </c>
      <c r="P591" t="str">
        <f t="shared" si="36"/>
        <v>Sunday</v>
      </c>
      <c r="Q591" t="str">
        <f t="shared" si="37"/>
        <v>August</v>
      </c>
      <c r="R591" s="8">
        <f t="shared" si="38"/>
        <v>15.316678176921755</v>
      </c>
      <c r="S591" s="13">
        <f t="shared" si="39"/>
        <v>-66.92938856015779</v>
      </c>
      <c r="T591" t="str" cm="1">
        <f t="array" ref="T591">_xlfn.IFS(G591&lt;=20,"Low Temp.",G591&lt;=28,"Moderate Temp.",G591&lt;=35,"High Temp")</f>
        <v>Moderate Temp.</v>
      </c>
    </row>
    <row r="592" spans="1:20" x14ac:dyDescent="0.25">
      <c r="A592">
        <v>591</v>
      </c>
      <c r="B592" s="3">
        <v>45152</v>
      </c>
      <c r="C592" t="s">
        <v>18</v>
      </c>
      <c r="D592" t="s">
        <v>23</v>
      </c>
      <c r="E592" s="5">
        <v>4424</v>
      </c>
      <c r="F592" s="5">
        <v>3042</v>
      </c>
      <c r="G592">
        <v>21</v>
      </c>
      <c r="H592">
        <v>13</v>
      </c>
      <c r="I592">
        <v>11698</v>
      </c>
      <c r="J592" s="7">
        <v>1.93</v>
      </c>
      <c r="K592" s="5">
        <v>22577.14</v>
      </c>
      <c r="L592" s="5">
        <v>2935.03</v>
      </c>
      <c r="M592" s="5">
        <v>19642.11</v>
      </c>
      <c r="N592" s="5">
        <v>17192.39</v>
      </c>
      <c r="O592" s="5">
        <v>2449.7199999999998</v>
      </c>
      <c r="P592" t="str">
        <f t="shared" si="36"/>
        <v>Monday</v>
      </c>
      <c r="Q592" t="str">
        <f t="shared" si="37"/>
        <v>August</v>
      </c>
      <c r="R592" s="8">
        <f t="shared" si="38"/>
        <v>10.850444298967894</v>
      </c>
      <c r="S592" s="13">
        <f t="shared" si="39"/>
        <v>-44.626582278481017</v>
      </c>
      <c r="T592" t="str" cm="1">
        <f t="array" ref="T592">_xlfn.IFS(G592&lt;=20,"Low Temp.",G592&lt;=28,"Moderate Temp.",G592&lt;=35,"High Temp")</f>
        <v>Moderate Temp.</v>
      </c>
    </row>
    <row r="593" spans="1:20" x14ac:dyDescent="0.25">
      <c r="A593">
        <v>592</v>
      </c>
      <c r="B593" s="3">
        <v>45153</v>
      </c>
      <c r="C593" t="s">
        <v>18</v>
      </c>
      <c r="D593" t="s">
        <v>23</v>
      </c>
      <c r="E593" s="5">
        <v>4193</v>
      </c>
      <c r="F593" s="5">
        <v>3532</v>
      </c>
      <c r="G593">
        <v>19</v>
      </c>
      <c r="H593">
        <v>11</v>
      </c>
      <c r="I593">
        <v>10643</v>
      </c>
      <c r="J593" s="7">
        <v>1.27</v>
      </c>
      <c r="K593" s="5">
        <v>13516.61</v>
      </c>
      <c r="L593" s="5">
        <v>1486.83</v>
      </c>
      <c r="M593" s="5">
        <v>12029.78</v>
      </c>
      <c r="N593" s="5">
        <v>8083.09</v>
      </c>
      <c r="O593" s="5">
        <v>3946.69</v>
      </c>
      <c r="P593" t="str">
        <f t="shared" si="36"/>
        <v>Tuesday</v>
      </c>
      <c r="Q593" t="str">
        <f t="shared" si="37"/>
        <v>August</v>
      </c>
      <c r="R593" s="8">
        <f t="shared" si="38"/>
        <v>29.198815383443037</v>
      </c>
      <c r="S593" s="13">
        <f t="shared" si="39"/>
        <v>-5.8743143334128298</v>
      </c>
      <c r="T593" t="str" cm="1">
        <f t="array" ref="T593">_xlfn.IFS(G593&lt;=20,"Low Temp.",G593&lt;=28,"Moderate Temp.",G593&lt;=35,"High Temp")</f>
        <v>Low Temp.</v>
      </c>
    </row>
    <row r="594" spans="1:20" x14ac:dyDescent="0.25">
      <c r="A594">
        <v>593</v>
      </c>
      <c r="B594" s="3">
        <v>45154</v>
      </c>
      <c r="C594" t="s">
        <v>17</v>
      </c>
      <c r="D594" t="s">
        <v>23</v>
      </c>
      <c r="E594" s="5">
        <v>4484</v>
      </c>
      <c r="F594" s="5">
        <v>3816</v>
      </c>
      <c r="G594">
        <v>19</v>
      </c>
      <c r="H594">
        <v>10</v>
      </c>
      <c r="I594">
        <v>13495</v>
      </c>
      <c r="J594" s="7">
        <v>1.73</v>
      </c>
      <c r="K594" s="5">
        <v>23346.35</v>
      </c>
      <c r="L594" s="5">
        <v>2334.63</v>
      </c>
      <c r="M594" s="5">
        <v>21011.72</v>
      </c>
      <c r="N594" s="5">
        <v>16163.97</v>
      </c>
      <c r="O594" s="5">
        <v>4847.75</v>
      </c>
      <c r="P594" t="str">
        <f t="shared" si="36"/>
        <v>Wednesday</v>
      </c>
      <c r="Q594" t="str">
        <f t="shared" si="37"/>
        <v>August</v>
      </c>
      <c r="R594" s="8">
        <f t="shared" si="38"/>
        <v>20.764487810728443</v>
      </c>
      <c r="S594" s="13">
        <f t="shared" si="39"/>
        <v>8.1121766280107046</v>
      </c>
      <c r="T594" t="str" cm="1">
        <f t="array" ref="T594">_xlfn.IFS(G594&lt;=20,"Low Temp.",G594&lt;=28,"Moderate Temp.",G594&lt;=35,"High Temp")</f>
        <v>Low Temp.</v>
      </c>
    </row>
    <row r="595" spans="1:20" x14ac:dyDescent="0.25">
      <c r="A595">
        <v>594</v>
      </c>
      <c r="B595" s="3">
        <v>45155</v>
      </c>
      <c r="C595" t="s">
        <v>19</v>
      </c>
      <c r="D595" t="s">
        <v>23</v>
      </c>
      <c r="E595" s="5">
        <v>3523</v>
      </c>
      <c r="F595" s="5">
        <v>2631</v>
      </c>
      <c r="G595">
        <v>21</v>
      </c>
      <c r="H595">
        <v>12</v>
      </c>
      <c r="I595">
        <v>13581</v>
      </c>
      <c r="J595" s="7">
        <v>1.49</v>
      </c>
      <c r="K595" s="5">
        <v>20235.689999999999</v>
      </c>
      <c r="L595" s="5">
        <v>2428.2800000000002</v>
      </c>
      <c r="M595" s="5">
        <v>17807.41</v>
      </c>
      <c r="N595" s="5">
        <v>15644.35</v>
      </c>
      <c r="O595" s="5">
        <v>2163.06</v>
      </c>
      <c r="P595" t="str">
        <f t="shared" si="36"/>
        <v>Thursday</v>
      </c>
      <c r="Q595" t="str">
        <f t="shared" si="37"/>
        <v>August</v>
      </c>
      <c r="R595" s="8">
        <f t="shared" si="38"/>
        <v>10.689331572088721</v>
      </c>
      <c r="S595" s="13">
        <f t="shared" si="39"/>
        <v>-38.601759863752484</v>
      </c>
      <c r="T595" t="str" cm="1">
        <f t="array" ref="T595">_xlfn.IFS(G595&lt;=20,"Low Temp.",G595&lt;=28,"Moderate Temp.",G595&lt;=35,"High Temp")</f>
        <v>Moderate Temp.</v>
      </c>
    </row>
    <row r="596" spans="1:20" x14ac:dyDescent="0.25">
      <c r="A596">
        <v>595</v>
      </c>
      <c r="B596" s="3">
        <v>45156</v>
      </c>
      <c r="C596" t="s">
        <v>21</v>
      </c>
      <c r="D596" t="s">
        <v>23</v>
      </c>
      <c r="E596" s="5">
        <v>5264</v>
      </c>
      <c r="F596" s="5">
        <v>3635</v>
      </c>
      <c r="G596">
        <v>16</v>
      </c>
      <c r="H596">
        <v>15</v>
      </c>
      <c r="I596">
        <v>9623</v>
      </c>
      <c r="J596" s="7">
        <v>1.95</v>
      </c>
      <c r="K596" s="5">
        <v>18764.849999999999</v>
      </c>
      <c r="L596" s="5">
        <v>2814.73</v>
      </c>
      <c r="M596" s="5">
        <v>15950.12</v>
      </c>
      <c r="N596" s="5">
        <v>14900.67</v>
      </c>
      <c r="O596" s="5">
        <v>1049.45</v>
      </c>
      <c r="P596" t="str">
        <f t="shared" si="36"/>
        <v>Friday</v>
      </c>
      <c r="Q596" t="str">
        <f t="shared" si="37"/>
        <v>August</v>
      </c>
      <c r="R596" s="8">
        <f t="shared" si="38"/>
        <v>5.5926372979267089</v>
      </c>
      <c r="S596" s="13">
        <f t="shared" si="39"/>
        <v>-80.063639817629181</v>
      </c>
      <c r="T596" t="str" cm="1">
        <f t="array" ref="T596">_xlfn.IFS(G596&lt;=20,"Low Temp.",G596&lt;=28,"Moderate Temp.",G596&lt;=35,"High Temp")</f>
        <v>Low Temp.</v>
      </c>
    </row>
    <row r="597" spans="1:20" x14ac:dyDescent="0.25">
      <c r="A597">
        <v>596</v>
      </c>
      <c r="B597" s="3">
        <v>45157</v>
      </c>
      <c r="C597" t="s">
        <v>18</v>
      </c>
      <c r="D597" t="s">
        <v>25</v>
      </c>
      <c r="E597" s="5">
        <v>3915</v>
      </c>
      <c r="F597" s="5">
        <v>3230</v>
      </c>
      <c r="G597">
        <v>19</v>
      </c>
      <c r="H597">
        <v>13</v>
      </c>
      <c r="I597">
        <v>9993</v>
      </c>
      <c r="J597" s="7">
        <v>1.62</v>
      </c>
      <c r="K597" s="5">
        <v>16188.66</v>
      </c>
      <c r="L597" s="5">
        <v>2104.5300000000002</v>
      </c>
      <c r="M597" s="5">
        <v>14084.13</v>
      </c>
      <c r="N597" s="5">
        <v>11658.09</v>
      </c>
      <c r="O597" s="5">
        <v>2426.04</v>
      </c>
      <c r="P597" t="str">
        <f t="shared" si="36"/>
        <v>Saturday</v>
      </c>
      <c r="Q597" t="str">
        <f t="shared" si="37"/>
        <v>August</v>
      </c>
      <c r="R597" s="8">
        <f t="shared" si="38"/>
        <v>14.98604578760688</v>
      </c>
      <c r="S597" s="13">
        <f t="shared" si="39"/>
        <v>-38.03218390804598</v>
      </c>
      <c r="T597" t="str" cm="1">
        <f t="array" ref="T597">_xlfn.IFS(G597&lt;=20,"Low Temp.",G597&lt;=28,"Moderate Temp.",G597&lt;=35,"High Temp")</f>
        <v>Low Temp.</v>
      </c>
    </row>
    <row r="598" spans="1:20" x14ac:dyDescent="0.25">
      <c r="A598">
        <v>597</v>
      </c>
      <c r="B598" s="3">
        <v>45158</v>
      </c>
      <c r="C598" t="s">
        <v>17</v>
      </c>
      <c r="D598" t="s">
        <v>26</v>
      </c>
      <c r="E598" s="5">
        <v>5293</v>
      </c>
      <c r="F598" s="5">
        <v>2952</v>
      </c>
      <c r="G598">
        <v>27</v>
      </c>
      <c r="H598">
        <v>15</v>
      </c>
      <c r="I598">
        <v>14544</v>
      </c>
      <c r="J598" s="7">
        <v>2</v>
      </c>
      <c r="K598" s="5">
        <v>29088</v>
      </c>
      <c r="L598" s="5">
        <v>4363.2</v>
      </c>
      <c r="M598" s="5">
        <v>24724.799999999999</v>
      </c>
      <c r="N598" s="5">
        <v>17308.79</v>
      </c>
      <c r="O598" s="5">
        <v>7416.01</v>
      </c>
      <c r="P598" t="str">
        <f t="shared" si="36"/>
        <v>Sunday</v>
      </c>
      <c r="Q598" t="str">
        <f t="shared" si="37"/>
        <v>August</v>
      </c>
      <c r="R598" s="8">
        <f t="shared" si="38"/>
        <v>25.495083883388343</v>
      </c>
      <c r="S598" s="13">
        <f t="shared" si="39"/>
        <v>40.109767617608163</v>
      </c>
      <c r="T598" t="str" cm="1">
        <f t="array" ref="T598">_xlfn.IFS(G598&lt;=20,"Low Temp.",G598&lt;=28,"Moderate Temp.",G598&lt;=35,"High Temp")</f>
        <v>Moderate Temp.</v>
      </c>
    </row>
    <row r="599" spans="1:20" x14ac:dyDescent="0.25">
      <c r="A599">
        <v>598</v>
      </c>
      <c r="B599" s="3">
        <v>45159</v>
      </c>
      <c r="C599" t="s">
        <v>18</v>
      </c>
      <c r="D599" t="s">
        <v>23</v>
      </c>
      <c r="E599" s="5">
        <v>4799</v>
      </c>
      <c r="F599" s="5">
        <v>2618</v>
      </c>
      <c r="G599">
        <v>19</v>
      </c>
      <c r="H599">
        <v>12</v>
      </c>
      <c r="I599">
        <v>11602</v>
      </c>
      <c r="J599" s="7">
        <v>1.3</v>
      </c>
      <c r="K599" s="5">
        <v>15082.6</v>
      </c>
      <c r="L599" s="5">
        <v>1809.91</v>
      </c>
      <c r="M599" s="5">
        <v>13272.69</v>
      </c>
      <c r="N599" s="5">
        <v>7854.33</v>
      </c>
      <c r="O599" s="5">
        <v>5418.36</v>
      </c>
      <c r="P599" t="str">
        <f t="shared" si="36"/>
        <v>Monday</v>
      </c>
      <c r="Q599" t="str">
        <f t="shared" si="37"/>
        <v>August</v>
      </c>
      <c r="R599" s="8">
        <f t="shared" si="38"/>
        <v>35.924575338469495</v>
      </c>
      <c r="S599" s="13">
        <f t="shared" si="39"/>
        <v>12.906022087934979</v>
      </c>
      <c r="T599" t="str" cm="1">
        <f t="array" ref="T599">_xlfn.IFS(G599&lt;=20,"Low Temp.",G599&lt;=28,"Moderate Temp.",G599&lt;=35,"High Temp")</f>
        <v>Low Temp.</v>
      </c>
    </row>
    <row r="600" spans="1:20" x14ac:dyDescent="0.25">
      <c r="A600">
        <v>599</v>
      </c>
      <c r="B600" s="3">
        <v>45160</v>
      </c>
      <c r="C600" t="s">
        <v>19</v>
      </c>
      <c r="D600" t="s">
        <v>25</v>
      </c>
      <c r="E600" s="5">
        <v>4962</v>
      </c>
      <c r="F600" s="5">
        <v>3256</v>
      </c>
      <c r="G600">
        <v>32</v>
      </c>
      <c r="H600">
        <v>10</v>
      </c>
      <c r="I600">
        <v>13342</v>
      </c>
      <c r="J600" s="7">
        <v>1.53</v>
      </c>
      <c r="K600" s="5">
        <v>20413.259999999998</v>
      </c>
      <c r="L600" s="5">
        <v>2041.33</v>
      </c>
      <c r="M600" s="5">
        <v>18371.93</v>
      </c>
      <c r="N600" s="5">
        <v>10827.48</v>
      </c>
      <c r="O600" s="5">
        <v>7544.45</v>
      </c>
      <c r="P600" t="str">
        <f t="shared" si="36"/>
        <v>Tuesday</v>
      </c>
      <c r="Q600" t="str">
        <f t="shared" si="37"/>
        <v>August</v>
      </c>
      <c r="R600" s="8">
        <f t="shared" si="38"/>
        <v>36.958574965488125</v>
      </c>
      <c r="S600" s="13">
        <f t="shared" si="39"/>
        <v>52.044538492543325</v>
      </c>
      <c r="T600" t="str" cm="1">
        <f t="array" ref="T600">_xlfn.IFS(G600&lt;=20,"Low Temp.",G600&lt;=28,"Moderate Temp.",G600&lt;=35,"High Temp")</f>
        <v>High Temp</v>
      </c>
    </row>
    <row r="601" spans="1:20" x14ac:dyDescent="0.25">
      <c r="A601">
        <v>600</v>
      </c>
      <c r="B601" s="3">
        <v>45161</v>
      </c>
      <c r="C601" t="s">
        <v>22</v>
      </c>
      <c r="D601" t="s">
        <v>23</v>
      </c>
      <c r="E601" s="5">
        <v>3428</v>
      </c>
      <c r="F601" s="5">
        <v>3596</v>
      </c>
      <c r="G601">
        <v>31</v>
      </c>
      <c r="H601">
        <v>6</v>
      </c>
      <c r="I601">
        <v>9682</v>
      </c>
      <c r="J601" s="7">
        <v>1.26</v>
      </c>
      <c r="K601" s="5">
        <v>12199.32</v>
      </c>
      <c r="L601" s="5">
        <v>731.96</v>
      </c>
      <c r="M601" s="5">
        <v>11467.36</v>
      </c>
      <c r="N601" s="5">
        <v>6980.88</v>
      </c>
      <c r="O601" s="5">
        <v>4486.4799999999996</v>
      </c>
      <c r="P601" t="str">
        <f t="shared" si="36"/>
        <v>Wednesday</v>
      </c>
      <c r="Q601" t="str">
        <f t="shared" si="37"/>
        <v>August</v>
      </c>
      <c r="R601" s="8">
        <f t="shared" si="38"/>
        <v>36.776476065879073</v>
      </c>
      <c r="S601" s="13">
        <f t="shared" si="39"/>
        <v>30.877479579929972</v>
      </c>
      <c r="T601" t="str" cm="1">
        <f t="array" ref="T601">_xlfn.IFS(G601&lt;=20,"Low Temp.",G601&lt;=28,"Moderate Temp.",G601&lt;=35,"High Temp")</f>
        <v>High Temp</v>
      </c>
    </row>
    <row r="602" spans="1:20" x14ac:dyDescent="0.25">
      <c r="A602">
        <v>601</v>
      </c>
      <c r="B602" s="3">
        <v>45162</v>
      </c>
      <c r="C602" t="s">
        <v>19</v>
      </c>
      <c r="D602" t="s">
        <v>23</v>
      </c>
      <c r="E602" s="5">
        <v>5651</v>
      </c>
      <c r="F602" s="5">
        <v>2837</v>
      </c>
      <c r="G602">
        <v>29</v>
      </c>
      <c r="H602">
        <v>11</v>
      </c>
      <c r="I602">
        <v>11155</v>
      </c>
      <c r="J602" s="7">
        <v>1.47</v>
      </c>
      <c r="K602" s="5">
        <v>16397.849999999999</v>
      </c>
      <c r="L602" s="5">
        <v>1803.76</v>
      </c>
      <c r="M602" s="5">
        <v>14594.09</v>
      </c>
      <c r="N602" s="5">
        <v>9377.85</v>
      </c>
      <c r="O602" s="5">
        <v>5216.24</v>
      </c>
      <c r="P602" t="str">
        <f t="shared" si="36"/>
        <v>Thursday</v>
      </c>
      <c r="Q602" t="str">
        <f t="shared" si="37"/>
        <v>August</v>
      </c>
      <c r="R602" s="8">
        <f t="shared" si="38"/>
        <v>31.810511743917647</v>
      </c>
      <c r="S602" s="13">
        <f t="shared" si="39"/>
        <v>-7.6935055742346519</v>
      </c>
      <c r="T602" t="str" cm="1">
        <f t="array" ref="T602">_xlfn.IFS(G602&lt;=20,"Low Temp.",G602&lt;=28,"Moderate Temp.",G602&lt;=35,"High Temp")</f>
        <v>High Temp</v>
      </c>
    </row>
    <row r="603" spans="1:20" x14ac:dyDescent="0.25">
      <c r="A603">
        <v>602</v>
      </c>
      <c r="B603" s="3">
        <v>45163</v>
      </c>
      <c r="C603" t="s">
        <v>18</v>
      </c>
      <c r="D603" t="s">
        <v>26</v>
      </c>
      <c r="E603" s="5">
        <v>4692</v>
      </c>
      <c r="F603" s="5">
        <v>2635</v>
      </c>
      <c r="G603">
        <v>21</v>
      </c>
      <c r="H603">
        <v>8</v>
      </c>
      <c r="I603">
        <v>8279</v>
      </c>
      <c r="J603" s="7">
        <v>1.58</v>
      </c>
      <c r="K603" s="5">
        <v>13080.82</v>
      </c>
      <c r="L603" s="5">
        <v>1046.47</v>
      </c>
      <c r="M603" s="5">
        <v>12034.35</v>
      </c>
      <c r="N603" s="5">
        <v>7984.84</v>
      </c>
      <c r="O603" s="5">
        <v>4049.51</v>
      </c>
      <c r="P603" t="str">
        <f t="shared" si="36"/>
        <v>Friday</v>
      </c>
      <c r="Q603" t="str">
        <f t="shared" si="37"/>
        <v>August</v>
      </c>
      <c r="R603" s="8">
        <f t="shared" si="38"/>
        <v>30.957615806960114</v>
      </c>
      <c r="S603" s="13">
        <f t="shared" si="39"/>
        <v>-13.693307757885758</v>
      </c>
      <c r="T603" t="str" cm="1">
        <f t="array" ref="T603">_xlfn.IFS(G603&lt;=20,"Low Temp.",G603&lt;=28,"Moderate Temp.",G603&lt;=35,"High Temp")</f>
        <v>Moderate Temp.</v>
      </c>
    </row>
    <row r="604" spans="1:20" x14ac:dyDescent="0.25">
      <c r="A604">
        <v>603</v>
      </c>
      <c r="B604" s="3">
        <v>45164</v>
      </c>
      <c r="C604" t="s">
        <v>22</v>
      </c>
      <c r="D604" t="s">
        <v>25</v>
      </c>
      <c r="E604" s="5">
        <v>3919</v>
      </c>
      <c r="F604" s="5">
        <v>3724</v>
      </c>
      <c r="G604">
        <v>33</v>
      </c>
      <c r="H604">
        <v>9</v>
      </c>
      <c r="I604">
        <v>14544</v>
      </c>
      <c r="J604" s="7">
        <v>1.55</v>
      </c>
      <c r="K604" s="5">
        <v>22543.200000000001</v>
      </c>
      <c r="L604" s="5">
        <v>2028.89</v>
      </c>
      <c r="M604" s="5">
        <v>20514.310000000001</v>
      </c>
      <c r="N604" s="5">
        <v>15882.87</v>
      </c>
      <c r="O604" s="5">
        <v>4631.4399999999996</v>
      </c>
      <c r="P604" t="str">
        <f t="shared" si="36"/>
        <v>Saturday</v>
      </c>
      <c r="Q604" t="str">
        <f t="shared" si="37"/>
        <v>August</v>
      </c>
      <c r="R604" s="8">
        <f t="shared" si="38"/>
        <v>20.544731892544092</v>
      </c>
      <c r="S604" s="13">
        <f t="shared" si="39"/>
        <v>18.179127328400092</v>
      </c>
      <c r="T604" t="str" cm="1">
        <f t="array" ref="T604">_xlfn.IFS(G604&lt;=20,"Low Temp.",G604&lt;=28,"Moderate Temp.",G604&lt;=35,"High Temp")</f>
        <v>High Temp</v>
      </c>
    </row>
    <row r="605" spans="1:20" x14ac:dyDescent="0.25">
      <c r="A605">
        <v>604</v>
      </c>
      <c r="B605" s="3">
        <v>45165</v>
      </c>
      <c r="C605" t="s">
        <v>22</v>
      </c>
      <c r="D605" t="s">
        <v>23</v>
      </c>
      <c r="E605" s="5">
        <v>4227</v>
      </c>
      <c r="F605" s="5">
        <v>2947</v>
      </c>
      <c r="G605">
        <v>32</v>
      </c>
      <c r="H605">
        <v>14</v>
      </c>
      <c r="I605">
        <v>12990</v>
      </c>
      <c r="J605" s="7">
        <v>1.62</v>
      </c>
      <c r="K605" s="5">
        <v>21043.8</v>
      </c>
      <c r="L605" s="5">
        <v>2946.13</v>
      </c>
      <c r="M605" s="5">
        <v>18097.669999999998</v>
      </c>
      <c r="N605" s="5">
        <v>12454.1</v>
      </c>
      <c r="O605" s="5">
        <v>5643.57</v>
      </c>
      <c r="P605" t="str">
        <f t="shared" si="36"/>
        <v>Sunday</v>
      </c>
      <c r="Q605" t="str">
        <f t="shared" si="37"/>
        <v>August</v>
      </c>
      <c r="R605" s="8">
        <f t="shared" si="38"/>
        <v>26.81820773814615</v>
      </c>
      <c r="S605" s="13">
        <f t="shared" si="39"/>
        <v>33.5124201561391</v>
      </c>
      <c r="T605" t="str" cm="1">
        <f t="array" ref="T605">_xlfn.IFS(G605&lt;=20,"Low Temp.",G605&lt;=28,"Moderate Temp.",G605&lt;=35,"High Temp")</f>
        <v>High Temp</v>
      </c>
    </row>
    <row r="606" spans="1:20" x14ac:dyDescent="0.25">
      <c r="A606">
        <v>605</v>
      </c>
      <c r="B606" s="3">
        <v>45166</v>
      </c>
      <c r="C606" t="s">
        <v>20</v>
      </c>
      <c r="D606" t="s">
        <v>23</v>
      </c>
      <c r="E606" s="5">
        <v>3802</v>
      </c>
      <c r="F606" s="5">
        <v>3203</v>
      </c>
      <c r="G606">
        <v>18</v>
      </c>
      <c r="H606">
        <v>12</v>
      </c>
      <c r="I606">
        <v>13983</v>
      </c>
      <c r="J606" s="7">
        <v>1.51</v>
      </c>
      <c r="K606" s="5">
        <v>21114.33</v>
      </c>
      <c r="L606" s="5">
        <v>2533.7199999999998</v>
      </c>
      <c r="M606" s="5">
        <v>18580.61</v>
      </c>
      <c r="N606" s="5">
        <v>11181.19</v>
      </c>
      <c r="O606" s="5">
        <v>7399.42</v>
      </c>
      <c r="P606" t="str">
        <f t="shared" si="36"/>
        <v>Monday</v>
      </c>
      <c r="Q606" t="str">
        <f t="shared" si="37"/>
        <v>August</v>
      </c>
      <c r="R606" s="8">
        <f t="shared" si="38"/>
        <v>35.04454084027293</v>
      </c>
      <c r="S606" s="13">
        <f t="shared" si="39"/>
        <v>94.619147816938451</v>
      </c>
      <c r="T606" t="str" cm="1">
        <f t="array" ref="T606">_xlfn.IFS(G606&lt;=20,"Low Temp.",G606&lt;=28,"Moderate Temp.",G606&lt;=35,"High Temp")</f>
        <v>Low Temp.</v>
      </c>
    </row>
    <row r="607" spans="1:20" x14ac:dyDescent="0.25">
      <c r="A607">
        <v>606</v>
      </c>
      <c r="B607" s="3">
        <v>45167</v>
      </c>
      <c r="C607" t="s">
        <v>19</v>
      </c>
      <c r="D607" t="s">
        <v>25</v>
      </c>
      <c r="E607" s="5">
        <v>5638</v>
      </c>
      <c r="F607" s="5">
        <v>2632</v>
      </c>
      <c r="G607">
        <v>26</v>
      </c>
      <c r="H607">
        <v>13</v>
      </c>
      <c r="I607">
        <v>8786</v>
      </c>
      <c r="J607" s="7">
        <v>1.57</v>
      </c>
      <c r="K607" s="5">
        <v>13794.02</v>
      </c>
      <c r="L607" s="5">
        <v>1793.22</v>
      </c>
      <c r="M607" s="5">
        <v>12000.8</v>
      </c>
      <c r="N607" s="5">
        <v>11007.26</v>
      </c>
      <c r="O607" s="5">
        <v>993.54</v>
      </c>
      <c r="P607" t="str">
        <f t="shared" si="36"/>
        <v>Tuesday</v>
      </c>
      <c r="Q607" t="str">
        <f t="shared" si="37"/>
        <v>August</v>
      </c>
      <c r="R607" s="8">
        <f t="shared" si="38"/>
        <v>7.2026863814899489</v>
      </c>
      <c r="S607" s="13">
        <f t="shared" si="39"/>
        <v>-82.377793543809858</v>
      </c>
      <c r="T607" t="str" cm="1">
        <f t="array" ref="T607">_xlfn.IFS(G607&lt;=20,"Low Temp.",G607&lt;=28,"Moderate Temp.",G607&lt;=35,"High Temp")</f>
        <v>Moderate Temp.</v>
      </c>
    </row>
    <row r="608" spans="1:20" x14ac:dyDescent="0.25">
      <c r="A608">
        <v>607</v>
      </c>
      <c r="B608" s="3">
        <v>45168</v>
      </c>
      <c r="C608" t="s">
        <v>19</v>
      </c>
      <c r="D608" t="s">
        <v>26</v>
      </c>
      <c r="E608" s="5">
        <v>5789</v>
      </c>
      <c r="F608" s="5">
        <v>3290</v>
      </c>
      <c r="G608">
        <v>27</v>
      </c>
      <c r="H608">
        <v>13</v>
      </c>
      <c r="I608">
        <v>11187</v>
      </c>
      <c r="J608" s="7">
        <v>1.22</v>
      </c>
      <c r="K608" s="5">
        <v>13648.14</v>
      </c>
      <c r="L608" s="5">
        <v>1774.26</v>
      </c>
      <c r="M608" s="5">
        <v>11873.88</v>
      </c>
      <c r="N608" s="5">
        <v>6868.7</v>
      </c>
      <c r="O608" s="5">
        <v>5005.18</v>
      </c>
      <c r="P608" t="str">
        <f t="shared" si="36"/>
        <v>Wednesday</v>
      </c>
      <c r="Q608" t="str">
        <f t="shared" si="37"/>
        <v>August</v>
      </c>
      <c r="R608" s="8">
        <f t="shared" si="38"/>
        <v>36.672982545606949</v>
      </c>
      <c r="S608" s="13">
        <f t="shared" si="39"/>
        <v>-13.539816894109514</v>
      </c>
      <c r="T608" t="str" cm="1">
        <f t="array" ref="T608">_xlfn.IFS(G608&lt;=20,"Low Temp.",G608&lt;=28,"Moderate Temp.",G608&lt;=35,"High Temp")</f>
        <v>Moderate Temp.</v>
      </c>
    </row>
    <row r="609" spans="1:20" x14ac:dyDescent="0.25">
      <c r="A609">
        <v>608</v>
      </c>
      <c r="B609" s="3">
        <v>45169</v>
      </c>
      <c r="C609" t="s">
        <v>19</v>
      </c>
      <c r="D609" t="s">
        <v>23</v>
      </c>
      <c r="E609" s="5">
        <v>4610</v>
      </c>
      <c r="F609" s="5">
        <v>3651</v>
      </c>
      <c r="G609">
        <v>21</v>
      </c>
      <c r="H609">
        <v>10</v>
      </c>
      <c r="I609">
        <v>8537</v>
      </c>
      <c r="J609" s="7">
        <v>1.55</v>
      </c>
      <c r="K609" s="5">
        <v>13232.35</v>
      </c>
      <c r="L609" s="5">
        <v>1323.24</v>
      </c>
      <c r="M609" s="5">
        <v>11909.11</v>
      </c>
      <c r="N609" s="5">
        <v>8025.56</v>
      </c>
      <c r="O609" s="5">
        <v>3883.55</v>
      </c>
      <c r="P609" t="str">
        <f t="shared" si="36"/>
        <v>Thursday</v>
      </c>
      <c r="Q609" t="str">
        <f t="shared" si="37"/>
        <v>August</v>
      </c>
      <c r="R609" s="8">
        <f t="shared" si="38"/>
        <v>29.348906278930048</v>
      </c>
      <c r="S609" s="13">
        <f t="shared" si="39"/>
        <v>-15.758134490238607</v>
      </c>
      <c r="T609" t="str" cm="1">
        <f t="array" ref="T609">_xlfn.IFS(G609&lt;=20,"Low Temp.",G609&lt;=28,"Moderate Temp.",G609&lt;=35,"High Temp")</f>
        <v>Moderate Temp.</v>
      </c>
    </row>
    <row r="610" spans="1:20" x14ac:dyDescent="0.25">
      <c r="A610">
        <v>609</v>
      </c>
      <c r="B610" s="3">
        <v>45170</v>
      </c>
      <c r="C610" t="s">
        <v>19</v>
      </c>
      <c r="D610" t="s">
        <v>23</v>
      </c>
      <c r="E610" s="5">
        <v>5034</v>
      </c>
      <c r="F610" s="5">
        <v>3497</v>
      </c>
      <c r="G610">
        <v>30</v>
      </c>
      <c r="H610">
        <v>10</v>
      </c>
      <c r="I610">
        <v>11447</v>
      </c>
      <c r="J610" s="7">
        <v>1.23</v>
      </c>
      <c r="K610" s="5">
        <v>14079.81</v>
      </c>
      <c r="L610" s="5">
        <v>1407.98</v>
      </c>
      <c r="M610" s="5">
        <v>12671.83</v>
      </c>
      <c r="N610" s="5">
        <v>9812.61</v>
      </c>
      <c r="O610" s="5">
        <v>2859.22</v>
      </c>
      <c r="P610" t="str">
        <f t="shared" si="36"/>
        <v>Friday</v>
      </c>
      <c r="Q610" t="str">
        <f t="shared" si="37"/>
        <v>September</v>
      </c>
      <c r="R610" s="8">
        <f t="shared" si="38"/>
        <v>20.307234259553216</v>
      </c>
      <c r="S610" s="13">
        <f t="shared" si="39"/>
        <v>-43.201827572506957</v>
      </c>
      <c r="T610" t="str" cm="1">
        <f t="array" ref="T610">_xlfn.IFS(G610&lt;=20,"Low Temp.",G610&lt;=28,"Moderate Temp.",G610&lt;=35,"High Temp")</f>
        <v>High Temp</v>
      </c>
    </row>
    <row r="611" spans="1:20" x14ac:dyDescent="0.25">
      <c r="A611">
        <v>610</v>
      </c>
      <c r="B611" s="3">
        <v>45171</v>
      </c>
      <c r="C611" t="s">
        <v>17</v>
      </c>
      <c r="D611" t="s">
        <v>26</v>
      </c>
      <c r="E611" s="5">
        <v>4756</v>
      </c>
      <c r="F611" s="5">
        <v>2591</v>
      </c>
      <c r="G611">
        <v>18</v>
      </c>
      <c r="H611">
        <v>12</v>
      </c>
      <c r="I611">
        <v>8604</v>
      </c>
      <c r="J611" s="7">
        <v>1.27</v>
      </c>
      <c r="K611" s="5">
        <v>10927.08</v>
      </c>
      <c r="L611" s="5">
        <v>1311.25</v>
      </c>
      <c r="M611" s="5">
        <v>9615.83</v>
      </c>
      <c r="N611" s="5">
        <v>7129.15</v>
      </c>
      <c r="O611" s="5">
        <v>2486.6799999999998</v>
      </c>
      <c r="P611" t="str">
        <f t="shared" si="36"/>
        <v>Saturday</v>
      </c>
      <c r="Q611" t="str">
        <f t="shared" si="37"/>
        <v>September</v>
      </c>
      <c r="R611" s="8">
        <f t="shared" si="38"/>
        <v>22.757040307200093</v>
      </c>
      <c r="S611" s="13">
        <f t="shared" si="39"/>
        <v>-47.714886459209424</v>
      </c>
      <c r="T611" t="str" cm="1">
        <f t="array" ref="T611">_xlfn.IFS(G611&lt;=20,"Low Temp.",G611&lt;=28,"Moderate Temp.",G611&lt;=35,"High Temp")</f>
        <v>Low Temp.</v>
      </c>
    </row>
    <row r="612" spans="1:20" x14ac:dyDescent="0.25">
      <c r="A612">
        <v>611</v>
      </c>
      <c r="B612" s="3">
        <v>45172</v>
      </c>
      <c r="C612" t="s">
        <v>20</v>
      </c>
      <c r="D612" t="s">
        <v>23</v>
      </c>
      <c r="E612" s="5">
        <v>4781</v>
      </c>
      <c r="F612" s="5">
        <v>3769</v>
      </c>
      <c r="G612">
        <v>17</v>
      </c>
      <c r="H612">
        <v>12</v>
      </c>
      <c r="I612">
        <v>12499</v>
      </c>
      <c r="J612" s="7">
        <v>1.33</v>
      </c>
      <c r="K612" s="5">
        <v>16623.669999999998</v>
      </c>
      <c r="L612" s="5">
        <v>1994.84</v>
      </c>
      <c r="M612" s="5">
        <v>14628.83</v>
      </c>
      <c r="N612" s="5">
        <v>10534.65</v>
      </c>
      <c r="O612" s="5">
        <v>4094.18</v>
      </c>
      <c r="P612" t="str">
        <f t="shared" si="36"/>
        <v>Sunday</v>
      </c>
      <c r="Q612" t="str">
        <f t="shared" si="37"/>
        <v>September</v>
      </c>
      <c r="R612" s="8">
        <f t="shared" si="38"/>
        <v>24.628616905893828</v>
      </c>
      <c r="S612" s="13">
        <f t="shared" si="39"/>
        <v>-14.365613888307887</v>
      </c>
      <c r="T612" t="str" cm="1">
        <f t="array" ref="T612">_xlfn.IFS(G612&lt;=20,"Low Temp.",G612&lt;=28,"Moderate Temp.",G612&lt;=35,"High Temp")</f>
        <v>Low Temp.</v>
      </c>
    </row>
    <row r="613" spans="1:20" x14ac:dyDescent="0.25">
      <c r="A613">
        <v>612</v>
      </c>
      <c r="B613" s="3">
        <v>45173</v>
      </c>
      <c r="C613" t="s">
        <v>20</v>
      </c>
      <c r="D613" t="s">
        <v>24</v>
      </c>
      <c r="E613" s="5">
        <v>5750</v>
      </c>
      <c r="F613" s="5">
        <v>3805</v>
      </c>
      <c r="G613">
        <v>35</v>
      </c>
      <c r="H613">
        <v>10</v>
      </c>
      <c r="I613">
        <v>13958</v>
      </c>
      <c r="J613" s="7">
        <v>1.74</v>
      </c>
      <c r="K613" s="5">
        <v>24286.92</v>
      </c>
      <c r="L613" s="5">
        <v>2428.69</v>
      </c>
      <c r="M613" s="5">
        <v>21858.23</v>
      </c>
      <c r="N613" s="5">
        <v>15000.97</v>
      </c>
      <c r="O613" s="5">
        <v>6857.26</v>
      </c>
      <c r="P613" t="str">
        <f t="shared" si="36"/>
        <v>Monday</v>
      </c>
      <c r="Q613" t="str">
        <f t="shared" si="37"/>
        <v>September</v>
      </c>
      <c r="R613" s="8">
        <f t="shared" si="38"/>
        <v>28.234374716925821</v>
      </c>
      <c r="S613" s="13">
        <f t="shared" si="39"/>
        <v>19.256695652173917</v>
      </c>
      <c r="T613" t="str" cm="1">
        <f t="array" ref="T613">_xlfn.IFS(G613&lt;=20,"Low Temp.",G613&lt;=28,"Moderate Temp.",G613&lt;=35,"High Temp")</f>
        <v>High Temp</v>
      </c>
    </row>
    <row r="614" spans="1:20" x14ac:dyDescent="0.25">
      <c r="A614">
        <v>613</v>
      </c>
      <c r="B614" s="3">
        <v>45174</v>
      </c>
      <c r="C614" t="s">
        <v>22</v>
      </c>
      <c r="D614" t="s">
        <v>23</v>
      </c>
      <c r="E614" s="5">
        <v>5195</v>
      </c>
      <c r="F614" s="5">
        <v>2751</v>
      </c>
      <c r="G614">
        <v>34</v>
      </c>
      <c r="H614">
        <v>9</v>
      </c>
      <c r="I614">
        <v>9517</v>
      </c>
      <c r="J614" s="7">
        <v>1.45</v>
      </c>
      <c r="K614" s="5">
        <v>13799.65</v>
      </c>
      <c r="L614" s="5">
        <v>1241.97</v>
      </c>
      <c r="M614" s="5">
        <v>12557.68</v>
      </c>
      <c r="N614" s="5">
        <v>9251.84</v>
      </c>
      <c r="O614" s="5">
        <v>3305.84</v>
      </c>
      <c r="P614" t="str">
        <f t="shared" si="36"/>
        <v>Tuesday</v>
      </c>
      <c r="Q614" t="str">
        <f t="shared" si="37"/>
        <v>September</v>
      </c>
      <c r="R614" s="8">
        <f t="shared" si="38"/>
        <v>23.955969897787263</v>
      </c>
      <c r="S614" s="13">
        <f t="shared" si="39"/>
        <v>-36.364966313763233</v>
      </c>
      <c r="T614" t="str" cm="1">
        <f t="array" ref="T614">_xlfn.IFS(G614&lt;=20,"Low Temp.",G614&lt;=28,"Moderate Temp.",G614&lt;=35,"High Temp")</f>
        <v>High Temp</v>
      </c>
    </row>
    <row r="615" spans="1:20" x14ac:dyDescent="0.25">
      <c r="A615">
        <v>614</v>
      </c>
      <c r="B615" s="3">
        <v>45175</v>
      </c>
      <c r="C615" t="s">
        <v>20</v>
      </c>
      <c r="D615" t="s">
        <v>26</v>
      </c>
      <c r="E615" s="5">
        <v>3756</v>
      </c>
      <c r="F615" s="5">
        <v>3515</v>
      </c>
      <c r="G615">
        <v>31</v>
      </c>
      <c r="H615">
        <v>9</v>
      </c>
      <c r="I615">
        <v>13303</v>
      </c>
      <c r="J615" s="7">
        <v>1.61</v>
      </c>
      <c r="K615" s="5">
        <v>21417.83</v>
      </c>
      <c r="L615" s="5">
        <v>1927.6</v>
      </c>
      <c r="M615" s="5">
        <v>19490.23</v>
      </c>
      <c r="N615" s="5">
        <v>11841.7</v>
      </c>
      <c r="O615" s="5">
        <v>7648.53</v>
      </c>
      <c r="P615" t="str">
        <f t="shared" si="36"/>
        <v>Wednesday</v>
      </c>
      <c r="Q615" t="str">
        <f t="shared" si="37"/>
        <v>September</v>
      </c>
      <c r="R615" s="8">
        <f t="shared" si="38"/>
        <v>35.711040754362131</v>
      </c>
      <c r="S615" s="13">
        <f t="shared" si="39"/>
        <v>103.63498402555911</v>
      </c>
      <c r="T615" t="str" cm="1">
        <f t="array" ref="T615">_xlfn.IFS(G615&lt;=20,"Low Temp.",G615&lt;=28,"Moderate Temp.",G615&lt;=35,"High Temp")</f>
        <v>High Temp</v>
      </c>
    </row>
    <row r="616" spans="1:20" x14ac:dyDescent="0.25">
      <c r="A616">
        <v>615</v>
      </c>
      <c r="B616" s="3">
        <v>45176</v>
      </c>
      <c r="C616" t="s">
        <v>19</v>
      </c>
      <c r="D616" t="s">
        <v>23</v>
      </c>
      <c r="E616" s="5">
        <v>5573</v>
      </c>
      <c r="F616" s="5">
        <v>2761</v>
      </c>
      <c r="G616">
        <v>33</v>
      </c>
      <c r="H616">
        <v>5</v>
      </c>
      <c r="I616">
        <v>9488</v>
      </c>
      <c r="J616" s="7">
        <v>1.93</v>
      </c>
      <c r="K616" s="5">
        <v>18311.84</v>
      </c>
      <c r="L616" s="5">
        <v>915.59</v>
      </c>
      <c r="M616" s="5">
        <v>17396.25</v>
      </c>
      <c r="N616" s="5">
        <v>10375.629999999999</v>
      </c>
      <c r="O616" s="5">
        <v>7020.62</v>
      </c>
      <c r="P616" t="str">
        <f t="shared" si="36"/>
        <v>Thursday</v>
      </c>
      <c r="Q616" t="str">
        <f t="shared" si="37"/>
        <v>September</v>
      </c>
      <c r="R616" s="8">
        <f t="shared" si="38"/>
        <v>38.339238438081594</v>
      </c>
      <c r="S616" s="13">
        <f t="shared" si="39"/>
        <v>25.975596626592495</v>
      </c>
      <c r="T616" t="str" cm="1">
        <f t="array" ref="T616">_xlfn.IFS(G616&lt;=20,"Low Temp.",G616&lt;=28,"Moderate Temp.",G616&lt;=35,"High Temp")</f>
        <v>High Temp</v>
      </c>
    </row>
    <row r="617" spans="1:20" x14ac:dyDescent="0.25">
      <c r="A617">
        <v>616</v>
      </c>
      <c r="B617" s="3">
        <v>45177</v>
      </c>
      <c r="C617" t="s">
        <v>18</v>
      </c>
      <c r="D617" t="s">
        <v>23</v>
      </c>
      <c r="E617" s="5">
        <v>4067</v>
      </c>
      <c r="F617" s="5">
        <v>3640</v>
      </c>
      <c r="G617">
        <v>26</v>
      </c>
      <c r="H617">
        <v>10</v>
      </c>
      <c r="I617">
        <v>10135</v>
      </c>
      <c r="J617" s="7">
        <v>1.54</v>
      </c>
      <c r="K617" s="5">
        <v>15607.9</v>
      </c>
      <c r="L617" s="5">
        <v>1560.79</v>
      </c>
      <c r="M617" s="5">
        <v>14047.11</v>
      </c>
      <c r="N617" s="5">
        <v>10324.879999999999</v>
      </c>
      <c r="O617" s="5">
        <v>3722.23</v>
      </c>
      <c r="P617" t="str">
        <f t="shared" si="36"/>
        <v>Friday</v>
      </c>
      <c r="Q617" t="str">
        <f t="shared" si="37"/>
        <v>September</v>
      </c>
      <c r="R617" s="8">
        <f t="shared" si="38"/>
        <v>23.848371657942451</v>
      </c>
      <c r="S617" s="13">
        <f t="shared" si="39"/>
        <v>-8.477255962626014</v>
      </c>
      <c r="T617" t="str" cm="1">
        <f t="array" ref="T617">_xlfn.IFS(G617&lt;=20,"Low Temp.",G617&lt;=28,"Moderate Temp.",G617&lt;=35,"High Temp")</f>
        <v>Moderate Temp.</v>
      </c>
    </row>
    <row r="618" spans="1:20" x14ac:dyDescent="0.25">
      <c r="A618">
        <v>617</v>
      </c>
      <c r="B618" s="3">
        <v>45178</v>
      </c>
      <c r="C618" t="s">
        <v>22</v>
      </c>
      <c r="D618" t="s">
        <v>23</v>
      </c>
      <c r="E618" s="5">
        <v>4293</v>
      </c>
      <c r="F618" s="5">
        <v>3765</v>
      </c>
      <c r="G618">
        <v>25</v>
      </c>
      <c r="H618">
        <v>10</v>
      </c>
      <c r="I618">
        <v>10262</v>
      </c>
      <c r="J618" s="7">
        <v>1.4</v>
      </c>
      <c r="K618" s="5">
        <v>14366.8</v>
      </c>
      <c r="L618" s="5">
        <v>1436.68</v>
      </c>
      <c r="M618" s="5">
        <v>12930.12</v>
      </c>
      <c r="N618" s="5">
        <v>8345.0499999999993</v>
      </c>
      <c r="O618" s="5">
        <v>4585.07</v>
      </c>
      <c r="P618" t="str">
        <f t="shared" si="36"/>
        <v>Saturday</v>
      </c>
      <c r="Q618" t="str">
        <f t="shared" si="37"/>
        <v>September</v>
      </c>
      <c r="R618" s="8">
        <f t="shared" si="38"/>
        <v>31.914344182420578</v>
      </c>
      <c r="S618" s="13">
        <f t="shared" si="39"/>
        <v>6.803400885161885</v>
      </c>
      <c r="T618" t="str" cm="1">
        <f t="array" ref="T618">_xlfn.IFS(G618&lt;=20,"Low Temp.",G618&lt;=28,"Moderate Temp.",G618&lt;=35,"High Temp")</f>
        <v>Moderate Temp.</v>
      </c>
    </row>
    <row r="619" spans="1:20" x14ac:dyDescent="0.25">
      <c r="A619">
        <v>618</v>
      </c>
      <c r="B619" s="3">
        <v>45179</v>
      </c>
      <c r="C619" t="s">
        <v>17</v>
      </c>
      <c r="D619" t="s">
        <v>25</v>
      </c>
      <c r="E619" s="5">
        <v>4329</v>
      </c>
      <c r="F619" s="5">
        <v>3057</v>
      </c>
      <c r="G619">
        <v>19</v>
      </c>
      <c r="H619">
        <v>13</v>
      </c>
      <c r="I619">
        <v>9534</v>
      </c>
      <c r="J619" s="7">
        <v>1.79</v>
      </c>
      <c r="K619" s="5">
        <v>17065.86</v>
      </c>
      <c r="L619" s="5">
        <v>2218.56</v>
      </c>
      <c r="M619" s="5">
        <v>14847.3</v>
      </c>
      <c r="N619" s="5">
        <v>13481.22</v>
      </c>
      <c r="O619" s="5">
        <v>1366.08</v>
      </c>
      <c r="P619" t="str">
        <f t="shared" si="36"/>
        <v>Sunday</v>
      </c>
      <c r="Q619" t="str">
        <f t="shared" si="37"/>
        <v>September</v>
      </c>
      <c r="R619" s="8">
        <f t="shared" si="38"/>
        <v>8.0047533496700414</v>
      </c>
      <c r="S619" s="13">
        <f t="shared" si="39"/>
        <v>-68.443520443520441</v>
      </c>
      <c r="T619" t="str" cm="1">
        <f t="array" ref="T619">_xlfn.IFS(G619&lt;=20,"Low Temp.",G619&lt;=28,"Moderate Temp.",G619&lt;=35,"High Temp")</f>
        <v>Low Temp.</v>
      </c>
    </row>
    <row r="620" spans="1:20" x14ac:dyDescent="0.25">
      <c r="A620">
        <v>619</v>
      </c>
      <c r="B620" s="3">
        <v>45180</v>
      </c>
      <c r="C620" t="s">
        <v>17</v>
      </c>
      <c r="D620" t="s">
        <v>25</v>
      </c>
      <c r="E620" s="5">
        <v>3820</v>
      </c>
      <c r="F620" s="5">
        <v>3344</v>
      </c>
      <c r="G620">
        <v>26</v>
      </c>
      <c r="H620">
        <v>8</v>
      </c>
      <c r="I620">
        <v>11310</v>
      </c>
      <c r="J620" s="7">
        <v>1.45</v>
      </c>
      <c r="K620" s="5">
        <v>16399.5</v>
      </c>
      <c r="L620" s="5">
        <v>1311.96</v>
      </c>
      <c r="M620" s="5">
        <v>15087.54</v>
      </c>
      <c r="N620" s="5">
        <v>10022.879999999999</v>
      </c>
      <c r="O620" s="5">
        <v>5064.66</v>
      </c>
      <c r="P620" t="str">
        <f t="shared" si="36"/>
        <v>Monday</v>
      </c>
      <c r="Q620" t="str">
        <f t="shared" si="37"/>
        <v>September</v>
      </c>
      <c r="R620" s="8">
        <f t="shared" si="38"/>
        <v>30.883014726058722</v>
      </c>
      <c r="S620" s="13">
        <f t="shared" si="39"/>
        <v>32.582722513089003</v>
      </c>
      <c r="T620" t="str" cm="1">
        <f t="array" ref="T620">_xlfn.IFS(G620&lt;=20,"Low Temp.",G620&lt;=28,"Moderate Temp.",G620&lt;=35,"High Temp")</f>
        <v>Moderate Temp.</v>
      </c>
    </row>
    <row r="621" spans="1:20" x14ac:dyDescent="0.25">
      <c r="A621">
        <v>620</v>
      </c>
      <c r="B621" s="3">
        <v>45181</v>
      </c>
      <c r="C621" t="s">
        <v>19</v>
      </c>
      <c r="D621" t="s">
        <v>26</v>
      </c>
      <c r="E621" s="5">
        <v>5528</v>
      </c>
      <c r="F621" s="5">
        <v>2531</v>
      </c>
      <c r="G621">
        <v>28</v>
      </c>
      <c r="H621">
        <v>10</v>
      </c>
      <c r="I621">
        <v>14019</v>
      </c>
      <c r="J621" s="7">
        <v>1.38</v>
      </c>
      <c r="K621" s="5">
        <v>19346.22</v>
      </c>
      <c r="L621" s="5">
        <v>1934.62</v>
      </c>
      <c r="M621" s="5">
        <v>17411.599999999999</v>
      </c>
      <c r="N621" s="5">
        <v>12106.1</v>
      </c>
      <c r="O621" s="5">
        <v>5305.5</v>
      </c>
      <c r="P621" t="str">
        <f t="shared" si="36"/>
        <v>Tuesday</v>
      </c>
      <c r="Q621" t="str">
        <f t="shared" si="37"/>
        <v>September</v>
      </c>
      <c r="R621" s="8">
        <f t="shared" si="38"/>
        <v>27.42396189022972</v>
      </c>
      <c r="S621" s="13">
        <f t="shared" si="39"/>
        <v>-4.0249638205499272</v>
      </c>
      <c r="T621" t="str" cm="1">
        <f t="array" ref="T621">_xlfn.IFS(G621&lt;=20,"Low Temp.",G621&lt;=28,"Moderate Temp.",G621&lt;=35,"High Temp")</f>
        <v>Moderate Temp.</v>
      </c>
    </row>
    <row r="622" spans="1:20" x14ac:dyDescent="0.25">
      <c r="A622">
        <v>621</v>
      </c>
      <c r="B622" s="3">
        <v>45182</v>
      </c>
      <c r="C622" t="s">
        <v>20</v>
      </c>
      <c r="D622" t="s">
        <v>26</v>
      </c>
      <c r="E622" s="5">
        <v>4494</v>
      </c>
      <c r="F622" s="5">
        <v>2752</v>
      </c>
      <c r="G622">
        <v>23</v>
      </c>
      <c r="H622">
        <v>12</v>
      </c>
      <c r="I622">
        <v>14687</v>
      </c>
      <c r="J622" s="7">
        <v>1.91</v>
      </c>
      <c r="K622" s="5">
        <v>28052.17</v>
      </c>
      <c r="L622" s="5">
        <v>3366.26</v>
      </c>
      <c r="M622" s="5">
        <v>24685.91</v>
      </c>
      <c r="N622" s="5">
        <v>21860.46</v>
      </c>
      <c r="O622" s="5">
        <v>2825.45</v>
      </c>
      <c r="P622" t="str">
        <f t="shared" si="36"/>
        <v>Wednesday</v>
      </c>
      <c r="Q622" t="str">
        <f t="shared" si="37"/>
        <v>September</v>
      </c>
      <c r="R622" s="8">
        <f t="shared" si="38"/>
        <v>10.072126327481975</v>
      </c>
      <c r="S622" s="13">
        <f t="shared" si="39"/>
        <v>-37.128393413440151</v>
      </c>
      <c r="T622" t="str" cm="1">
        <f t="array" ref="T622">_xlfn.IFS(G622&lt;=20,"Low Temp.",G622&lt;=28,"Moderate Temp.",G622&lt;=35,"High Temp")</f>
        <v>Moderate Temp.</v>
      </c>
    </row>
    <row r="623" spans="1:20" x14ac:dyDescent="0.25">
      <c r="A623">
        <v>622</v>
      </c>
      <c r="B623" s="3">
        <v>45183</v>
      </c>
      <c r="C623" t="s">
        <v>17</v>
      </c>
      <c r="D623" t="s">
        <v>23</v>
      </c>
      <c r="E623" s="5">
        <v>4746</v>
      </c>
      <c r="F623" s="5">
        <v>2886</v>
      </c>
      <c r="G623">
        <v>34</v>
      </c>
      <c r="H623">
        <v>9</v>
      </c>
      <c r="I623">
        <v>9062</v>
      </c>
      <c r="J623" s="7">
        <v>1.71</v>
      </c>
      <c r="K623" s="5">
        <v>15496.02</v>
      </c>
      <c r="L623" s="5">
        <v>1394.64</v>
      </c>
      <c r="M623" s="5">
        <v>14101.38</v>
      </c>
      <c r="N623" s="5">
        <v>9198.66</v>
      </c>
      <c r="O623" s="5">
        <v>4902.72</v>
      </c>
      <c r="P623" t="str">
        <f t="shared" si="36"/>
        <v>Thursday</v>
      </c>
      <c r="Q623" t="str">
        <f t="shared" si="37"/>
        <v>September</v>
      </c>
      <c r="R623" s="8">
        <f t="shared" si="38"/>
        <v>31.638575582633479</v>
      </c>
      <c r="S623" s="13">
        <f t="shared" si="39"/>
        <v>3.3021491782553785</v>
      </c>
      <c r="T623" t="str" cm="1">
        <f t="array" ref="T623">_xlfn.IFS(G623&lt;=20,"Low Temp.",G623&lt;=28,"Moderate Temp.",G623&lt;=35,"High Temp")</f>
        <v>High Temp</v>
      </c>
    </row>
    <row r="624" spans="1:20" x14ac:dyDescent="0.25">
      <c r="A624">
        <v>623</v>
      </c>
      <c r="B624" s="3">
        <v>45184</v>
      </c>
      <c r="C624" t="s">
        <v>17</v>
      </c>
      <c r="D624" t="s">
        <v>25</v>
      </c>
      <c r="E624" s="5">
        <v>4551</v>
      </c>
      <c r="F624" s="5">
        <v>3889</v>
      </c>
      <c r="G624">
        <v>25</v>
      </c>
      <c r="H624">
        <v>6</v>
      </c>
      <c r="I624">
        <v>8870</v>
      </c>
      <c r="J624" s="7">
        <v>1.69</v>
      </c>
      <c r="K624" s="5">
        <v>14990.3</v>
      </c>
      <c r="L624" s="5">
        <v>899.42</v>
      </c>
      <c r="M624" s="5">
        <v>14090.88</v>
      </c>
      <c r="N624" s="5">
        <v>7821.28</v>
      </c>
      <c r="O624" s="5">
        <v>6269.6</v>
      </c>
      <c r="P624" t="str">
        <f t="shared" si="36"/>
        <v>Friday</v>
      </c>
      <c r="Q624" t="str">
        <f t="shared" si="37"/>
        <v>September</v>
      </c>
      <c r="R624" s="8">
        <f t="shared" si="38"/>
        <v>41.824379765581746</v>
      </c>
      <c r="S624" s="13">
        <f t="shared" si="39"/>
        <v>37.763128982641184</v>
      </c>
      <c r="T624" t="str" cm="1">
        <f t="array" ref="T624">_xlfn.IFS(G624&lt;=20,"Low Temp.",G624&lt;=28,"Moderate Temp.",G624&lt;=35,"High Temp")</f>
        <v>Moderate Temp.</v>
      </c>
    </row>
    <row r="625" spans="1:20" x14ac:dyDescent="0.25">
      <c r="A625">
        <v>624</v>
      </c>
      <c r="B625" s="3">
        <v>45185</v>
      </c>
      <c r="C625" t="s">
        <v>19</v>
      </c>
      <c r="D625" t="s">
        <v>23</v>
      </c>
      <c r="E625" s="5">
        <v>4032</v>
      </c>
      <c r="F625" s="5">
        <v>3703</v>
      </c>
      <c r="G625">
        <v>34</v>
      </c>
      <c r="H625">
        <v>15</v>
      </c>
      <c r="I625">
        <v>12276</v>
      </c>
      <c r="J625" s="7">
        <v>1.7</v>
      </c>
      <c r="K625" s="5">
        <v>20869.2</v>
      </c>
      <c r="L625" s="5">
        <v>3130.38</v>
      </c>
      <c r="M625" s="5">
        <v>17738.82</v>
      </c>
      <c r="N625" s="5">
        <v>13993.67</v>
      </c>
      <c r="O625" s="5">
        <v>3745.15</v>
      </c>
      <c r="P625" t="str">
        <f t="shared" si="36"/>
        <v>Saturday</v>
      </c>
      <c r="Q625" t="str">
        <f t="shared" si="37"/>
        <v>September</v>
      </c>
      <c r="R625" s="8">
        <f t="shared" si="38"/>
        <v>17.945824468594868</v>
      </c>
      <c r="S625" s="13">
        <f t="shared" si="39"/>
        <v>-7.1143353174603154</v>
      </c>
      <c r="T625" t="str" cm="1">
        <f t="array" ref="T625">_xlfn.IFS(G625&lt;=20,"Low Temp.",G625&lt;=28,"Moderate Temp.",G625&lt;=35,"High Temp")</f>
        <v>High Temp</v>
      </c>
    </row>
    <row r="626" spans="1:20" x14ac:dyDescent="0.25">
      <c r="A626">
        <v>625</v>
      </c>
      <c r="B626" s="3">
        <v>45186</v>
      </c>
      <c r="C626" t="s">
        <v>21</v>
      </c>
      <c r="D626" t="s">
        <v>23</v>
      </c>
      <c r="E626" s="5">
        <v>4712</v>
      </c>
      <c r="F626" s="5">
        <v>2572</v>
      </c>
      <c r="G626">
        <v>17</v>
      </c>
      <c r="H626">
        <v>14</v>
      </c>
      <c r="I626">
        <v>9980</v>
      </c>
      <c r="J626" s="7">
        <v>1.62</v>
      </c>
      <c r="K626" s="5">
        <v>16167.6</v>
      </c>
      <c r="L626" s="5">
        <v>2263.46</v>
      </c>
      <c r="M626" s="5">
        <v>13904.14</v>
      </c>
      <c r="N626" s="5">
        <v>12454.4</v>
      </c>
      <c r="O626" s="5">
        <v>1449.74</v>
      </c>
      <c r="P626" t="str">
        <f t="shared" si="36"/>
        <v>Sunday</v>
      </c>
      <c r="Q626" t="str">
        <f t="shared" si="37"/>
        <v>September</v>
      </c>
      <c r="R626" s="8">
        <f t="shared" si="38"/>
        <v>8.9669462381553231</v>
      </c>
      <c r="S626" s="13">
        <f t="shared" si="39"/>
        <v>-69.233022071307303</v>
      </c>
      <c r="T626" t="str" cm="1">
        <f t="array" ref="T626">_xlfn.IFS(G626&lt;=20,"Low Temp.",G626&lt;=28,"Moderate Temp.",G626&lt;=35,"High Temp")</f>
        <v>Low Temp.</v>
      </c>
    </row>
    <row r="627" spans="1:20" x14ac:dyDescent="0.25">
      <c r="A627">
        <v>626</v>
      </c>
      <c r="B627" s="3">
        <v>45187</v>
      </c>
      <c r="C627" t="s">
        <v>17</v>
      </c>
      <c r="D627" t="s">
        <v>23</v>
      </c>
      <c r="E627" s="5">
        <v>5383</v>
      </c>
      <c r="F627" s="5">
        <v>3690</v>
      </c>
      <c r="G627">
        <v>22</v>
      </c>
      <c r="H627">
        <v>6</v>
      </c>
      <c r="I627">
        <v>11631</v>
      </c>
      <c r="J627" s="7">
        <v>1.94</v>
      </c>
      <c r="K627" s="5">
        <v>22564.14</v>
      </c>
      <c r="L627" s="5">
        <v>1353.85</v>
      </c>
      <c r="M627" s="5">
        <v>21210.29</v>
      </c>
      <c r="N627" s="5">
        <v>12243.62</v>
      </c>
      <c r="O627" s="5">
        <v>8966.67</v>
      </c>
      <c r="P627" t="str">
        <f t="shared" si="36"/>
        <v>Monday</v>
      </c>
      <c r="Q627" t="str">
        <f t="shared" si="37"/>
        <v>September</v>
      </c>
      <c r="R627" s="8">
        <f t="shared" si="38"/>
        <v>39.738585206438181</v>
      </c>
      <c r="S627" s="13">
        <f t="shared" si="39"/>
        <v>66.573843581645917</v>
      </c>
      <c r="T627" t="str" cm="1">
        <f t="array" ref="T627">_xlfn.IFS(G627&lt;=20,"Low Temp.",G627&lt;=28,"Moderate Temp.",G627&lt;=35,"High Temp")</f>
        <v>Moderate Temp.</v>
      </c>
    </row>
    <row r="628" spans="1:20" x14ac:dyDescent="0.25">
      <c r="A628">
        <v>627</v>
      </c>
      <c r="B628" s="3">
        <v>45188</v>
      </c>
      <c r="C628" t="s">
        <v>22</v>
      </c>
      <c r="D628" t="s">
        <v>23</v>
      </c>
      <c r="E628" s="5">
        <v>5194</v>
      </c>
      <c r="F628" s="5">
        <v>2866</v>
      </c>
      <c r="G628">
        <v>27</v>
      </c>
      <c r="H628">
        <v>10</v>
      </c>
      <c r="I628">
        <v>11495</v>
      </c>
      <c r="J628" s="7">
        <v>1.8</v>
      </c>
      <c r="K628" s="5">
        <v>20691</v>
      </c>
      <c r="L628" s="5">
        <v>2069.1</v>
      </c>
      <c r="M628" s="5">
        <v>18621.900000000001</v>
      </c>
      <c r="N628" s="5">
        <v>13415.64</v>
      </c>
      <c r="O628" s="5">
        <v>5206.26</v>
      </c>
      <c r="P628" t="str">
        <f t="shared" si="36"/>
        <v>Tuesday</v>
      </c>
      <c r="Q628" t="str">
        <f t="shared" si="37"/>
        <v>September</v>
      </c>
      <c r="R628" s="8">
        <f t="shared" si="38"/>
        <v>25.161954472959259</v>
      </c>
      <c r="S628" s="13">
        <f t="shared" si="39"/>
        <v>0.23604158644590334</v>
      </c>
      <c r="T628" t="str" cm="1">
        <f t="array" ref="T628">_xlfn.IFS(G628&lt;=20,"Low Temp.",G628&lt;=28,"Moderate Temp.",G628&lt;=35,"High Temp")</f>
        <v>Moderate Temp.</v>
      </c>
    </row>
    <row r="629" spans="1:20" x14ac:dyDescent="0.25">
      <c r="A629">
        <v>628</v>
      </c>
      <c r="B629" s="3">
        <v>45189</v>
      </c>
      <c r="C629" t="s">
        <v>20</v>
      </c>
      <c r="D629" t="s">
        <v>24</v>
      </c>
      <c r="E629" s="5">
        <v>5925</v>
      </c>
      <c r="F629" s="5">
        <v>3467</v>
      </c>
      <c r="G629">
        <v>16</v>
      </c>
      <c r="H629">
        <v>13</v>
      </c>
      <c r="I629">
        <v>13819</v>
      </c>
      <c r="J629" s="7">
        <v>1.26</v>
      </c>
      <c r="K629" s="5">
        <v>17411.939999999999</v>
      </c>
      <c r="L629" s="5">
        <v>2263.5500000000002</v>
      </c>
      <c r="M629" s="5">
        <v>15148.39</v>
      </c>
      <c r="N629" s="5">
        <v>9539.32</v>
      </c>
      <c r="O629" s="5">
        <v>5609.07</v>
      </c>
      <c r="P629" t="str">
        <f t="shared" si="36"/>
        <v>Wednesday</v>
      </c>
      <c r="Q629" t="str">
        <f t="shared" si="37"/>
        <v>September</v>
      </c>
      <c r="R629" s="8">
        <f t="shared" si="38"/>
        <v>32.213929062470925</v>
      </c>
      <c r="S629" s="13">
        <f t="shared" si="39"/>
        <v>-5.3321518987341827</v>
      </c>
      <c r="T629" t="str" cm="1">
        <f t="array" ref="T629">_xlfn.IFS(G629&lt;=20,"Low Temp.",G629&lt;=28,"Moderate Temp.",G629&lt;=35,"High Temp")</f>
        <v>Low Temp.</v>
      </c>
    </row>
    <row r="630" spans="1:20" x14ac:dyDescent="0.25">
      <c r="A630">
        <v>629</v>
      </c>
      <c r="B630" s="3">
        <v>45190</v>
      </c>
      <c r="C630" t="s">
        <v>21</v>
      </c>
      <c r="D630" t="s">
        <v>23</v>
      </c>
      <c r="E630" s="5">
        <v>5406</v>
      </c>
      <c r="F630" s="5">
        <v>3794</v>
      </c>
      <c r="G630">
        <v>35</v>
      </c>
      <c r="H630">
        <v>13</v>
      </c>
      <c r="I630">
        <v>12830</v>
      </c>
      <c r="J630" s="7">
        <v>1.23</v>
      </c>
      <c r="K630" s="5">
        <v>15780.9</v>
      </c>
      <c r="L630" s="5">
        <v>2051.52</v>
      </c>
      <c r="M630" s="5">
        <v>13729.38</v>
      </c>
      <c r="N630" s="5">
        <v>8913.24</v>
      </c>
      <c r="O630" s="5">
        <v>4816.1400000000003</v>
      </c>
      <c r="P630" t="str">
        <f t="shared" si="36"/>
        <v>Thursday</v>
      </c>
      <c r="Q630" t="str">
        <f t="shared" si="37"/>
        <v>September</v>
      </c>
      <c r="R630" s="8">
        <f t="shared" si="38"/>
        <v>30.518791703895221</v>
      </c>
      <c r="S630" s="13">
        <f t="shared" si="39"/>
        <v>-10.911209766925632</v>
      </c>
      <c r="T630" t="str" cm="1">
        <f t="array" ref="T630">_xlfn.IFS(G630&lt;=20,"Low Temp.",G630&lt;=28,"Moderate Temp.",G630&lt;=35,"High Temp")</f>
        <v>High Temp</v>
      </c>
    </row>
    <row r="631" spans="1:20" x14ac:dyDescent="0.25">
      <c r="A631">
        <v>630</v>
      </c>
      <c r="B631" s="3">
        <v>45191</v>
      </c>
      <c r="C631" t="s">
        <v>22</v>
      </c>
      <c r="D631" t="s">
        <v>23</v>
      </c>
      <c r="E631" s="5">
        <v>3806</v>
      </c>
      <c r="F631" s="5">
        <v>3565</v>
      </c>
      <c r="G631">
        <v>18</v>
      </c>
      <c r="H631">
        <v>9</v>
      </c>
      <c r="I631">
        <v>9186</v>
      </c>
      <c r="J631" s="7">
        <v>1.98</v>
      </c>
      <c r="K631" s="5">
        <v>18188.28</v>
      </c>
      <c r="L631" s="5">
        <v>1636.95</v>
      </c>
      <c r="M631" s="5">
        <v>16551.330000000002</v>
      </c>
      <c r="N631" s="5">
        <v>10676.85</v>
      </c>
      <c r="O631" s="5">
        <v>5874.48</v>
      </c>
      <c r="P631" t="str">
        <f t="shared" si="36"/>
        <v>Friday</v>
      </c>
      <c r="Q631" t="str">
        <f t="shared" si="37"/>
        <v>September</v>
      </c>
      <c r="R631" s="8">
        <f t="shared" si="38"/>
        <v>32.298161233497616</v>
      </c>
      <c r="S631" s="13">
        <f t="shared" si="39"/>
        <v>54.347871781397785</v>
      </c>
      <c r="T631" t="str" cm="1">
        <f t="array" ref="T631">_xlfn.IFS(G631&lt;=20,"Low Temp.",G631&lt;=28,"Moderate Temp.",G631&lt;=35,"High Temp")</f>
        <v>Low Temp.</v>
      </c>
    </row>
    <row r="632" spans="1:20" x14ac:dyDescent="0.25">
      <c r="A632">
        <v>631</v>
      </c>
      <c r="B632" s="3">
        <v>45192</v>
      </c>
      <c r="C632" t="s">
        <v>22</v>
      </c>
      <c r="D632" t="s">
        <v>23</v>
      </c>
      <c r="E632" s="5">
        <v>5561</v>
      </c>
      <c r="F632" s="5">
        <v>2727</v>
      </c>
      <c r="G632">
        <v>17</v>
      </c>
      <c r="H632">
        <v>7</v>
      </c>
      <c r="I632">
        <v>14102</v>
      </c>
      <c r="J632" s="7">
        <v>1.73</v>
      </c>
      <c r="K632" s="5">
        <v>24396.46</v>
      </c>
      <c r="L632" s="5">
        <v>1707.75</v>
      </c>
      <c r="M632" s="5">
        <v>22688.71</v>
      </c>
      <c r="N632" s="5">
        <v>19490.509999999998</v>
      </c>
      <c r="O632" s="5">
        <v>3198.2</v>
      </c>
      <c r="P632" t="str">
        <f t="shared" si="36"/>
        <v>Saturday</v>
      </c>
      <c r="Q632" t="str">
        <f t="shared" si="37"/>
        <v>September</v>
      </c>
      <c r="R632" s="8">
        <f t="shared" si="38"/>
        <v>13.10927896916192</v>
      </c>
      <c r="S632" s="13">
        <f t="shared" si="39"/>
        <v>-42.488761014206084</v>
      </c>
      <c r="T632" t="str" cm="1">
        <f t="array" ref="T632">_xlfn.IFS(G632&lt;=20,"Low Temp.",G632&lt;=28,"Moderate Temp.",G632&lt;=35,"High Temp")</f>
        <v>Low Temp.</v>
      </c>
    </row>
    <row r="633" spans="1:20" x14ac:dyDescent="0.25">
      <c r="A633">
        <v>632</v>
      </c>
      <c r="B633" s="3">
        <v>45193</v>
      </c>
      <c r="C633" t="s">
        <v>22</v>
      </c>
      <c r="D633" t="s">
        <v>23</v>
      </c>
      <c r="E633" s="5">
        <v>5921</v>
      </c>
      <c r="F633" s="5">
        <v>2782</v>
      </c>
      <c r="G633">
        <v>18</v>
      </c>
      <c r="H633">
        <v>15</v>
      </c>
      <c r="I633">
        <v>9302</v>
      </c>
      <c r="J633" s="7">
        <v>1.9</v>
      </c>
      <c r="K633" s="5">
        <v>17673.8</v>
      </c>
      <c r="L633" s="5">
        <v>2651.07</v>
      </c>
      <c r="M633" s="5">
        <v>15022.73</v>
      </c>
      <c r="N633" s="5">
        <v>13723.21</v>
      </c>
      <c r="O633" s="5">
        <v>1299.52</v>
      </c>
      <c r="P633" t="str">
        <f t="shared" si="36"/>
        <v>Sunday</v>
      </c>
      <c r="Q633" t="str">
        <f t="shared" si="37"/>
        <v>September</v>
      </c>
      <c r="R633" s="8">
        <f t="shared" si="38"/>
        <v>7.3528047165861334</v>
      </c>
      <c r="S633" s="13">
        <f t="shared" si="39"/>
        <v>-78.052356020942398</v>
      </c>
      <c r="T633" t="str" cm="1">
        <f t="array" ref="T633">_xlfn.IFS(G633&lt;=20,"Low Temp.",G633&lt;=28,"Moderate Temp.",G633&lt;=35,"High Temp")</f>
        <v>Low Temp.</v>
      </c>
    </row>
    <row r="634" spans="1:20" x14ac:dyDescent="0.25">
      <c r="A634">
        <v>633</v>
      </c>
      <c r="B634" s="3">
        <v>45194</v>
      </c>
      <c r="C634" t="s">
        <v>17</v>
      </c>
      <c r="D634" t="s">
        <v>25</v>
      </c>
      <c r="E634" s="5">
        <v>3137</v>
      </c>
      <c r="F634" s="5">
        <v>3800</v>
      </c>
      <c r="G634">
        <v>25</v>
      </c>
      <c r="H634">
        <v>13</v>
      </c>
      <c r="I634">
        <v>11288</v>
      </c>
      <c r="J634" s="7">
        <v>1.64</v>
      </c>
      <c r="K634" s="5">
        <v>18512.32</v>
      </c>
      <c r="L634" s="5">
        <v>2406.6</v>
      </c>
      <c r="M634" s="5">
        <v>16105.72</v>
      </c>
      <c r="N634" s="5">
        <v>12719.04</v>
      </c>
      <c r="O634" s="5">
        <v>3386.68</v>
      </c>
      <c r="P634" t="str">
        <f t="shared" si="36"/>
        <v>Monday</v>
      </c>
      <c r="Q634" t="str">
        <f t="shared" si="37"/>
        <v>September</v>
      </c>
      <c r="R634" s="8">
        <f t="shared" si="38"/>
        <v>18.294195433095364</v>
      </c>
      <c r="S634" s="13">
        <f t="shared" si="39"/>
        <v>7.9591966847306299</v>
      </c>
      <c r="T634" t="str" cm="1">
        <f t="array" ref="T634">_xlfn.IFS(G634&lt;=20,"Low Temp.",G634&lt;=28,"Moderate Temp.",G634&lt;=35,"High Temp")</f>
        <v>Moderate Temp.</v>
      </c>
    </row>
    <row r="635" spans="1:20" x14ac:dyDescent="0.25">
      <c r="A635">
        <v>634</v>
      </c>
      <c r="B635" s="3">
        <v>45195</v>
      </c>
      <c r="C635" t="s">
        <v>19</v>
      </c>
      <c r="D635" t="s">
        <v>24</v>
      </c>
      <c r="E635" s="5">
        <v>3733</v>
      </c>
      <c r="F635" s="5">
        <v>3052</v>
      </c>
      <c r="G635">
        <v>22</v>
      </c>
      <c r="H635">
        <v>7</v>
      </c>
      <c r="I635">
        <v>8690</v>
      </c>
      <c r="J635" s="7">
        <v>1.27</v>
      </c>
      <c r="K635" s="5">
        <v>11036.3</v>
      </c>
      <c r="L635" s="5">
        <v>772.54</v>
      </c>
      <c r="M635" s="5">
        <v>10263.76</v>
      </c>
      <c r="N635" s="5">
        <v>7970.72</v>
      </c>
      <c r="O635" s="5">
        <v>2293.04</v>
      </c>
      <c r="P635" t="str">
        <f t="shared" si="36"/>
        <v>Tuesday</v>
      </c>
      <c r="Q635" t="str">
        <f t="shared" si="37"/>
        <v>September</v>
      </c>
      <c r="R635" s="8">
        <f t="shared" si="38"/>
        <v>20.777253246106035</v>
      </c>
      <c r="S635" s="13">
        <f t="shared" si="39"/>
        <v>-38.573801232252883</v>
      </c>
      <c r="T635" t="str" cm="1">
        <f t="array" ref="T635">_xlfn.IFS(G635&lt;=20,"Low Temp.",G635&lt;=28,"Moderate Temp.",G635&lt;=35,"High Temp")</f>
        <v>Moderate Temp.</v>
      </c>
    </row>
    <row r="636" spans="1:20" x14ac:dyDescent="0.25">
      <c r="A636">
        <v>635</v>
      </c>
      <c r="B636" s="3">
        <v>45196</v>
      </c>
      <c r="C636" t="s">
        <v>18</v>
      </c>
      <c r="D636" t="s">
        <v>25</v>
      </c>
      <c r="E636" s="5">
        <v>5987</v>
      </c>
      <c r="F636" s="5">
        <v>3672</v>
      </c>
      <c r="G636">
        <v>24</v>
      </c>
      <c r="H636">
        <v>15</v>
      </c>
      <c r="I636">
        <v>10958</v>
      </c>
      <c r="J636" s="7">
        <v>1.21</v>
      </c>
      <c r="K636" s="5">
        <v>13259.18</v>
      </c>
      <c r="L636" s="5">
        <v>1988.88</v>
      </c>
      <c r="M636" s="5">
        <v>11270.3</v>
      </c>
      <c r="N636" s="5">
        <v>8480.85</v>
      </c>
      <c r="O636" s="5">
        <v>2789.45</v>
      </c>
      <c r="P636" t="str">
        <f t="shared" si="36"/>
        <v>Wednesday</v>
      </c>
      <c r="Q636" t="str">
        <f t="shared" si="37"/>
        <v>September</v>
      </c>
      <c r="R636" s="8">
        <f t="shared" si="38"/>
        <v>21.037877153790806</v>
      </c>
      <c r="S636" s="13">
        <f t="shared" si="39"/>
        <v>-53.408217805244696</v>
      </c>
      <c r="T636" t="str" cm="1">
        <f t="array" ref="T636">_xlfn.IFS(G636&lt;=20,"Low Temp.",G636&lt;=28,"Moderate Temp.",G636&lt;=35,"High Temp")</f>
        <v>Moderate Temp.</v>
      </c>
    </row>
    <row r="637" spans="1:20" x14ac:dyDescent="0.25">
      <c r="A637">
        <v>636</v>
      </c>
      <c r="B637" s="3">
        <v>45197</v>
      </c>
      <c r="C637" t="s">
        <v>22</v>
      </c>
      <c r="D637" t="s">
        <v>23</v>
      </c>
      <c r="E637" s="5">
        <v>5035</v>
      </c>
      <c r="F637" s="5">
        <v>2551</v>
      </c>
      <c r="G637">
        <v>32</v>
      </c>
      <c r="H637">
        <v>5</v>
      </c>
      <c r="I637">
        <v>9061</v>
      </c>
      <c r="J637" s="7">
        <v>1.74</v>
      </c>
      <c r="K637" s="5">
        <v>15766.14</v>
      </c>
      <c r="L637" s="5">
        <v>788.31</v>
      </c>
      <c r="M637" s="5">
        <v>14977.83</v>
      </c>
      <c r="N637" s="5">
        <v>9920.02</v>
      </c>
      <c r="O637" s="5">
        <v>5057.8100000000004</v>
      </c>
      <c r="P637" t="str">
        <f t="shared" si="36"/>
        <v>Thursday</v>
      </c>
      <c r="Q637" t="str">
        <f t="shared" si="37"/>
        <v>September</v>
      </c>
      <c r="R637" s="8">
        <f t="shared" si="38"/>
        <v>32.080204793310223</v>
      </c>
      <c r="S637" s="13">
        <f t="shared" si="39"/>
        <v>0.45302879841113014</v>
      </c>
      <c r="T637" t="str" cm="1">
        <f t="array" ref="T637">_xlfn.IFS(G637&lt;=20,"Low Temp.",G637&lt;=28,"Moderate Temp.",G637&lt;=35,"High Temp")</f>
        <v>High Temp</v>
      </c>
    </row>
    <row r="638" spans="1:20" x14ac:dyDescent="0.25">
      <c r="A638">
        <v>637</v>
      </c>
      <c r="B638" s="3">
        <v>45198</v>
      </c>
      <c r="C638" t="s">
        <v>21</v>
      </c>
      <c r="D638" t="s">
        <v>25</v>
      </c>
      <c r="E638" s="5">
        <v>5480</v>
      </c>
      <c r="F638" s="5">
        <v>2621</v>
      </c>
      <c r="G638">
        <v>23</v>
      </c>
      <c r="H638">
        <v>8</v>
      </c>
      <c r="I638">
        <v>12060</v>
      </c>
      <c r="J638" s="7">
        <v>1.6</v>
      </c>
      <c r="K638" s="5">
        <v>19296</v>
      </c>
      <c r="L638" s="5">
        <v>1543.68</v>
      </c>
      <c r="M638" s="5">
        <v>17752.32</v>
      </c>
      <c r="N638" s="5">
        <v>11912.4</v>
      </c>
      <c r="O638" s="5">
        <v>5839.92</v>
      </c>
      <c r="P638" t="str">
        <f t="shared" si="36"/>
        <v>Friday</v>
      </c>
      <c r="Q638" t="str">
        <f t="shared" si="37"/>
        <v>September</v>
      </c>
      <c r="R638" s="8">
        <f t="shared" si="38"/>
        <v>30.264925373134329</v>
      </c>
      <c r="S638" s="13">
        <f t="shared" si="39"/>
        <v>6.5678832116788337</v>
      </c>
      <c r="T638" t="str" cm="1">
        <f t="array" ref="T638">_xlfn.IFS(G638&lt;=20,"Low Temp.",G638&lt;=28,"Moderate Temp.",G638&lt;=35,"High Temp")</f>
        <v>Moderate Temp.</v>
      </c>
    </row>
    <row r="639" spans="1:20" x14ac:dyDescent="0.25">
      <c r="A639">
        <v>638</v>
      </c>
      <c r="B639" s="3">
        <v>45199</v>
      </c>
      <c r="C639" t="s">
        <v>22</v>
      </c>
      <c r="D639" t="s">
        <v>26</v>
      </c>
      <c r="E639" s="5">
        <v>5344</v>
      </c>
      <c r="F639" s="5">
        <v>3679</v>
      </c>
      <c r="G639">
        <v>23</v>
      </c>
      <c r="H639">
        <v>11</v>
      </c>
      <c r="I639">
        <v>14314</v>
      </c>
      <c r="J639" s="7">
        <v>1.88</v>
      </c>
      <c r="K639" s="5">
        <v>26910.32</v>
      </c>
      <c r="L639" s="5">
        <v>2960.14</v>
      </c>
      <c r="M639" s="5">
        <v>23950.18</v>
      </c>
      <c r="N639" s="5">
        <v>13995.32</v>
      </c>
      <c r="O639" s="5">
        <v>9954.86</v>
      </c>
      <c r="P639" t="str">
        <f t="shared" si="36"/>
        <v>Saturday</v>
      </c>
      <c r="Q639" t="str">
        <f t="shared" si="37"/>
        <v>September</v>
      </c>
      <c r="R639" s="8">
        <f t="shared" si="38"/>
        <v>36.99272249456714</v>
      </c>
      <c r="S639" s="13">
        <f t="shared" si="39"/>
        <v>86.281062874251518</v>
      </c>
      <c r="T639" t="str" cm="1">
        <f t="array" ref="T639">_xlfn.IFS(G639&lt;=20,"Low Temp.",G639&lt;=28,"Moderate Temp.",G639&lt;=35,"High Temp")</f>
        <v>Moderate Temp.</v>
      </c>
    </row>
    <row r="640" spans="1:20" x14ac:dyDescent="0.25">
      <c r="A640">
        <v>639</v>
      </c>
      <c r="B640" s="3">
        <v>45200</v>
      </c>
      <c r="C640" t="s">
        <v>18</v>
      </c>
      <c r="D640" t="s">
        <v>25</v>
      </c>
      <c r="E640" s="5">
        <v>4695</v>
      </c>
      <c r="F640" s="5">
        <v>2976</v>
      </c>
      <c r="G640">
        <v>32</v>
      </c>
      <c r="H640">
        <v>9</v>
      </c>
      <c r="I640">
        <v>14641</v>
      </c>
      <c r="J640" s="7">
        <v>1.89</v>
      </c>
      <c r="K640" s="5">
        <v>27671.49</v>
      </c>
      <c r="L640" s="5">
        <v>2490.4299999999998</v>
      </c>
      <c r="M640" s="5">
        <v>25181.06</v>
      </c>
      <c r="N640" s="5">
        <v>18140.32</v>
      </c>
      <c r="O640" s="5">
        <v>7040.74</v>
      </c>
      <c r="P640" t="str">
        <f t="shared" si="36"/>
        <v>Sunday</v>
      </c>
      <c r="Q640" t="str">
        <f t="shared" si="37"/>
        <v>October</v>
      </c>
      <c r="R640" s="8">
        <f t="shared" si="38"/>
        <v>25.444021987973901</v>
      </c>
      <c r="S640" s="13">
        <f t="shared" si="39"/>
        <v>49.962513312034076</v>
      </c>
      <c r="T640" t="str" cm="1">
        <f t="array" ref="T640">_xlfn.IFS(G640&lt;=20,"Low Temp.",G640&lt;=28,"Moderate Temp.",G640&lt;=35,"High Temp")</f>
        <v>High Temp</v>
      </c>
    </row>
    <row r="641" spans="1:20" x14ac:dyDescent="0.25">
      <c r="A641">
        <v>640</v>
      </c>
      <c r="B641" s="3">
        <v>45201</v>
      </c>
      <c r="C641" t="s">
        <v>22</v>
      </c>
      <c r="D641" t="s">
        <v>24</v>
      </c>
      <c r="E641" s="5">
        <v>5369</v>
      </c>
      <c r="F641" s="5">
        <v>3905</v>
      </c>
      <c r="G641">
        <v>33</v>
      </c>
      <c r="H641">
        <v>7</v>
      </c>
      <c r="I641">
        <v>10023</v>
      </c>
      <c r="J641" s="7">
        <v>1.22</v>
      </c>
      <c r="K641" s="5">
        <v>12228.06</v>
      </c>
      <c r="L641" s="5">
        <v>855.96</v>
      </c>
      <c r="M641" s="5">
        <v>11372.1</v>
      </c>
      <c r="N641" s="5">
        <v>8508.16</v>
      </c>
      <c r="O641" s="5">
        <v>2863.94</v>
      </c>
      <c r="P641" t="str">
        <f t="shared" si="36"/>
        <v>Monday</v>
      </c>
      <c r="Q641" t="str">
        <f t="shared" si="37"/>
        <v>October</v>
      </c>
      <c r="R641" s="8">
        <f t="shared" si="38"/>
        <v>23.421049618663957</v>
      </c>
      <c r="S641" s="13">
        <f t="shared" si="39"/>
        <v>-46.657850623952321</v>
      </c>
      <c r="T641" t="str" cm="1">
        <f t="array" ref="T641">_xlfn.IFS(G641&lt;=20,"Low Temp.",G641&lt;=28,"Moderate Temp.",G641&lt;=35,"High Temp")</f>
        <v>High Temp</v>
      </c>
    </row>
    <row r="642" spans="1:20" x14ac:dyDescent="0.25">
      <c r="A642">
        <v>641</v>
      </c>
      <c r="B642" s="3">
        <v>45202</v>
      </c>
      <c r="C642" t="s">
        <v>17</v>
      </c>
      <c r="D642" t="s">
        <v>26</v>
      </c>
      <c r="E642" s="5">
        <v>4002</v>
      </c>
      <c r="F642" s="5">
        <v>3138</v>
      </c>
      <c r="G642">
        <v>18</v>
      </c>
      <c r="H642">
        <v>9</v>
      </c>
      <c r="I642">
        <v>11564</v>
      </c>
      <c r="J642" s="7">
        <v>1.37</v>
      </c>
      <c r="K642" s="5">
        <v>15842.68</v>
      </c>
      <c r="L642" s="5">
        <v>1425.84</v>
      </c>
      <c r="M642" s="5">
        <v>14416.84</v>
      </c>
      <c r="N642" s="5">
        <v>9656.5499999999993</v>
      </c>
      <c r="O642" s="5">
        <v>4760.29</v>
      </c>
      <c r="P642" t="str">
        <f t="shared" si="36"/>
        <v>Tuesday</v>
      </c>
      <c r="Q642" t="str">
        <f t="shared" si="37"/>
        <v>October</v>
      </c>
      <c r="R642" s="8">
        <f t="shared" si="38"/>
        <v>30.047252106335542</v>
      </c>
      <c r="S642" s="13">
        <f t="shared" si="39"/>
        <v>18.947776111944027</v>
      </c>
      <c r="T642" t="str" cm="1">
        <f t="array" ref="T642">_xlfn.IFS(G642&lt;=20,"Low Temp.",G642&lt;=28,"Moderate Temp.",G642&lt;=35,"High Temp")</f>
        <v>Low Temp.</v>
      </c>
    </row>
    <row r="643" spans="1:20" x14ac:dyDescent="0.25">
      <c r="A643">
        <v>642</v>
      </c>
      <c r="B643" s="3">
        <v>45203</v>
      </c>
      <c r="C643" t="s">
        <v>18</v>
      </c>
      <c r="D643" t="s">
        <v>25</v>
      </c>
      <c r="E643" s="5">
        <v>5593</v>
      </c>
      <c r="F643" s="5">
        <v>3151</v>
      </c>
      <c r="G643">
        <v>33</v>
      </c>
      <c r="H643">
        <v>10</v>
      </c>
      <c r="I643">
        <v>14481</v>
      </c>
      <c r="J643" s="7">
        <v>1.57</v>
      </c>
      <c r="K643" s="5">
        <v>22735.17</v>
      </c>
      <c r="L643" s="5">
        <v>2273.52</v>
      </c>
      <c r="M643" s="5">
        <v>20461.650000000001</v>
      </c>
      <c r="N643" s="5">
        <v>16273.87</v>
      </c>
      <c r="O643" s="5">
        <v>4187.78</v>
      </c>
      <c r="P643" t="str">
        <f t="shared" ref="P643:P706" si="40">TEXT(B643,"dddd")</f>
        <v>Wednesday</v>
      </c>
      <c r="Q643" t="str">
        <f t="shared" ref="Q643:Q706" si="41">TEXT(B643,"mmmm")</f>
        <v>October</v>
      </c>
      <c r="R643" s="8">
        <f t="shared" ref="R643:R706" si="42">(O643/K643)*100</f>
        <v>18.419831476958386</v>
      </c>
      <c r="S643" s="13">
        <f t="shared" ref="S643:S706" si="43">(O643-E643)/E643*100</f>
        <v>-25.124620060790274</v>
      </c>
      <c r="T643" t="str" cm="1">
        <f t="array" ref="T643">_xlfn.IFS(G643&lt;=20,"Low Temp.",G643&lt;=28,"Moderate Temp.",G643&lt;=35,"High Temp")</f>
        <v>High Temp</v>
      </c>
    </row>
    <row r="644" spans="1:20" x14ac:dyDescent="0.25">
      <c r="A644">
        <v>643</v>
      </c>
      <c r="B644" s="3">
        <v>45204</v>
      </c>
      <c r="C644" t="s">
        <v>21</v>
      </c>
      <c r="D644" t="s">
        <v>24</v>
      </c>
      <c r="E644" s="5">
        <v>3633</v>
      </c>
      <c r="F644" s="5">
        <v>2998</v>
      </c>
      <c r="G644">
        <v>33</v>
      </c>
      <c r="H644">
        <v>13</v>
      </c>
      <c r="I644">
        <v>9977</v>
      </c>
      <c r="J644" s="7">
        <v>1.91</v>
      </c>
      <c r="K644" s="5">
        <v>19056.07</v>
      </c>
      <c r="L644" s="5">
        <v>2477.29</v>
      </c>
      <c r="M644" s="5">
        <v>16578.78</v>
      </c>
      <c r="N644" s="5">
        <v>12855.03</v>
      </c>
      <c r="O644" s="5">
        <v>3723.75</v>
      </c>
      <c r="P644" t="str">
        <f t="shared" si="40"/>
        <v>Thursday</v>
      </c>
      <c r="Q644" t="str">
        <f t="shared" si="41"/>
        <v>October</v>
      </c>
      <c r="R644" s="8">
        <f t="shared" si="42"/>
        <v>19.541017638999016</v>
      </c>
      <c r="S644" s="13">
        <f t="shared" si="43"/>
        <v>2.4979355904211396</v>
      </c>
      <c r="T644" t="str" cm="1">
        <f t="array" ref="T644">_xlfn.IFS(G644&lt;=20,"Low Temp.",G644&lt;=28,"Moderate Temp.",G644&lt;=35,"High Temp")</f>
        <v>High Temp</v>
      </c>
    </row>
    <row r="645" spans="1:20" x14ac:dyDescent="0.25">
      <c r="A645">
        <v>644</v>
      </c>
      <c r="B645" s="3">
        <v>45205</v>
      </c>
      <c r="C645" t="s">
        <v>21</v>
      </c>
      <c r="D645" t="s">
        <v>23</v>
      </c>
      <c r="E645" s="5">
        <v>5840</v>
      </c>
      <c r="F645" s="5">
        <v>3618</v>
      </c>
      <c r="G645">
        <v>35</v>
      </c>
      <c r="H645">
        <v>5</v>
      </c>
      <c r="I645">
        <v>8107</v>
      </c>
      <c r="J645" s="7">
        <v>1.91</v>
      </c>
      <c r="K645" s="5">
        <v>15484.37</v>
      </c>
      <c r="L645" s="5">
        <v>774.22</v>
      </c>
      <c r="M645" s="5">
        <v>14710.15</v>
      </c>
      <c r="N645" s="5">
        <v>9874.8700000000008</v>
      </c>
      <c r="O645" s="5">
        <v>4835.28</v>
      </c>
      <c r="P645" t="str">
        <f t="shared" si="40"/>
        <v>Friday</v>
      </c>
      <c r="Q645" t="str">
        <f t="shared" si="41"/>
        <v>October</v>
      </c>
      <c r="R645" s="8">
        <f t="shared" si="42"/>
        <v>31.226843584853626</v>
      </c>
      <c r="S645" s="13">
        <f t="shared" si="43"/>
        <v>-17.204109589041099</v>
      </c>
      <c r="T645" t="str" cm="1">
        <f t="array" ref="T645">_xlfn.IFS(G645&lt;=20,"Low Temp.",G645&lt;=28,"Moderate Temp.",G645&lt;=35,"High Temp")</f>
        <v>High Temp</v>
      </c>
    </row>
    <row r="646" spans="1:20" x14ac:dyDescent="0.25">
      <c r="A646">
        <v>645</v>
      </c>
      <c r="B646" s="3">
        <v>45206</v>
      </c>
      <c r="C646" t="s">
        <v>21</v>
      </c>
      <c r="D646" t="s">
        <v>26</v>
      </c>
      <c r="E646" s="5">
        <v>5860</v>
      </c>
      <c r="F646" s="5">
        <v>3524</v>
      </c>
      <c r="G646">
        <v>17</v>
      </c>
      <c r="H646">
        <v>8</v>
      </c>
      <c r="I646">
        <v>9024</v>
      </c>
      <c r="J646" s="7">
        <v>1.3</v>
      </c>
      <c r="K646" s="5">
        <v>11731.2</v>
      </c>
      <c r="L646" s="5">
        <v>938.5</v>
      </c>
      <c r="M646" s="5">
        <v>10792.7</v>
      </c>
      <c r="N646" s="5">
        <v>9028.65</v>
      </c>
      <c r="O646" s="5">
        <v>1764.05</v>
      </c>
      <c r="P646" t="str">
        <f t="shared" si="40"/>
        <v>Saturday</v>
      </c>
      <c r="Q646" t="str">
        <f t="shared" si="41"/>
        <v>October</v>
      </c>
      <c r="R646" s="8">
        <f t="shared" si="42"/>
        <v>15.037251091107473</v>
      </c>
      <c r="S646" s="13">
        <f t="shared" si="43"/>
        <v>-69.896757679180894</v>
      </c>
      <c r="T646" t="str" cm="1">
        <f t="array" ref="T646">_xlfn.IFS(G646&lt;=20,"Low Temp.",G646&lt;=28,"Moderate Temp.",G646&lt;=35,"High Temp")</f>
        <v>Low Temp.</v>
      </c>
    </row>
    <row r="647" spans="1:20" x14ac:dyDescent="0.25">
      <c r="A647">
        <v>646</v>
      </c>
      <c r="B647" s="3">
        <v>45207</v>
      </c>
      <c r="C647" t="s">
        <v>20</v>
      </c>
      <c r="D647" t="s">
        <v>23</v>
      </c>
      <c r="E647" s="5">
        <v>3029</v>
      </c>
      <c r="F647" s="5">
        <v>3093</v>
      </c>
      <c r="G647">
        <v>27</v>
      </c>
      <c r="H647">
        <v>7</v>
      </c>
      <c r="I647">
        <v>11809</v>
      </c>
      <c r="J647" s="7">
        <v>1.85</v>
      </c>
      <c r="K647" s="5">
        <v>21846.65</v>
      </c>
      <c r="L647" s="5">
        <v>1529.27</v>
      </c>
      <c r="M647" s="5">
        <v>20317.38</v>
      </c>
      <c r="N647" s="5">
        <v>13242.42</v>
      </c>
      <c r="O647" s="5">
        <v>7074.96</v>
      </c>
      <c r="P647" t="str">
        <f t="shared" si="40"/>
        <v>Sunday</v>
      </c>
      <c r="Q647" t="str">
        <f t="shared" si="41"/>
        <v>October</v>
      </c>
      <c r="R647" s="8">
        <f t="shared" si="42"/>
        <v>32.384644785356102</v>
      </c>
      <c r="S647" s="13">
        <f t="shared" si="43"/>
        <v>133.57411687025419</v>
      </c>
      <c r="T647" t="str" cm="1">
        <f t="array" ref="T647">_xlfn.IFS(G647&lt;=20,"Low Temp.",G647&lt;=28,"Moderate Temp.",G647&lt;=35,"High Temp")</f>
        <v>Moderate Temp.</v>
      </c>
    </row>
    <row r="648" spans="1:20" x14ac:dyDescent="0.25">
      <c r="A648">
        <v>647</v>
      </c>
      <c r="B648" s="3">
        <v>45208</v>
      </c>
      <c r="C648" t="s">
        <v>18</v>
      </c>
      <c r="D648" t="s">
        <v>24</v>
      </c>
      <c r="E648" s="5">
        <v>3062</v>
      </c>
      <c r="F648" s="5">
        <v>3267</v>
      </c>
      <c r="G648">
        <v>27</v>
      </c>
      <c r="H648">
        <v>5</v>
      </c>
      <c r="I648">
        <v>13817</v>
      </c>
      <c r="J648" s="7">
        <v>1.43</v>
      </c>
      <c r="K648" s="5">
        <v>19758.310000000001</v>
      </c>
      <c r="L648" s="5">
        <v>987.92</v>
      </c>
      <c r="M648" s="5">
        <v>18770.39</v>
      </c>
      <c r="N648" s="5">
        <v>12433.58</v>
      </c>
      <c r="O648" s="5">
        <v>6336.81</v>
      </c>
      <c r="P648" t="str">
        <f t="shared" si="40"/>
        <v>Monday</v>
      </c>
      <c r="Q648" t="str">
        <f t="shared" si="41"/>
        <v>October</v>
      </c>
      <c r="R648" s="8">
        <f t="shared" si="42"/>
        <v>32.071619485674638</v>
      </c>
      <c r="S648" s="13">
        <f t="shared" si="43"/>
        <v>106.95003265839323</v>
      </c>
      <c r="T648" t="str" cm="1">
        <f t="array" ref="T648">_xlfn.IFS(G648&lt;=20,"Low Temp.",G648&lt;=28,"Moderate Temp.",G648&lt;=35,"High Temp")</f>
        <v>Moderate Temp.</v>
      </c>
    </row>
    <row r="649" spans="1:20" x14ac:dyDescent="0.25">
      <c r="A649">
        <v>648</v>
      </c>
      <c r="B649" s="3">
        <v>45209</v>
      </c>
      <c r="C649" t="s">
        <v>19</v>
      </c>
      <c r="D649" t="s">
        <v>25</v>
      </c>
      <c r="E649" s="5">
        <v>4332</v>
      </c>
      <c r="F649" s="5">
        <v>3297</v>
      </c>
      <c r="G649">
        <v>32</v>
      </c>
      <c r="H649">
        <v>6</v>
      </c>
      <c r="I649">
        <v>10366</v>
      </c>
      <c r="J649" s="7">
        <v>1.55</v>
      </c>
      <c r="K649" s="5">
        <v>16067.3</v>
      </c>
      <c r="L649" s="5">
        <v>964.04</v>
      </c>
      <c r="M649" s="5">
        <v>15103.26</v>
      </c>
      <c r="N649" s="5">
        <v>11370.35</v>
      </c>
      <c r="O649" s="5">
        <v>3732.91</v>
      </c>
      <c r="P649" t="str">
        <f t="shared" si="40"/>
        <v>Tuesday</v>
      </c>
      <c r="Q649" t="str">
        <f t="shared" si="41"/>
        <v>October</v>
      </c>
      <c r="R649" s="8">
        <f t="shared" si="42"/>
        <v>23.232963845823505</v>
      </c>
      <c r="S649" s="13">
        <f t="shared" si="43"/>
        <v>-13.829409048938137</v>
      </c>
      <c r="T649" t="str" cm="1">
        <f t="array" ref="T649">_xlfn.IFS(G649&lt;=20,"Low Temp.",G649&lt;=28,"Moderate Temp.",G649&lt;=35,"High Temp")</f>
        <v>High Temp</v>
      </c>
    </row>
    <row r="650" spans="1:20" x14ac:dyDescent="0.25">
      <c r="A650">
        <v>649</v>
      </c>
      <c r="B650" s="3">
        <v>45210</v>
      </c>
      <c r="C650" t="s">
        <v>18</v>
      </c>
      <c r="D650" t="s">
        <v>26</v>
      </c>
      <c r="E650" s="5">
        <v>3713</v>
      </c>
      <c r="F650" s="5">
        <v>3102</v>
      </c>
      <c r="G650">
        <v>25</v>
      </c>
      <c r="H650">
        <v>6</v>
      </c>
      <c r="I650">
        <v>14979</v>
      </c>
      <c r="J650" s="7">
        <v>1.48</v>
      </c>
      <c r="K650" s="5">
        <v>22168.92</v>
      </c>
      <c r="L650" s="5">
        <v>1330.14</v>
      </c>
      <c r="M650" s="5">
        <v>20838.78</v>
      </c>
      <c r="N650" s="5">
        <v>14812.87</v>
      </c>
      <c r="O650" s="5">
        <v>6025.91</v>
      </c>
      <c r="P650" t="str">
        <f t="shared" si="40"/>
        <v>Wednesday</v>
      </c>
      <c r="Q650" t="str">
        <f t="shared" si="41"/>
        <v>October</v>
      </c>
      <c r="R650" s="8">
        <f t="shared" si="42"/>
        <v>27.181793249287743</v>
      </c>
      <c r="S650" s="13">
        <f t="shared" si="43"/>
        <v>62.292216536493392</v>
      </c>
      <c r="T650" t="str" cm="1">
        <f t="array" ref="T650">_xlfn.IFS(G650&lt;=20,"Low Temp.",G650&lt;=28,"Moderate Temp.",G650&lt;=35,"High Temp")</f>
        <v>Moderate Temp.</v>
      </c>
    </row>
    <row r="651" spans="1:20" x14ac:dyDescent="0.25">
      <c r="A651">
        <v>650</v>
      </c>
      <c r="B651" s="3">
        <v>45211</v>
      </c>
      <c r="C651" t="s">
        <v>17</v>
      </c>
      <c r="D651" t="s">
        <v>25</v>
      </c>
      <c r="E651" s="5">
        <v>5280</v>
      </c>
      <c r="F651" s="5">
        <v>3489</v>
      </c>
      <c r="G651">
        <v>25</v>
      </c>
      <c r="H651">
        <v>14</v>
      </c>
      <c r="I651">
        <v>10218</v>
      </c>
      <c r="J651" s="7">
        <v>1.4</v>
      </c>
      <c r="K651" s="5">
        <v>14305.2</v>
      </c>
      <c r="L651" s="5">
        <v>2002.73</v>
      </c>
      <c r="M651" s="5">
        <v>12302.47</v>
      </c>
      <c r="N651" s="5">
        <v>9851.5</v>
      </c>
      <c r="O651" s="5">
        <v>2450.9699999999998</v>
      </c>
      <c r="P651" t="str">
        <f t="shared" si="40"/>
        <v>Thursday</v>
      </c>
      <c r="Q651" t="str">
        <f t="shared" si="41"/>
        <v>October</v>
      </c>
      <c r="R651" s="8">
        <f t="shared" si="42"/>
        <v>17.1334200150994</v>
      </c>
      <c r="S651" s="13">
        <f t="shared" si="43"/>
        <v>-53.580113636363635</v>
      </c>
      <c r="T651" t="str" cm="1">
        <f t="array" ref="T651">_xlfn.IFS(G651&lt;=20,"Low Temp.",G651&lt;=28,"Moderate Temp.",G651&lt;=35,"High Temp")</f>
        <v>Moderate Temp.</v>
      </c>
    </row>
    <row r="652" spans="1:20" x14ac:dyDescent="0.25">
      <c r="A652">
        <v>651</v>
      </c>
      <c r="B652" s="3">
        <v>45212</v>
      </c>
      <c r="C652" t="s">
        <v>22</v>
      </c>
      <c r="D652" t="s">
        <v>23</v>
      </c>
      <c r="E652" s="5">
        <v>5971</v>
      </c>
      <c r="F652" s="5">
        <v>2934</v>
      </c>
      <c r="G652">
        <v>30</v>
      </c>
      <c r="H652">
        <v>10</v>
      </c>
      <c r="I652">
        <v>9410</v>
      </c>
      <c r="J652" s="7">
        <v>1.73</v>
      </c>
      <c r="K652" s="5">
        <v>16279.3</v>
      </c>
      <c r="L652" s="5">
        <v>1627.93</v>
      </c>
      <c r="M652" s="5">
        <v>14651.37</v>
      </c>
      <c r="N652" s="5">
        <v>10819.58</v>
      </c>
      <c r="O652" s="5">
        <v>3831.79</v>
      </c>
      <c r="P652" t="str">
        <f t="shared" si="40"/>
        <v>Friday</v>
      </c>
      <c r="Q652" t="str">
        <f t="shared" si="41"/>
        <v>October</v>
      </c>
      <c r="R652" s="8">
        <f t="shared" si="42"/>
        <v>23.537805679605388</v>
      </c>
      <c r="S652" s="13">
        <f t="shared" si="43"/>
        <v>-35.826662200636413</v>
      </c>
      <c r="T652" t="str" cm="1">
        <f t="array" ref="T652">_xlfn.IFS(G652&lt;=20,"Low Temp.",G652&lt;=28,"Moderate Temp.",G652&lt;=35,"High Temp")</f>
        <v>High Temp</v>
      </c>
    </row>
    <row r="653" spans="1:20" x14ac:dyDescent="0.25">
      <c r="A653">
        <v>652</v>
      </c>
      <c r="B653" s="3">
        <v>45213</v>
      </c>
      <c r="C653" t="s">
        <v>17</v>
      </c>
      <c r="D653" t="s">
        <v>24</v>
      </c>
      <c r="E653" s="5">
        <v>5610</v>
      </c>
      <c r="F653" s="5">
        <v>3531</v>
      </c>
      <c r="G653">
        <v>17</v>
      </c>
      <c r="H653">
        <v>13</v>
      </c>
      <c r="I653">
        <v>8562</v>
      </c>
      <c r="J653" s="7">
        <v>1.8</v>
      </c>
      <c r="K653" s="5">
        <v>15411.6</v>
      </c>
      <c r="L653" s="5">
        <v>2003.51</v>
      </c>
      <c r="M653" s="5">
        <v>13408.09</v>
      </c>
      <c r="N653" s="5">
        <v>8781.2800000000007</v>
      </c>
      <c r="O653" s="5">
        <v>4626.8100000000004</v>
      </c>
      <c r="P653" t="str">
        <f t="shared" si="40"/>
        <v>Saturday</v>
      </c>
      <c r="Q653" t="str">
        <f t="shared" si="41"/>
        <v>October</v>
      </c>
      <c r="R653" s="8">
        <f t="shared" si="42"/>
        <v>30.021607101144593</v>
      </c>
      <c r="S653" s="13">
        <f t="shared" si="43"/>
        <v>-17.525668449197855</v>
      </c>
      <c r="T653" t="str" cm="1">
        <f t="array" ref="T653">_xlfn.IFS(G653&lt;=20,"Low Temp.",G653&lt;=28,"Moderate Temp.",G653&lt;=35,"High Temp")</f>
        <v>Low Temp.</v>
      </c>
    </row>
    <row r="654" spans="1:20" x14ac:dyDescent="0.25">
      <c r="A654">
        <v>653</v>
      </c>
      <c r="B654" s="3">
        <v>45214</v>
      </c>
      <c r="C654" t="s">
        <v>20</v>
      </c>
      <c r="D654" t="s">
        <v>24</v>
      </c>
      <c r="E654" s="5">
        <v>5761</v>
      </c>
      <c r="F654" s="5">
        <v>3927</v>
      </c>
      <c r="G654">
        <v>28</v>
      </c>
      <c r="H654">
        <v>11</v>
      </c>
      <c r="I654">
        <v>11196</v>
      </c>
      <c r="J654" s="7">
        <v>1.59</v>
      </c>
      <c r="K654" s="5">
        <v>17801.64</v>
      </c>
      <c r="L654" s="5">
        <v>1958.18</v>
      </c>
      <c r="M654" s="5">
        <v>15843.46</v>
      </c>
      <c r="N654" s="5">
        <v>10173.1</v>
      </c>
      <c r="O654" s="5">
        <v>5670.36</v>
      </c>
      <c r="P654" t="str">
        <f t="shared" si="40"/>
        <v>Sunday</v>
      </c>
      <c r="Q654" t="str">
        <f t="shared" si="41"/>
        <v>October</v>
      </c>
      <c r="R654" s="8">
        <f t="shared" si="42"/>
        <v>31.853020283524437</v>
      </c>
      <c r="S654" s="13">
        <f t="shared" si="43"/>
        <v>-1.5733379621593528</v>
      </c>
      <c r="T654" t="str" cm="1">
        <f t="array" ref="T654">_xlfn.IFS(G654&lt;=20,"Low Temp.",G654&lt;=28,"Moderate Temp.",G654&lt;=35,"High Temp")</f>
        <v>Moderate Temp.</v>
      </c>
    </row>
    <row r="655" spans="1:20" x14ac:dyDescent="0.25">
      <c r="A655">
        <v>654</v>
      </c>
      <c r="B655" s="3">
        <v>45215</v>
      </c>
      <c r="C655" t="s">
        <v>21</v>
      </c>
      <c r="D655" t="s">
        <v>23</v>
      </c>
      <c r="E655" s="5">
        <v>5905</v>
      </c>
      <c r="F655" s="5">
        <v>3004</v>
      </c>
      <c r="G655">
        <v>32</v>
      </c>
      <c r="H655">
        <v>10</v>
      </c>
      <c r="I655">
        <v>11011</v>
      </c>
      <c r="J655" s="7">
        <v>1.86</v>
      </c>
      <c r="K655" s="5">
        <v>20480.46</v>
      </c>
      <c r="L655" s="5">
        <v>2048.0500000000002</v>
      </c>
      <c r="M655" s="5">
        <v>18432.41</v>
      </c>
      <c r="N655" s="5">
        <v>11256.34</v>
      </c>
      <c r="O655" s="5">
        <v>7176.07</v>
      </c>
      <c r="P655" t="str">
        <f t="shared" si="40"/>
        <v>Monday</v>
      </c>
      <c r="Q655" t="str">
        <f t="shared" si="41"/>
        <v>October</v>
      </c>
      <c r="R655" s="8">
        <f t="shared" si="42"/>
        <v>35.038617296681814</v>
      </c>
      <c r="S655" s="13">
        <f t="shared" si="43"/>
        <v>21.525317527519046</v>
      </c>
      <c r="T655" t="str" cm="1">
        <f t="array" ref="T655">_xlfn.IFS(G655&lt;=20,"Low Temp.",G655&lt;=28,"Moderate Temp.",G655&lt;=35,"High Temp")</f>
        <v>High Temp</v>
      </c>
    </row>
    <row r="656" spans="1:20" x14ac:dyDescent="0.25">
      <c r="A656">
        <v>655</v>
      </c>
      <c r="B656" s="3">
        <v>45216</v>
      </c>
      <c r="C656" t="s">
        <v>22</v>
      </c>
      <c r="D656" t="s">
        <v>26</v>
      </c>
      <c r="E656" s="5">
        <v>3102</v>
      </c>
      <c r="F656" s="5">
        <v>3878</v>
      </c>
      <c r="G656">
        <v>19</v>
      </c>
      <c r="H656">
        <v>14</v>
      </c>
      <c r="I656">
        <v>9744</v>
      </c>
      <c r="J656" s="7">
        <v>1.68</v>
      </c>
      <c r="K656" s="5">
        <v>16369.92</v>
      </c>
      <c r="L656" s="5">
        <v>2291.79</v>
      </c>
      <c r="M656" s="5">
        <v>14078.13</v>
      </c>
      <c r="N656" s="5">
        <v>12191.29</v>
      </c>
      <c r="O656" s="5">
        <v>1886.84</v>
      </c>
      <c r="P656" t="str">
        <f t="shared" si="40"/>
        <v>Tuesday</v>
      </c>
      <c r="Q656" t="str">
        <f t="shared" si="41"/>
        <v>October</v>
      </c>
      <c r="R656" s="8">
        <f t="shared" si="42"/>
        <v>11.526262803972163</v>
      </c>
      <c r="S656" s="13">
        <f t="shared" si="43"/>
        <v>-39.173436492585431</v>
      </c>
      <c r="T656" t="str" cm="1">
        <f t="array" ref="T656">_xlfn.IFS(G656&lt;=20,"Low Temp.",G656&lt;=28,"Moderate Temp.",G656&lt;=35,"High Temp")</f>
        <v>Low Temp.</v>
      </c>
    </row>
    <row r="657" spans="1:20" x14ac:dyDescent="0.25">
      <c r="A657">
        <v>656</v>
      </c>
      <c r="B657" s="3">
        <v>45217</v>
      </c>
      <c r="C657" t="s">
        <v>17</v>
      </c>
      <c r="D657" t="s">
        <v>23</v>
      </c>
      <c r="E657" s="5">
        <v>4255</v>
      </c>
      <c r="F657" s="5">
        <v>3369</v>
      </c>
      <c r="G657">
        <v>26</v>
      </c>
      <c r="H657">
        <v>11</v>
      </c>
      <c r="I657">
        <v>14745</v>
      </c>
      <c r="J657" s="7">
        <v>1.84</v>
      </c>
      <c r="K657" s="5">
        <v>27130.799999999999</v>
      </c>
      <c r="L657" s="5">
        <v>2984.39</v>
      </c>
      <c r="M657" s="5">
        <v>24146.41</v>
      </c>
      <c r="N657" s="5">
        <v>20397.54</v>
      </c>
      <c r="O657" s="5">
        <v>3748.87</v>
      </c>
      <c r="P657" t="str">
        <f t="shared" si="40"/>
        <v>Wednesday</v>
      </c>
      <c r="Q657" t="str">
        <f t="shared" si="41"/>
        <v>October</v>
      </c>
      <c r="R657" s="8">
        <f t="shared" si="42"/>
        <v>13.81776431214708</v>
      </c>
      <c r="S657" s="13">
        <f t="shared" si="43"/>
        <v>-11.894947121034081</v>
      </c>
      <c r="T657" t="str" cm="1">
        <f t="array" ref="T657">_xlfn.IFS(G657&lt;=20,"Low Temp.",G657&lt;=28,"Moderate Temp.",G657&lt;=35,"High Temp")</f>
        <v>Moderate Temp.</v>
      </c>
    </row>
    <row r="658" spans="1:20" x14ac:dyDescent="0.25">
      <c r="A658">
        <v>657</v>
      </c>
      <c r="B658" s="3">
        <v>45218</v>
      </c>
      <c r="C658" t="s">
        <v>21</v>
      </c>
      <c r="D658" t="s">
        <v>23</v>
      </c>
      <c r="E658" s="5">
        <v>3301</v>
      </c>
      <c r="F658" s="5">
        <v>3917</v>
      </c>
      <c r="G658">
        <v>23</v>
      </c>
      <c r="H658">
        <v>8</v>
      </c>
      <c r="I658">
        <v>14322</v>
      </c>
      <c r="J658" s="7">
        <v>1.84</v>
      </c>
      <c r="K658" s="5">
        <v>26352.48</v>
      </c>
      <c r="L658" s="5">
        <v>2108.1999999999998</v>
      </c>
      <c r="M658" s="5">
        <v>24244.28</v>
      </c>
      <c r="N658" s="5">
        <v>16303.95</v>
      </c>
      <c r="O658" s="5">
        <v>7940.33</v>
      </c>
      <c r="P658" t="str">
        <f t="shared" si="40"/>
        <v>Thursday</v>
      </c>
      <c r="Q658" t="str">
        <f t="shared" si="41"/>
        <v>October</v>
      </c>
      <c r="R658" s="8">
        <f t="shared" si="42"/>
        <v>30.131243814623897</v>
      </c>
      <c r="S658" s="13">
        <f t="shared" si="43"/>
        <v>140.54316873674645</v>
      </c>
      <c r="T658" t="str" cm="1">
        <f t="array" ref="T658">_xlfn.IFS(G658&lt;=20,"Low Temp.",G658&lt;=28,"Moderate Temp.",G658&lt;=35,"High Temp")</f>
        <v>Moderate Temp.</v>
      </c>
    </row>
    <row r="659" spans="1:20" x14ac:dyDescent="0.25">
      <c r="A659">
        <v>658</v>
      </c>
      <c r="B659" s="3">
        <v>45219</v>
      </c>
      <c r="C659" t="s">
        <v>19</v>
      </c>
      <c r="D659" t="s">
        <v>23</v>
      </c>
      <c r="E659" s="5">
        <v>3863</v>
      </c>
      <c r="F659" s="5">
        <v>2720</v>
      </c>
      <c r="G659">
        <v>26</v>
      </c>
      <c r="H659">
        <v>14</v>
      </c>
      <c r="I659">
        <v>8012</v>
      </c>
      <c r="J659" s="7">
        <v>1.91</v>
      </c>
      <c r="K659" s="5">
        <v>15302.92</v>
      </c>
      <c r="L659" s="5">
        <v>2142.41</v>
      </c>
      <c r="M659" s="5">
        <v>13160.51</v>
      </c>
      <c r="N659" s="5">
        <v>9773.17</v>
      </c>
      <c r="O659" s="5">
        <v>3387.34</v>
      </c>
      <c r="P659" t="str">
        <f t="shared" si="40"/>
        <v>Friday</v>
      </c>
      <c r="Q659" t="str">
        <f t="shared" si="41"/>
        <v>October</v>
      </c>
      <c r="R659" s="8">
        <f t="shared" si="42"/>
        <v>22.135252618454519</v>
      </c>
      <c r="S659" s="13">
        <f t="shared" si="43"/>
        <v>-12.313228061092412</v>
      </c>
      <c r="T659" t="str" cm="1">
        <f t="array" ref="T659">_xlfn.IFS(G659&lt;=20,"Low Temp.",G659&lt;=28,"Moderate Temp.",G659&lt;=35,"High Temp")</f>
        <v>Moderate Temp.</v>
      </c>
    </row>
    <row r="660" spans="1:20" x14ac:dyDescent="0.25">
      <c r="A660">
        <v>659</v>
      </c>
      <c r="B660" s="3">
        <v>45220</v>
      </c>
      <c r="C660" t="s">
        <v>17</v>
      </c>
      <c r="D660" t="s">
        <v>26</v>
      </c>
      <c r="E660" s="5">
        <v>3726</v>
      </c>
      <c r="F660" s="5">
        <v>2707</v>
      </c>
      <c r="G660">
        <v>31</v>
      </c>
      <c r="H660">
        <v>7</v>
      </c>
      <c r="I660">
        <v>8595</v>
      </c>
      <c r="J660" s="7">
        <v>1.73</v>
      </c>
      <c r="K660" s="5">
        <v>14869.35</v>
      </c>
      <c r="L660" s="5">
        <v>1040.8499999999999</v>
      </c>
      <c r="M660" s="5">
        <v>13828.5</v>
      </c>
      <c r="N660" s="5">
        <v>8575.18</v>
      </c>
      <c r="O660" s="5">
        <v>5253.32</v>
      </c>
      <c r="P660" t="str">
        <f t="shared" si="40"/>
        <v>Saturday</v>
      </c>
      <c r="Q660" t="str">
        <f t="shared" si="41"/>
        <v>October</v>
      </c>
      <c r="R660" s="8">
        <f t="shared" si="42"/>
        <v>35.329856382424246</v>
      </c>
      <c r="S660" s="13">
        <f t="shared" si="43"/>
        <v>40.990874932903907</v>
      </c>
      <c r="T660" t="str" cm="1">
        <f t="array" ref="T660">_xlfn.IFS(G660&lt;=20,"Low Temp.",G660&lt;=28,"Moderate Temp.",G660&lt;=35,"High Temp")</f>
        <v>High Temp</v>
      </c>
    </row>
    <row r="661" spans="1:20" x14ac:dyDescent="0.25">
      <c r="A661">
        <v>660</v>
      </c>
      <c r="B661" s="3">
        <v>45221</v>
      </c>
      <c r="C661" t="s">
        <v>22</v>
      </c>
      <c r="D661" t="s">
        <v>24</v>
      </c>
      <c r="E661" s="5">
        <v>4036</v>
      </c>
      <c r="F661" s="5">
        <v>2605</v>
      </c>
      <c r="G661">
        <v>25</v>
      </c>
      <c r="H661">
        <v>13</v>
      </c>
      <c r="I661">
        <v>9344</v>
      </c>
      <c r="J661" s="7">
        <v>1.25</v>
      </c>
      <c r="K661" s="5">
        <v>11680</v>
      </c>
      <c r="L661" s="5">
        <v>1518.4</v>
      </c>
      <c r="M661" s="5">
        <v>10161.6</v>
      </c>
      <c r="N661" s="5">
        <v>8412.7199999999993</v>
      </c>
      <c r="O661" s="5">
        <v>1748.88</v>
      </c>
      <c r="P661" t="str">
        <f t="shared" si="40"/>
        <v>Sunday</v>
      </c>
      <c r="Q661" t="str">
        <f t="shared" si="41"/>
        <v>October</v>
      </c>
      <c r="R661" s="8">
        <f t="shared" si="42"/>
        <v>14.973287671232876</v>
      </c>
      <c r="S661" s="13">
        <f t="shared" si="43"/>
        <v>-56.66798810703667</v>
      </c>
      <c r="T661" t="str" cm="1">
        <f t="array" ref="T661">_xlfn.IFS(G661&lt;=20,"Low Temp.",G661&lt;=28,"Moderate Temp.",G661&lt;=35,"High Temp")</f>
        <v>Moderate Temp.</v>
      </c>
    </row>
    <row r="662" spans="1:20" x14ac:dyDescent="0.25">
      <c r="A662">
        <v>661</v>
      </c>
      <c r="B662" s="3">
        <v>45222</v>
      </c>
      <c r="C662" t="s">
        <v>19</v>
      </c>
      <c r="D662" t="s">
        <v>23</v>
      </c>
      <c r="E662" s="5">
        <v>4624</v>
      </c>
      <c r="F662" s="5">
        <v>2719</v>
      </c>
      <c r="G662">
        <v>25</v>
      </c>
      <c r="H662">
        <v>10</v>
      </c>
      <c r="I662">
        <v>13003</v>
      </c>
      <c r="J662" s="7">
        <v>1.76</v>
      </c>
      <c r="K662" s="5">
        <v>22885.279999999999</v>
      </c>
      <c r="L662" s="5">
        <v>2288.5300000000002</v>
      </c>
      <c r="M662" s="5">
        <v>20596.75</v>
      </c>
      <c r="N662" s="5">
        <v>17637.53</v>
      </c>
      <c r="O662" s="5">
        <v>2959.22</v>
      </c>
      <c r="P662" t="str">
        <f t="shared" si="40"/>
        <v>Monday</v>
      </c>
      <c r="Q662" t="str">
        <f t="shared" si="41"/>
        <v>October</v>
      </c>
      <c r="R662" s="8">
        <f t="shared" si="42"/>
        <v>12.930669845420287</v>
      </c>
      <c r="S662" s="13">
        <f t="shared" si="43"/>
        <v>-36.003027681660903</v>
      </c>
      <c r="T662" t="str" cm="1">
        <f t="array" ref="T662">_xlfn.IFS(G662&lt;=20,"Low Temp.",G662&lt;=28,"Moderate Temp.",G662&lt;=35,"High Temp")</f>
        <v>Moderate Temp.</v>
      </c>
    </row>
    <row r="663" spans="1:20" x14ac:dyDescent="0.25">
      <c r="A663">
        <v>662</v>
      </c>
      <c r="B663" s="3">
        <v>45223</v>
      </c>
      <c r="C663" t="s">
        <v>19</v>
      </c>
      <c r="D663" t="s">
        <v>23</v>
      </c>
      <c r="E663" s="5">
        <v>3964</v>
      </c>
      <c r="F663" s="5">
        <v>3291</v>
      </c>
      <c r="G663">
        <v>30</v>
      </c>
      <c r="H663">
        <v>7</v>
      </c>
      <c r="I663">
        <v>12079</v>
      </c>
      <c r="J663" s="7">
        <v>1.34</v>
      </c>
      <c r="K663" s="5">
        <v>16185.86</v>
      </c>
      <c r="L663" s="5">
        <v>1133.01</v>
      </c>
      <c r="M663" s="5">
        <v>15052.85</v>
      </c>
      <c r="N663" s="5">
        <v>12078.12</v>
      </c>
      <c r="O663" s="5">
        <v>2974.73</v>
      </c>
      <c r="P663" t="str">
        <f t="shared" si="40"/>
        <v>Tuesday</v>
      </c>
      <c r="Q663" t="str">
        <f t="shared" si="41"/>
        <v>October</v>
      </c>
      <c r="R663" s="8">
        <f t="shared" si="42"/>
        <v>18.378572408262521</v>
      </c>
      <c r="S663" s="13">
        <f t="shared" si="43"/>
        <v>-24.95635721493441</v>
      </c>
      <c r="T663" t="str" cm="1">
        <f t="array" ref="T663">_xlfn.IFS(G663&lt;=20,"Low Temp.",G663&lt;=28,"Moderate Temp.",G663&lt;=35,"High Temp")</f>
        <v>High Temp</v>
      </c>
    </row>
    <row r="664" spans="1:20" x14ac:dyDescent="0.25">
      <c r="A664">
        <v>663</v>
      </c>
      <c r="B664" s="3">
        <v>45224</v>
      </c>
      <c r="C664" t="s">
        <v>19</v>
      </c>
      <c r="D664" t="s">
        <v>25</v>
      </c>
      <c r="E664" s="5">
        <v>5006</v>
      </c>
      <c r="F664" s="5">
        <v>2566</v>
      </c>
      <c r="G664">
        <v>20</v>
      </c>
      <c r="H664">
        <v>8</v>
      </c>
      <c r="I664">
        <v>10118</v>
      </c>
      <c r="J664" s="7">
        <v>1.78</v>
      </c>
      <c r="K664" s="5">
        <v>18010.04</v>
      </c>
      <c r="L664" s="5">
        <v>1440.8</v>
      </c>
      <c r="M664" s="5">
        <v>16569.240000000002</v>
      </c>
      <c r="N664" s="5">
        <v>14397.08</v>
      </c>
      <c r="O664" s="5">
        <v>2172.16</v>
      </c>
      <c r="P664" t="str">
        <f t="shared" si="40"/>
        <v>Wednesday</v>
      </c>
      <c r="Q664" t="str">
        <f t="shared" si="41"/>
        <v>October</v>
      </c>
      <c r="R664" s="8">
        <f t="shared" si="42"/>
        <v>12.060828293551818</v>
      </c>
      <c r="S664" s="13">
        <f t="shared" si="43"/>
        <v>-56.608869356771876</v>
      </c>
      <c r="T664" t="str" cm="1">
        <f t="array" ref="T664">_xlfn.IFS(G664&lt;=20,"Low Temp.",G664&lt;=28,"Moderate Temp.",G664&lt;=35,"High Temp")</f>
        <v>Low Temp.</v>
      </c>
    </row>
    <row r="665" spans="1:20" x14ac:dyDescent="0.25">
      <c r="A665">
        <v>664</v>
      </c>
      <c r="B665" s="3">
        <v>45225</v>
      </c>
      <c r="C665" t="s">
        <v>18</v>
      </c>
      <c r="D665" t="s">
        <v>26</v>
      </c>
      <c r="E665" s="5">
        <v>3870</v>
      </c>
      <c r="F665" s="5">
        <v>3256</v>
      </c>
      <c r="G665">
        <v>15</v>
      </c>
      <c r="H665">
        <v>12</v>
      </c>
      <c r="I665">
        <v>9102</v>
      </c>
      <c r="J665" s="7">
        <v>1.52</v>
      </c>
      <c r="K665" s="5">
        <v>13835.04</v>
      </c>
      <c r="L665" s="5">
        <v>1660.2</v>
      </c>
      <c r="M665" s="5">
        <v>12174.84</v>
      </c>
      <c r="N665" s="5">
        <v>9538.6200000000008</v>
      </c>
      <c r="O665" s="5">
        <v>2636.22</v>
      </c>
      <c r="P665" t="str">
        <f t="shared" si="40"/>
        <v>Thursday</v>
      </c>
      <c r="Q665" t="str">
        <f t="shared" si="41"/>
        <v>October</v>
      </c>
      <c r="R665" s="8">
        <f t="shared" si="42"/>
        <v>19.054661208063003</v>
      </c>
      <c r="S665" s="13">
        <f t="shared" si="43"/>
        <v>-31.880620155038763</v>
      </c>
      <c r="T665" t="str" cm="1">
        <f t="array" ref="T665">_xlfn.IFS(G665&lt;=20,"Low Temp.",G665&lt;=28,"Moderate Temp.",G665&lt;=35,"High Temp")</f>
        <v>Low Temp.</v>
      </c>
    </row>
    <row r="666" spans="1:20" x14ac:dyDescent="0.25">
      <c r="A666">
        <v>665</v>
      </c>
      <c r="B666" s="3">
        <v>45226</v>
      </c>
      <c r="C666" t="s">
        <v>21</v>
      </c>
      <c r="D666" t="s">
        <v>25</v>
      </c>
      <c r="E666" s="5">
        <v>3119</v>
      </c>
      <c r="F666" s="5">
        <v>3974</v>
      </c>
      <c r="G666">
        <v>24</v>
      </c>
      <c r="H666">
        <v>10</v>
      </c>
      <c r="I666">
        <v>8151</v>
      </c>
      <c r="J666" s="7">
        <v>1.56</v>
      </c>
      <c r="K666" s="5">
        <v>12715.56</v>
      </c>
      <c r="L666" s="5">
        <v>1271.56</v>
      </c>
      <c r="M666" s="5">
        <v>11444</v>
      </c>
      <c r="N666" s="5">
        <v>9175.1200000000008</v>
      </c>
      <c r="O666" s="5">
        <v>2268.88</v>
      </c>
      <c r="P666" t="str">
        <f t="shared" si="40"/>
        <v>Friday</v>
      </c>
      <c r="Q666" t="str">
        <f t="shared" si="41"/>
        <v>October</v>
      </c>
      <c r="R666" s="8">
        <f t="shared" si="42"/>
        <v>17.843335252242138</v>
      </c>
      <c r="S666" s="13">
        <f t="shared" si="43"/>
        <v>-27.256171849951905</v>
      </c>
      <c r="T666" t="str" cm="1">
        <f t="array" ref="T666">_xlfn.IFS(G666&lt;=20,"Low Temp.",G666&lt;=28,"Moderate Temp.",G666&lt;=35,"High Temp")</f>
        <v>Moderate Temp.</v>
      </c>
    </row>
    <row r="667" spans="1:20" x14ac:dyDescent="0.25">
      <c r="A667">
        <v>666</v>
      </c>
      <c r="B667" s="3">
        <v>45227</v>
      </c>
      <c r="C667" t="s">
        <v>18</v>
      </c>
      <c r="D667" t="s">
        <v>24</v>
      </c>
      <c r="E667" s="5">
        <v>5427</v>
      </c>
      <c r="F667" s="5">
        <v>3565</v>
      </c>
      <c r="G667">
        <v>25</v>
      </c>
      <c r="H667">
        <v>12</v>
      </c>
      <c r="I667">
        <v>10476</v>
      </c>
      <c r="J667" s="7">
        <v>1.58</v>
      </c>
      <c r="K667" s="5">
        <v>16552.080000000002</v>
      </c>
      <c r="L667" s="5">
        <v>1986.25</v>
      </c>
      <c r="M667" s="5">
        <v>14565.83</v>
      </c>
      <c r="N667" s="5">
        <v>11032.32</v>
      </c>
      <c r="O667" s="5">
        <v>3533.51</v>
      </c>
      <c r="P667" t="str">
        <f t="shared" si="40"/>
        <v>Saturday</v>
      </c>
      <c r="Q667" t="str">
        <f t="shared" si="41"/>
        <v>October</v>
      </c>
      <c r="R667" s="8">
        <f t="shared" si="42"/>
        <v>21.347830604975325</v>
      </c>
      <c r="S667" s="13">
        <f t="shared" si="43"/>
        <v>-34.890178735949881</v>
      </c>
      <c r="T667" t="str" cm="1">
        <f t="array" ref="T667">_xlfn.IFS(G667&lt;=20,"Low Temp.",G667&lt;=28,"Moderate Temp.",G667&lt;=35,"High Temp")</f>
        <v>Moderate Temp.</v>
      </c>
    </row>
    <row r="668" spans="1:20" x14ac:dyDescent="0.25">
      <c r="A668">
        <v>667</v>
      </c>
      <c r="B668" s="3">
        <v>45228</v>
      </c>
      <c r="C668" t="s">
        <v>17</v>
      </c>
      <c r="D668" t="s">
        <v>26</v>
      </c>
      <c r="E668" s="5">
        <v>5708</v>
      </c>
      <c r="F668" s="5">
        <v>3859</v>
      </c>
      <c r="G668">
        <v>22</v>
      </c>
      <c r="H668">
        <v>10</v>
      </c>
      <c r="I668">
        <v>10553</v>
      </c>
      <c r="J668" s="7">
        <v>1.47</v>
      </c>
      <c r="K668" s="5">
        <v>15512.91</v>
      </c>
      <c r="L668" s="5">
        <v>1551.29</v>
      </c>
      <c r="M668" s="5">
        <v>13961.62</v>
      </c>
      <c r="N668" s="5">
        <v>8875.9699999999993</v>
      </c>
      <c r="O668" s="5">
        <v>5085.6499999999996</v>
      </c>
      <c r="P668" t="str">
        <f t="shared" si="40"/>
        <v>Sunday</v>
      </c>
      <c r="Q668" t="str">
        <f t="shared" si="41"/>
        <v>October</v>
      </c>
      <c r="R668" s="8">
        <f t="shared" si="42"/>
        <v>32.783339811808354</v>
      </c>
      <c r="S668" s="13">
        <f t="shared" si="43"/>
        <v>-10.903118430273306</v>
      </c>
      <c r="T668" t="str" cm="1">
        <f t="array" ref="T668">_xlfn.IFS(G668&lt;=20,"Low Temp.",G668&lt;=28,"Moderate Temp.",G668&lt;=35,"High Temp")</f>
        <v>Moderate Temp.</v>
      </c>
    </row>
    <row r="669" spans="1:20" x14ac:dyDescent="0.25">
      <c r="A669">
        <v>668</v>
      </c>
      <c r="B669" s="3">
        <v>45229</v>
      </c>
      <c r="C669" t="s">
        <v>22</v>
      </c>
      <c r="D669" t="s">
        <v>23</v>
      </c>
      <c r="E669" s="5">
        <v>4168</v>
      </c>
      <c r="F669" s="5">
        <v>2755</v>
      </c>
      <c r="G669">
        <v>21</v>
      </c>
      <c r="H669">
        <v>8</v>
      </c>
      <c r="I669">
        <v>10322</v>
      </c>
      <c r="J669" s="7">
        <v>1.57</v>
      </c>
      <c r="K669" s="5">
        <v>16205.54</v>
      </c>
      <c r="L669" s="5">
        <v>1296.44</v>
      </c>
      <c r="M669" s="5">
        <v>14909.1</v>
      </c>
      <c r="N669" s="5">
        <v>10706.17</v>
      </c>
      <c r="O669" s="5">
        <v>4202.93</v>
      </c>
      <c r="P669" t="str">
        <f t="shared" si="40"/>
        <v>Monday</v>
      </c>
      <c r="Q669" t="str">
        <f t="shared" si="41"/>
        <v>October</v>
      </c>
      <c r="R669" s="8">
        <f t="shared" si="42"/>
        <v>25.935143167089773</v>
      </c>
      <c r="S669" s="13">
        <f t="shared" si="43"/>
        <v>0.83805182341651374</v>
      </c>
      <c r="T669" t="str" cm="1">
        <f t="array" ref="T669">_xlfn.IFS(G669&lt;=20,"Low Temp.",G669&lt;=28,"Moderate Temp.",G669&lt;=35,"High Temp")</f>
        <v>Moderate Temp.</v>
      </c>
    </row>
    <row r="670" spans="1:20" x14ac:dyDescent="0.25">
      <c r="A670">
        <v>669</v>
      </c>
      <c r="B670" s="3">
        <v>45230</v>
      </c>
      <c r="C670" t="s">
        <v>21</v>
      </c>
      <c r="D670" t="s">
        <v>26</v>
      </c>
      <c r="E670" s="5">
        <v>3743</v>
      </c>
      <c r="F670" s="5">
        <v>3993</v>
      </c>
      <c r="G670">
        <v>34</v>
      </c>
      <c r="H670">
        <v>14</v>
      </c>
      <c r="I670">
        <v>9498</v>
      </c>
      <c r="J670" s="7">
        <v>1.59</v>
      </c>
      <c r="K670" s="5">
        <v>15101.82</v>
      </c>
      <c r="L670" s="5">
        <v>2114.25</v>
      </c>
      <c r="M670" s="5">
        <v>12987.57</v>
      </c>
      <c r="N670" s="5">
        <v>12060.56</v>
      </c>
      <c r="O670" s="5">
        <v>927.01</v>
      </c>
      <c r="P670" t="str">
        <f t="shared" si="40"/>
        <v>Tuesday</v>
      </c>
      <c r="Q670" t="str">
        <f t="shared" si="41"/>
        <v>October</v>
      </c>
      <c r="R670" s="8">
        <f t="shared" si="42"/>
        <v>6.1383992128101115</v>
      </c>
      <c r="S670" s="13">
        <f t="shared" si="43"/>
        <v>-75.233502538071065</v>
      </c>
      <c r="T670" t="str" cm="1">
        <f t="array" ref="T670">_xlfn.IFS(G670&lt;=20,"Low Temp.",G670&lt;=28,"Moderate Temp.",G670&lt;=35,"High Temp")</f>
        <v>High Temp</v>
      </c>
    </row>
    <row r="671" spans="1:20" x14ac:dyDescent="0.25">
      <c r="A671">
        <v>670</v>
      </c>
      <c r="B671" s="3">
        <v>45231</v>
      </c>
      <c r="C671" t="s">
        <v>21</v>
      </c>
      <c r="D671" t="s">
        <v>26</v>
      </c>
      <c r="E671" s="5">
        <v>3949</v>
      </c>
      <c r="F671" s="5">
        <v>2862</v>
      </c>
      <c r="G671">
        <v>25</v>
      </c>
      <c r="H671">
        <v>12</v>
      </c>
      <c r="I671">
        <v>10009</v>
      </c>
      <c r="J671" s="7">
        <v>1.46</v>
      </c>
      <c r="K671" s="5">
        <v>14613.14</v>
      </c>
      <c r="L671" s="5">
        <v>1753.58</v>
      </c>
      <c r="M671" s="5">
        <v>12859.56</v>
      </c>
      <c r="N671" s="5">
        <v>9127.0400000000009</v>
      </c>
      <c r="O671" s="5">
        <v>3732.52</v>
      </c>
      <c r="P671" t="str">
        <f t="shared" si="40"/>
        <v>Wednesday</v>
      </c>
      <c r="Q671" t="str">
        <f t="shared" si="41"/>
        <v>November</v>
      </c>
      <c r="R671" s="8">
        <f t="shared" si="42"/>
        <v>25.542217483716712</v>
      </c>
      <c r="S671" s="13">
        <f t="shared" si="43"/>
        <v>-5.481894150417828</v>
      </c>
      <c r="T671" t="str" cm="1">
        <f t="array" ref="T671">_xlfn.IFS(G671&lt;=20,"Low Temp.",G671&lt;=28,"Moderate Temp.",G671&lt;=35,"High Temp")</f>
        <v>Moderate Temp.</v>
      </c>
    </row>
    <row r="672" spans="1:20" x14ac:dyDescent="0.25">
      <c r="A672">
        <v>671</v>
      </c>
      <c r="B672" s="3">
        <v>45232</v>
      </c>
      <c r="C672" t="s">
        <v>19</v>
      </c>
      <c r="D672" t="s">
        <v>26</v>
      </c>
      <c r="E672" s="5">
        <v>3038</v>
      </c>
      <c r="F672" s="5">
        <v>3998</v>
      </c>
      <c r="G672">
        <v>19</v>
      </c>
      <c r="H672">
        <v>12</v>
      </c>
      <c r="I672">
        <v>9663</v>
      </c>
      <c r="J672" s="7">
        <v>1.49</v>
      </c>
      <c r="K672" s="5">
        <v>14397.87</v>
      </c>
      <c r="L672" s="5">
        <v>1727.74</v>
      </c>
      <c r="M672" s="5">
        <v>12670.13</v>
      </c>
      <c r="N672" s="5">
        <v>9462.7000000000007</v>
      </c>
      <c r="O672" s="5">
        <v>3207.43</v>
      </c>
      <c r="P672" t="str">
        <f t="shared" si="40"/>
        <v>Thursday</v>
      </c>
      <c r="Q672" t="str">
        <f t="shared" si="41"/>
        <v>November</v>
      </c>
      <c r="R672" s="8">
        <f t="shared" si="42"/>
        <v>22.277114600979171</v>
      </c>
      <c r="S672" s="13">
        <f t="shared" si="43"/>
        <v>5.5770243581303429</v>
      </c>
      <c r="T672" t="str" cm="1">
        <f t="array" ref="T672">_xlfn.IFS(G672&lt;=20,"Low Temp.",G672&lt;=28,"Moderate Temp.",G672&lt;=35,"High Temp")</f>
        <v>Low Temp.</v>
      </c>
    </row>
    <row r="673" spans="1:20" x14ac:dyDescent="0.25">
      <c r="A673">
        <v>672</v>
      </c>
      <c r="B673" s="3">
        <v>45233</v>
      </c>
      <c r="C673" t="s">
        <v>22</v>
      </c>
      <c r="D673" t="s">
        <v>23</v>
      </c>
      <c r="E673" s="5">
        <v>3618</v>
      </c>
      <c r="F673" s="5">
        <v>3620</v>
      </c>
      <c r="G673">
        <v>17</v>
      </c>
      <c r="H673">
        <v>14</v>
      </c>
      <c r="I673">
        <v>11444</v>
      </c>
      <c r="J673" s="7">
        <v>1.75</v>
      </c>
      <c r="K673" s="5">
        <v>20027</v>
      </c>
      <c r="L673" s="5">
        <v>2803.78</v>
      </c>
      <c r="M673" s="5">
        <v>17223.22</v>
      </c>
      <c r="N673" s="5">
        <v>15368.49</v>
      </c>
      <c r="O673" s="5">
        <v>1854.73</v>
      </c>
      <c r="P673" t="str">
        <f t="shared" si="40"/>
        <v>Friday</v>
      </c>
      <c r="Q673" t="str">
        <f t="shared" si="41"/>
        <v>November</v>
      </c>
      <c r="R673" s="8">
        <f t="shared" si="42"/>
        <v>9.2611474509412286</v>
      </c>
      <c r="S673" s="13">
        <f t="shared" si="43"/>
        <v>-48.736042012161413</v>
      </c>
      <c r="T673" t="str" cm="1">
        <f t="array" ref="T673">_xlfn.IFS(G673&lt;=20,"Low Temp.",G673&lt;=28,"Moderate Temp.",G673&lt;=35,"High Temp")</f>
        <v>Low Temp.</v>
      </c>
    </row>
    <row r="674" spans="1:20" x14ac:dyDescent="0.25">
      <c r="A674">
        <v>673</v>
      </c>
      <c r="B674" s="3">
        <v>45234</v>
      </c>
      <c r="C674" t="s">
        <v>18</v>
      </c>
      <c r="D674" t="s">
        <v>23</v>
      </c>
      <c r="E674" s="5">
        <v>3304</v>
      </c>
      <c r="F674" s="5">
        <v>3754</v>
      </c>
      <c r="G674">
        <v>34</v>
      </c>
      <c r="H674">
        <v>7</v>
      </c>
      <c r="I674">
        <v>13181</v>
      </c>
      <c r="J674" s="7">
        <v>1.79</v>
      </c>
      <c r="K674" s="5">
        <v>23593.99</v>
      </c>
      <c r="L674" s="5">
        <v>1651.58</v>
      </c>
      <c r="M674" s="5">
        <v>21942.41</v>
      </c>
      <c r="N674" s="5">
        <v>18307.47</v>
      </c>
      <c r="O674" s="5">
        <v>3634.94</v>
      </c>
      <c r="P674" t="str">
        <f t="shared" si="40"/>
        <v>Saturday</v>
      </c>
      <c r="Q674" t="str">
        <f t="shared" si="41"/>
        <v>November</v>
      </c>
      <c r="R674" s="8">
        <f t="shared" si="42"/>
        <v>15.406211497080399</v>
      </c>
      <c r="S674" s="13">
        <f t="shared" si="43"/>
        <v>10.016343825665862</v>
      </c>
      <c r="T674" t="str" cm="1">
        <f t="array" ref="T674">_xlfn.IFS(G674&lt;=20,"Low Temp.",G674&lt;=28,"Moderate Temp.",G674&lt;=35,"High Temp")</f>
        <v>High Temp</v>
      </c>
    </row>
    <row r="675" spans="1:20" x14ac:dyDescent="0.25">
      <c r="A675">
        <v>674</v>
      </c>
      <c r="B675" s="3">
        <v>45235</v>
      </c>
      <c r="C675" t="s">
        <v>17</v>
      </c>
      <c r="D675" t="s">
        <v>23</v>
      </c>
      <c r="E675" s="5">
        <v>5263</v>
      </c>
      <c r="F675" s="5">
        <v>2625</v>
      </c>
      <c r="G675">
        <v>15</v>
      </c>
      <c r="H675">
        <v>10</v>
      </c>
      <c r="I675">
        <v>13890</v>
      </c>
      <c r="J675" s="7">
        <v>1.68</v>
      </c>
      <c r="K675" s="5">
        <v>23335.200000000001</v>
      </c>
      <c r="L675" s="5">
        <v>2333.52</v>
      </c>
      <c r="M675" s="5">
        <v>21001.68</v>
      </c>
      <c r="N675" s="5">
        <v>14891.46</v>
      </c>
      <c r="O675" s="5">
        <v>6110.22</v>
      </c>
      <c r="P675" t="str">
        <f t="shared" si="40"/>
        <v>Sunday</v>
      </c>
      <c r="Q675" t="str">
        <f t="shared" si="41"/>
        <v>November</v>
      </c>
      <c r="R675" s="8">
        <f t="shared" si="42"/>
        <v>26.184562377866914</v>
      </c>
      <c r="S675" s="13">
        <f t="shared" si="43"/>
        <v>16.097662929887903</v>
      </c>
      <c r="T675" t="str" cm="1">
        <f t="array" ref="T675">_xlfn.IFS(G675&lt;=20,"Low Temp.",G675&lt;=28,"Moderate Temp.",G675&lt;=35,"High Temp")</f>
        <v>Low Temp.</v>
      </c>
    </row>
    <row r="676" spans="1:20" x14ac:dyDescent="0.25">
      <c r="A676">
        <v>675</v>
      </c>
      <c r="B676" s="3">
        <v>45236</v>
      </c>
      <c r="C676" t="s">
        <v>18</v>
      </c>
      <c r="D676" t="s">
        <v>26</v>
      </c>
      <c r="E676" s="5">
        <v>3226</v>
      </c>
      <c r="F676" s="5">
        <v>2672</v>
      </c>
      <c r="G676">
        <v>18</v>
      </c>
      <c r="H676">
        <v>14</v>
      </c>
      <c r="I676">
        <v>13213</v>
      </c>
      <c r="J676" s="7">
        <v>1.66</v>
      </c>
      <c r="K676" s="5">
        <v>21933.58</v>
      </c>
      <c r="L676" s="5">
        <v>3070.7</v>
      </c>
      <c r="M676" s="5">
        <v>18862.88</v>
      </c>
      <c r="N676" s="5">
        <v>13895.44</v>
      </c>
      <c r="O676" s="5">
        <v>4967.4399999999996</v>
      </c>
      <c r="P676" t="str">
        <f t="shared" si="40"/>
        <v>Monday</v>
      </c>
      <c r="Q676" t="str">
        <f t="shared" si="41"/>
        <v>November</v>
      </c>
      <c r="R676" s="8">
        <f t="shared" si="42"/>
        <v>22.647648035569201</v>
      </c>
      <c r="S676" s="13">
        <f t="shared" si="43"/>
        <v>53.981401115933039</v>
      </c>
      <c r="T676" t="str" cm="1">
        <f t="array" ref="T676">_xlfn.IFS(G676&lt;=20,"Low Temp.",G676&lt;=28,"Moderate Temp.",G676&lt;=35,"High Temp")</f>
        <v>Low Temp.</v>
      </c>
    </row>
    <row r="677" spans="1:20" x14ac:dyDescent="0.25">
      <c r="A677">
        <v>676</v>
      </c>
      <c r="B677" s="3">
        <v>45237</v>
      </c>
      <c r="C677" t="s">
        <v>17</v>
      </c>
      <c r="D677" t="s">
        <v>23</v>
      </c>
      <c r="E677" s="5">
        <v>4578</v>
      </c>
      <c r="F677" s="5">
        <v>2937</v>
      </c>
      <c r="G677">
        <v>27</v>
      </c>
      <c r="H677">
        <v>8</v>
      </c>
      <c r="I677">
        <v>9770</v>
      </c>
      <c r="J677" s="7">
        <v>1.59</v>
      </c>
      <c r="K677" s="5">
        <v>15534.3</v>
      </c>
      <c r="L677" s="5">
        <v>1242.74</v>
      </c>
      <c r="M677" s="5">
        <v>14291.56</v>
      </c>
      <c r="N677" s="5">
        <v>7812.36</v>
      </c>
      <c r="O677" s="5">
        <v>6479.2</v>
      </c>
      <c r="P677" t="str">
        <f t="shared" si="40"/>
        <v>Tuesday</v>
      </c>
      <c r="Q677" t="str">
        <f t="shared" si="41"/>
        <v>November</v>
      </c>
      <c r="R677" s="8">
        <f t="shared" si="42"/>
        <v>41.708992358844618</v>
      </c>
      <c r="S677" s="13">
        <f t="shared" si="43"/>
        <v>41.529051987767581</v>
      </c>
      <c r="T677" t="str" cm="1">
        <f t="array" ref="T677">_xlfn.IFS(G677&lt;=20,"Low Temp.",G677&lt;=28,"Moderate Temp.",G677&lt;=35,"High Temp")</f>
        <v>Moderate Temp.</v>
      </c>
    </row>
    <row r="678" spans="1:20" x14ac:dyDescent="0.25">
      <c r="A678">
        <v>677</v>
      </c>
      <c r="B678" s="3">
        <v>45238</v>
      </c>
      <c r="C678" t="s">
        <v>22</v>
      </c>
      <c r="D678" t="s">
        <v>23</v>
      </c>
      <c r="E678" s="5">
        <v>3354</v>
      </c>
      <c r="F678" s="5">
        <v>3700</v>
      </c>
      <c r="G678">
        <v>18</v>
      </c>
      <c r="H678">
        <v>14</v>
      </c>
      <c r="I678">
        <v>9735</v>
      </c>
      <c r="J678" s="7">
        <v>1.61</v>
      </c>
      <c r="K678" s="5">
        <v>15673.35</v>
      </c>
      <c r="L678" s="5">
        <v>2194.27</v>
      </c>
      <c r="M678" s="5">
        <v>13479.08</v>
      </c>
      <c r="N678" s="5">
        <v>11910.84</v>
      </c>
      <c r="O678" s="5">
        <v>1568.24</v>
      </c>
      <c r="P678" t="str">
        <f t="shared" si="40"/>
        <v>Wednesday</v>
      </c>
      <c r="Q678" t="str">
        <f t="shared" si="41"/>
        <v>November</v>
      </c>
      <c r="R678" s="8">
        <f t="shared" si="42"/>
        <v>10.005774132524317</v>
      </c>
      <c r="S678" s="13">
        <f t="shared" si="43"/>
        <v>-53.242695289206921</v>
      </c>
      <c r="T678" t="str" cm="1">
        <f t="array" ref="T678">_xlfn.IFS(G678&lt;=20,"Low Temp.",G678&lt;=28,"Moderate Temp.",G678&lt;=35,"High Temp")</f>
        <v>Low Temp.</v>
      </c>
    </row>
    <row r="679" spans="1:20" x14ac:dyDescent="0.25">
      <c r="A679">
        <v>678</v>
      </c>
      <c r="B679" s="3">
        <v>45239</v>
      </c>
      <c r="C679" t="s">
        <v>21</v>
      </c>
      <c r="D679" t="s">
        <v>23</v>
      </c>
      <c r="E679" s="5">
        <v>5936</v>
      </c>
      <c r="F679" s="5">
        <v>3524</v>
      </c>
      <c r="G679">
        <v>27</v>
      </c>
      <c r="H679">
        <v>11</v>
      </c>
      <c r="I679">
        <v>8195</v>
      </c>
      <c r="J679" s="7">
        <v>1.99</v>
      </c>
      <c r="K679" s="5">
        <v>16308.05</v>
      </c>
      <c r="L679" s="5">
        <v>1793.89</v>
      </c>
      <c r="M679" s="5">
        <v>14514.16</v>
      </c>
      <c r="N679" s="5">
        <v>11770.2</v>
      </c>
      <c r="O679" s="5">
        <v>2743.96</v>
      </c>
      <c r="P679" t="str">
        <f t="shared" si="40"/>
        <v>Thursday</v>
      </c>
      <c r="Q679" t="str">
        <f t="shared" si="41"/>
        <v>November</v>
      </c>
      <c r="R679" s="8">
        <f t="shared" si="42"/>
        <v>16.825800754841936</v>
      </c>
      <c r="S679" s="13">
        <f t="shared" si="43"/>
        <v>-53.77425876010782</v>
      </c>
      <c r="T679" t="str" cm="1">
        <f t="array" ref="T679">_xlfn.IFS(G679&lt;=20,"Low Temp.",G679&lt;=28,"Moderate Temp.",G679&lt;=35,"High Temp")</f>
        <v>Moderate Temp.</v>
      </c>
    </row>
    <row r="680" spans="1:20" x14ac:dyDescent="0.25">
      <c r="A680">
        <v>679</v>
      </c>
      <c r="B680" s="3">
        <v>45240</v>
      </c>
      <c r="C680" t="s">
        <v>20</v>
      </c>
      <c r="D680" t="s">
        <v>23</v>
      </c>
      <c r="E680" s="5">
        <v>3250</v>
      </c>
      <c r="F680" s="5">
        <v>3461</v>
      </c>
      <c r="G680">
        <v>32</v>
      </c>
      <c r="H680">
        <v>13</v>
      </c>
      <c r="I680">
        <v>8879</v>
      </c>
      <c r="J680" s="7">
        <v>1.28</v>
      </c>
      <c r="K680" s="5">
        <v>11365.12</v>
      </c>
      <c r="L680" s="5">
        <v>1477.47</v>
      </c>
      <c r="M680" s="5">
        <v>9887.65</v>
      </c>
      <c r="N680" s="5">
        <v>8316.2199999999993</v>
      </c>
      <c r="O680" s="5">
        <v>1571.43</v>
      </c>
      <c r="P680" t="str">
        <f t="shared" si="40"/>
        <v>Friday</v>
      </c>
      <c r="Q680" t="str">
        <f t="shared" si="41"/>
        <v>November</v>
      </c>
      <c r="R680" s="8">
        <f t="shared" si="42"/>
        <v>13.826778775763035</v>
      </c>
      <c r="S680" s="13">
        <f t="shared" si="43"/>
        <v>-51.648307692307696</v>
      </c>
      <c r="T680" t="str" cm="1">
        <f t="array" ref="T680">_xlfn.IFS(G680&lt;=20,"Low Temp.",G680&lt;=28,"Moderate Temp.",G680&lt;=35,"High Temp")</f>
        <v>High Temp</v>
      </c>
    </row>
    <row r="681" spans="1:20" x14ac:dyDescent="0.25">
      <c r="A681">
        <v>680</v>
      </c>
      <c r="B681" s="3">
        <v>45241</v>
      </c>
      <c r="C681" t="s">
        <v>20</v>
      </c>
      <c r="D681" t="s">
        <v>23</v>
      </c>
      <c r="E681" s="5">
        <v>5459</v>
      </c>
      <c r="F681" s="5">
        <v>2564</v>
      </c>
      <c r="G681">
        <v>24</v>
      </c>
      <c r="H681">
        <v>13</v>
      </c>
      <c r="I681">
        <v>8039</v>
      </c>
      <c r="J681" s="7">
        <v>1.3</v>
      </c>
      <c r="K681" s="5">
        <v>10450.700000000001</v>
      </c>
      <c r="L681" s="5">
        <v>1358.59</v>
      </c>
      <c r="M681" s="5">
        <v>9092.11</v>
      </c>
      <c r="N681" s="5">
        <v>6776.92</v>
      </c>
      <c r="O681" s="5">
        <v>2315.19</v>
      </c>
      <c r="P681" t="str">
        <f t="shared" si="40"/>
        <v>Saturday</v>
      </c>
      <c r="Q681" t="str">
        <f t="shared" si="41"/>
        <v>November</v>
      </c>
      <c r="R681" s="8">
        <f t="shared" si="42"/>
        <v>22.153444266891213</v>
      </c>
      <c r="S681" s="13">
        <f t="shared" si="43"/>
        <v>-57.589485253709469</v>
      </c>
      <c r="T681" t="str" cm="1">
        <f t="array" ref="T681">_xlfn.IFS(G681&lt;=20,"Low Temp.",G681&lt;=28,"Moderate Temp.",G681&lt;=35,"High Temp")</f>
        <v>Moderate Temp.</v>
      </c>
    </row>
    <row r="682" spans="1:20" x14ac:dyDescent="0.25">
      <c r="A682">
        <v>681</v>
      </c>
      <c r="B682" s="3">
        <v>45242</v>
      </c>
      <c r="C682" t="s">
        <v>17</v>
      </c>
      <c r="D682" t="s">
        <v>25</v>
      </c>
      <c r="E682" s="5">
        <v>5581</v>
      </c>
      <c r="F682" s="5">
        <v>2831</v>
      </c>
      <c r="G682">
        <v>17</v>
      </c>
      <c r="H682">
        <v>14</v>
      </c>
      <c r="I682">
        <v>9322</v>
      </c>
      <c r="J682" s="7">
        <v>1.59</v>
      </c>
      <c r="K682" s="5">
        <v>14821.98</v>
      </c>
      <c r="L682" s="5">
        <v>2075.08</v>
      </c>
      <c r="M682" s="5">
        <v>12746.9</v>
      </c>
      <c r="N682" s="5">
        <v>11667.52</v>
      </c>
      <c r="O682" s="5">
        <v>1079.3800000000001</v>
      </c>
      <c r="P682" t="str">
        <f t="shared" si="40"/>
        <v>Sunday</v>
      </c>
      <c r="Q682" t="str">
        <f t="shared" si="41"/>
        <v>November</v>
      </c>
      <c r="R682" s="8">
        <f t="shared" si="42"/>
        <v>7.2822929190297119</v>
      </c>
      <c r="S682" s="13">
        <f t="shared" si="43"/>
        <v>-80.65973839813654</v>
      </c>
      <c r="T682" t="str" cm="1">
        <f t="array" ref="T682">_xlfn.IFS(G682&lt;=20,"Low Temp.",G682&lt;=28,"Moderate Temp.",G682&lt;=35,"High Temp")</f>
        <v>Low Temp.</v>
      </c>
    </row>
    <row r="683" spans="1:20" x14ac:dyDescent="0.25">
      <c r="A683">
        <v>682</v>
      </c>
      <c r="B683" s="3">
        <v>45243</v>
      </c>
      <c r="C683" t="s">
        <v>18</v>
      </c>
      <c r="D683" t="s">
        <v>26</v>
      </c>
      <c r="E683" s="5">
        <v>4489</v>
      </c>
      <c r="F683" s="5">
        <v>2905</v>
      </c>
      <c r="G683">
        <v>17</v>
      </c>
      <c r="H683">
        <v>9</v>
      </c>
      <c r="I683">
        <v>12316</v>
      </c>
      <c r="J683" s="7">
        <v>1.58</v>
      </c>
      <c r="K683" s="5">
        <v>19459.28</v>
      </c>
      <c r="L683" s="5">
        <v>1751.34</v>
      </c>
      <c r="M683" s="5">
        <v>17707.939999999999</v>
      </c>
      <c r="N683" s="5">
        <v>10049.58</v>
      </c>
      <c r="O683" s="5">
        <v>7658.36</v>
      </c>
      <c r="P683" t="str">
        <f t="shared" si="40"/>
        <v>Monday</v>
      </c>
      <c r="Q683" t="str">
        <f t="shared" si="41"/>
        <v>November</v>
      </c>
      <c r="R683" s="8">
        <f t="shared" si="42"/>
        <v>39.355824059266325</v>
      </c>
      <c r="S683" s="13">
        <f t="shared" si="43"/>
        <v>70.602806861216294</v>
      </c>
      <c r="T683" t="str" cm="1">
        <f t="array" ref="T683">_xlfn.IFS(G683&lt;=20,"Low Temp.",G683&lt;=28,"Moderate Temp.",G683&lt;=35,"High Temp")</f>
        <v>Low Temp.</v>
      </c>
    </row>
    <row r="684" spans="1:20" x14ac:dyDescent="0.25">
      <c r="A684">
        <v>683</v>
      </c>
      <c r="B684" s="3">
        <v>45244</v>
      </c>
      <c r="C684" t="s">
        <v>22</v>
      </c>
      <c r="D684" t="s">
        <v>24</v>
      </c>
      <c r="E684" s="5">
        <v>5215</v>
      </c>
      <c r="F684" s="5">
        <v>3432</v>
      </c>
      <c r="G684">
        <v>20</v>
      </c>
      <c r="H684">
        <v>11</v>
      </c>
      <c r="I684">
        <v>11638</v>
      </c>
      <c r="J684" s="7">
        <v>1.33</v>
      </c>
      <c r="K684" s="5">
        <v>15478.54</v>
      </c>
      <c r="L684" s="5">
        <v>1702.64</v>
      </c>
      <c r="M684" s="5">
        <v>13775.9</v>
      </c>
      <c r="N684" s="5">
        <v>8039.3</v>
      </c>
      <c r="O684" s="5">
        <v>5736.6</v>
      </c>
      <c r="P684" t="str">
        <f t="shared" si="40"/>
        <v>Tuesday</v>
      </c>
      <c r="Q684" t="str">
        <f t="shared" si="41"/>
        <v>November</v>
      </c>
      <c r="R684" s="8">
        <f t="shared" si="42"/>
        <v>37.061635012087699</v>
      </c>
      <c r="S684" s="13">
        <f t="shared" si="43"/>
        <v>10.001917545541714</v>
      </c>
      <c r="T684" t="str" cm="1">
        <f t="array" ref="T684">_xlfn.IFS(G684&lt;=20,"Low Temp.",G684&lt;=28,"Moderate Temp.",G684&lt;=35,"High Temp")</f>
        <v>Low Temp.</v>
      </c>
    </row>
    <row r="685" spans="1:20" x14ac:dyDescent="0.25">
      <c r="A685">
        <v>684</v>
      </c>
      <c r="B685" s="3">
        <v>45245</v>
      </c>
      <c r="C685" t="s">
        <v>20</v>
      </c>
      <c r="D685" t="s">
        <v>23</v>
      </c>
      <c r="E685" s="5">
        <v>4099</v>
      </c>
      <c r="F685" s="5">
        <v>3815</v>
      </c>
      <c r="G685">
        <v>32</v>
      </c>
      <c r="H685">
        <v>8</v>
      </c>
      <c r="I685">
        <v>9532</v>
      </c>
      <c r="J685" s="7">
        <v>1.81</v>
      </c>
      <c r="K685" s="5">
        <v>17252.919999999998</v>
      </c>
      <c r="L685" s="5">
        <v>1380.23</v>
      </c>
      <c r="M685" s="5">
        <v>15872.69</v>
      </c>
      <c r="N685" s="5">
        <v>9270.2999999999993</v>
      </c>
      <c r="O685" s="5">
        <v>6602.39</v>
      </c>
      <c r="P685" t="str">
        <f t="shared" si="40"/>
        <v>Wednesday</v>
      </c>
      <c r="Q685" t="str">
        <f t="shared" si="41"/>
        <v>November</v>
      </c>
      <c r="R685" s="8">
        <f t="shared" si="42"/>
        <v>38.26824676634449</v>
      </c>
      <c r="S685" s="13">
        <f t="shared" si="43"/>
        <v>61.073188582581125</v>
      </c>
      <c r="T685" t="str" cm="1">
        <f t="array" ref="T685">_xlfn.IFS(G685&lt;=20,"Low Temp.",G685&lt;=28,"Moderate Temp.",G685&lt;=35,"High Temp")</f>
        <v>High Temp</v>
      </c>
    </row>
    <row r="686" spans="1:20" x14ac:dyDescent="0.25">
      <c r="A686">
        <v>685</v>
      </c>
      <c r="B686" s="3">
        <v>45246</v>
      </c>
      <c r="C686" t="s">
        <v>18</v>
      </c>
      <c r="D686" t="s">
        <v>25</v>
      </c>
      <c r="E686" s="5">
        <v>4828</v>
      </c>
      <c r="F686" s="5">
        <v>3442</v>
      </c>
      <c r="G686">
        <v>21</v>
      </c>
      <c r="H686">
        <v>9</v>
      </c>
      <c r="I686">
        <v>13288</v>
      </c>
      <c r="J686" s="7">
        <v>1.29</v>
      </c>
      <c r="K686" s="5">
        <v>17141.52</v>
      </c>
      <c r="L686" s="5">
        <v>1542.74</v>
      </c>
      <c r="M686" s="5">
        <v>15598.78</v>
      </c>
      <c r="N686" s="5">
        <v>10693.76</v>
      </c>
      <c r="O686" s="5">
        <v>4905.0200000000004</v>
      </c>
      <c r="P686" t="str">
        <f t="shared" si="40"/>
        <v>Thursday</v>
      </c>
      <c r="Q686" t="str">
        <f t="shared" si="41"/>
        <v>November</v>
      </c>
      <c r="R686" s="8">
        <f t="shared" si="42"/>
        <v>28.614848624859405</v>
      </c>
      <c r="S686" s="13">
        <f t="shared" si="43"/>
        <v>1.5952775476387828</v>
      </c>
      <c r="T686" t="str" cm="1">
        <f t="array" ref="T686">_xlfn.IFS(G686&lt;=20,"Low Temp.",G686&lt;=28,"Moderate Temp.",G686&lt;=35,"High Temp")</f>
        <v>Moderate Temp.</v>
      </c>
    </row>
    <row r="687" spans="1:20" x14ac:dyDescent="0.25">
      <c r="A687">
        <v>686</v>
      </c>
      <c r="B687" s="3">
        <v>45247</v>
      </c>
      <c r="C687" t="s">
        <v>17</v>
      </c>
      <c r="D687" t="s">
        <v>26</v>
      </c>
      <c r="E687" s="5">
        <v>4753</v>
      </c>
      <c r="F687" s="5">
        <v>3113</v>
      </c>
      <c r="G687">
        <v>18</v>
      </c>
      <c r="H687">
        <v>8</v>
      </c>
      <c r="I687">
        <v>12100</v>
      </c>
      <c r="J687" s="7">
        <v>1.85</v>
      </c>
      <c r="K687" s="5">
        <v>22385</v>
      </c>
      <c r="L687" s="5">
        <v>1790.8</v>
      </c>
      <c r="M687" s="5">
        <v>20594.2</v>
      </c>
      <c r="N687" s="5">
        <v>16494.04</v>
      </c>
      <c r="O687" s="5">
        <v>4100.16</v>
      </c>
      <c r="P687" t="str">
        <f t="shared" si="40"/>
        <v>Friday</v>
      </c>
      <c r="Q687" t="str">
        <f t="shared" si="41"/>
        <v>November</v>
      </c>
      <c r="R687" s="8">
        <f t="shared" si="42"/>
        <v>18.316551262005806</v>
      </c>
      <c r="S687" s="13">
        <f t="shared" si="43"/>
        <v>-13.735325057858198</v>
      </c>
      <c r="T687" t="str" cm="1">
        <f t="array" ref="T687">_xlfn.IFS(G687&lt;=20,"Low Temp.",G687&lt;=28,"Moderate Temp.",G687&lt;=35,"High Temp")</f>
        <v>Low Temp.</v>
      </c>
    </row>
    <row r="688" spans="1:20" x14ac:dyDescent="0.25">
      <c r="A688">
        <v>687</v>
      </c>
      <c r="B688" s="3">
        <v>45248</v>
      </c>
      <c r="C688" t="s">
        <v>18</v>
      </c>
      <c r="D688" t="s">
        <v>23</v>
      </c>
      <c r="E688" s="5">
        <v>3565</v>
      </c>
      <c r="F688" s="5">
        <v>3528</v>
      </c>
      <c r="G688">
        <v>26</v>
      </c>
      <c r="H688">
        <v>13</v>
      </c>
      <c r="I688">
        <v>12419</v>
      </c>
      <c r="J688" s="7">
        <v>1.33</v>
      </c>
      <c r="K688" s="5">
        <v>16517.27</v>
      </c>
      <c r="L688" s="5">
        <v>2147.25</v>
      </c>
      <c r="M688" s="5">
        <v>14370.02</v>
      </c>
      <c r="N688" s="5">
        <v>9380.1200000000008</v>
      </c>
      <c r="O688" s="5">
        <v>4989.8999999999996</v>
      </c>
      <c r="P688" t="str">
        <f t="shared" si="40"/>
        <v>Saturday</v>
      </c>
      <c r="Q688" t="str">
        <f t="shared" si="41"/>
        <v>November</v>
      </c>
      <c r="R688" s="8">
        <f t="shared" si="42"/>
        <v>30.210198174395646</v>
      </c>
      <c r="S688" s="13">
        <f t="shared" si="43"/>
        <v>39.969144460028041</v>
      </c>
      <c r="T688" t="str" cm="1">
        <f t="array" ref="T688">_xlfn.IFS(G688&lt;=20,"Low Temp.",G688&lt;=28,"Moderate Temp.",G688&lt;=35,"High Temp")</f>
        <v>Moderate Temp.</v>
      </c>
    </row>
    <row r="689" spans="1:20" x14ac:dyDescent="0.25">
      <c r="A689">
        <v>688</v>
      </c>
      <c r="B689" s="3">
        <v>45249</v>
      </c>
      <c r="C689" t="s">
        <v>19</v>
      </c>
      <c r="D689" t="s">
        <v>23</v>
      </c>
      <c r="E689" s="5">
        <v>5612</v>
      </c>
      <c r="F689" s="5">
        <v>2880</v>
      </c>
      <c r="G689">
        <v>27</v>
      </c>
      <c r="H689">
        <v>15</v>
      </c>
      <c r="I689">
        <v>9121</v>
      </c>
      <c r="J689" s="7">
        <v>1.81</v>
      </c>
      <c r="K689" s="5">
        <v>16509.009999999998</v>
      </c>
      <c r="L689" s="5">
        <v>2476.35</v>
      </c>
      <c r="M689" s="5">
        <v>14032.66</v>
      </c>
      <c r="N689" s="5">
        <v>10930.55</v>
      </c>
      <c r="O689" s="5">
        <v>3102.11</v>
      </c>
      <c r="P689" t="str">
        <f t="shared" si="40"/>
        <v>Sunday</v>
      </c>
      <c r="Q689" t="str">
        <f t="shared" si="41"/>
        <v>November</v>
      </c>
      <c r="R689" s="8">
        <f t="shared" si="42"/>
        <v>18.790405966196644</v>
      </c>
      <c r="S689" s="13">
        <f t="shared" si="43"/>
        <v>-44.723627940128296</v>
      </c>
      <c r="T689" t="str" cm="1">
        <f t="array" ref="T689">_xlfn.IFS(G689&lt;=20,"Low Temp.",G689&lt;=28,"Moderate Temp.",G689&lt;=35,"High Temp")</f>
        <v>Moderate Temp.</v>
      </c>
    </row>
    <row r="690" spans="1:20" x14ac:dyDescent="0.25">
      <c r="A690">
        <v>689</v>
      </c>
      <c r="B690" s="3">
        <v>45250</v>
      </c>
      <c r="C690" t="s">
        <v>22</v>
      </c>
      <c r="D690" t="s">
        <v>23</v>
      </c>
      <c r="E690" s="5">
        <v>3848</v>
      </c>
      <c r="F690" s="5">
        <v>2525</v>
      </c>
      <c r="G690">
        <v>19</v>
      </c>
      <c r="H690">
        <v>7</v>
      </c>
      <c r="I690">
        <v>12367</v>
      </c>
      <c r="J690" s="7">
        <v>1.5</v>
      </c>
      <c r="K690" s="5">
        <v>18550.5</v>
      </c>
      <c r="L690" s="5">
        <v>1298.54</v>
      </c>
      <c r="M690" s="5">
        <v>17251.96</v>
      </c>
      <c r="N690" s="5">
        <v>14066.94</v>
      </c>
      <c r="O690" s="5">
        <v>3185.02</v>
      </c>
      <c r="P690" t="str">
        <f t="shared" si="40"/>
        <v>Monday</v>
      </c>
      <c r="Q690" t="str">
        <f t="shared" si="41"/>
        <v>November</v>
      </c>
      <c r="R690" s="8">
        <f t="shared" si="42"/>
        <v>17.169456348885475</v>
      </c>
      <c r="S690" s="13">
        <f t="shared" si="43"/>
        <v>-17.22920997920998</v>
      </c>
      <c r="T690" t="str" cm="1">
        <f t="array" ref="T690">_xlfn.IFS(G690&lt;=20,"Low Temp.",G690&lt;=28,"Moderate Temp.",G690&lt;=35,"High Temp")</f>
        <v>Low Temp.</v>
      </c>
    </row>
    <row r="691" spans="1:20" x14ac:dyDescent="0.25">
      <c r="A691">
        <v>690</v>
      </c>
      <c r="B691" s="3">
        <v>45251</v>
      </c>
      <c r="C691" t="s">
        <v>18</v>
      </c>
      <c r="D691" t="s">
        <v>24</v>
      </c>
      <c r="E691" s="5">
        <v>3241</v>
      </c>
      <c r="F691" s="5">
        <v>2585</v>
      </c>
      <c r="G691">
        <v>29</v>
      </c>
      <c r="H691">
        <v>11</v>
      </c>
      <c r="I691">
        <v>12045</v>
      </c>
      <c r="J691" s="7">
        <v>1.42</v>
      </c>
      <c r="K691" s="5">
        <v>17103.900000000001</v>
      </c>
      <c r="L691" s="5">
        <v>1881.43</v>
      </c>
      <c r="M691" s="5">
        <v>15222.47</v>
      </c>
      <c r="N691" s="5">
        <v>9881.4699999999993</v>
      </c>
      <c r="O691" s="5">
        <v>5341</v>
      </c>
      <c r="P691" t="str">
        <f t="shared" si="40"/>
        <v>Tuesday</v>
      </c>
      <c r="Q691" t="str">
        <f t="shared" si="41"/>
        <v>November</v>
      </c>
      <c r="R691" s="8">
        <f t="shared" si="42"/>
        <v>31.226796227760918</v>
      </c>
      <c r="S691" s="13">
        <f t="shared" si="43"/>
        <v>64.794816414686835</v>
      </c>
      <c r="T691" t="str" cm="1">
        <f t="array" ref="T691">_xlfn.IFS(G691&lt;=20,"Low Temp.",G691&lt;=28,"Moderate Temp.",G691&lt;=35,"High Temp")</f>
        <v>High Temp</v>
      </c>
    </row>
    <row r="692" spans="1:20" x14ac:dyDescent="0.25">
      <c r="A692">
        <v>691</v>
      </c>
      <c r="B692" s="3">
        <v>45252</v>
      </c>
      <c r="C692" t="s">
        <v>19</v>
      </c>
      <c r="D692" t="s">
        <v>23</v>
      </c>
      <c r="E692" s="5">
        <v>3049</v>
      </c>
      <c r="F692" s="5">
        <v>3380</v>
      </c>
      <c r="G692">
        <v>32</v>
      </c>
      <c r="H692">
        <v>8</v>
      </c>
      <c r="I692">
        <v>14088</v>
      </c>
      <c r="J692" s="7">
        <v>1.83</v>
      </c>
      <c r="K692" s="5">
        <v>25781.040000000001</v>
      </c>
      <c r="L692" s="5">
        <v>2062.48</v>
      </c>
      <c r="M692" s="5">
        <v>23718.560000000001</v>
      </c>
      <c r="N692" s="5">
        <v>17238.68</v>
      </c>
      <c r="O692" s="5">
        <v>6479.88</v>
      </c>
      <c r="P692" t="str">
        <f t="shared" si="40"/>
        <v>Wednesday</v>
      </c>
      <c r="Q692" t="str">
        <f t="shared" si="41"/>
        <v>November</v>
      </c>
      <c r="R692" s="8">
        <f t="shared" si="42"/>
        <v>25.1342847301738</v>
      </c>
      <c r="S692" s="13">
        <f t="shared" si="43"/>
        <v>112.52476221712038</v>
      </c>
      <c r="T692" t="str" cm="1">
        <f t="array" ref="T692">_xlfn.IFS(G692&lt;=20,"Low Temp.",G692&lt;=28,"Moderate Temp.",G692&lt;=35,"High Temp")</f>
        <v>High Temp</v>
      </c>
    </row>
    <row r="693" spans="1:20" x14ac:dyDescent="0.25">
      <c r="A693">
        <v>692</v>
      </c>
      <c r="B693" s="3">
        <v>45253</v>
      </c>
      <c r="C693" t="s">
        <v>21</v>
      </c>
      <c r="D693" t="s">
        <v>23</v>
      </c>
      <c r="E693" s="5">
        <v>3351</v>
      </c>
      <c r="F693" s="5">
        <v>3861</v>
      </c>
      <c r="G693">
        <v>25</v>
      </c>
      <c r="H693">
        <v>5</v>
      </c>
      <c r="I693">
        <v>12198</v>
      </c>
      <c r="J693" s="7">
        <v>1.68</v>
      </c>
      <c r="K693" s="5">
        <v>20492.64</v>
      </c>
      <c r="L693" s="5">
        <v>1024.6300000000001</v>
      </c>
      <c r="M693" s="5">
        <v>19468.009999999998</v>
      </c>
      <c r="N693" s="5">
        <v>13414.31</v>
      </c>
      <c r="O693" s="5">
        <v>6053.7</v>
      </c>
      <c r="P693" t="str">
        <f t="shared" si="40"/>
        <v>Thursday</v>
      </c>
      <c r="Q693" t="str">
        <f t="shared" si="41"/>
        <v>November</v>
      </c>
      <c r="R693" s="8">
        <f t="shared" si="42"/>
        <v>29.540849788021458</v>
      </c>
      <c r="S693" s="13">
        <f t="shared" si="43"/>
        <v>80.65353625783348</v>
      </c>
      <c r="T693" t="str" cm="1">
        <f t="array" ref="T693">_xlfn.IFS(G693&lt;=20,"Low Temp.",G693&lt;=28,"Moderate Temp.",G693&lt;=35,"High Temp")</f>
        <v>Moderate Temp.</v>
      </c>
    </row>
    <row r="694" spans="1:20" x14ac:dyDescent="0.25">
      <c r="A694">
        <v>693</v>
      </c>
      <c r="B694" s="3">
        <v>45254</v>
      </c>
      <c r="C694" t="s">
        <v>22</v>
      </c>
      <c r="D694" t="s">
        <v>24</v>
      </c>
      <c r="E694" s="5">
        <v>5245</v>
      </c>
      <c r="F694" s="5">
        <v>3368</v>
      </c>
      <c r="G694">
        <v>34</v>
      </c>
      <c r="H694">
        <v>9</v>
      </c>
      <c r="I694">
        <v>14652</v>
      </c>
      <c r="J694" s="7">
        <v>1.34</v>
      </c>
      <c r="K694" s="5">
        <v>19633.68</v>
      </c>
      <c r="L694" s="5">
        <v>1767.03</v>
      </c>
      <c r="M694" s="5">
        <v>17866.650000000001</v>
      </c>
      <c r="N694" s="5">
        <v>11809.63</v>
      </c>
      <c r="O694" s="5">
        <v>6057.02</v>
      </c>
      <c r="P694" t="str">
        <f t="shared" si="40"/>
        <v>Friday</v>
      </c>
      <c r="Q694" t="str">
        <f t="shared" si="41"/>
        <v>November</v>
      </c>
      <c r="R694" s="8">
        <f t="shared" si="42"/>
        <v>30.850151372539436</v>
      </c>
      <c r="S694" s="13">
        <f t="shared" si="43"/>
        <v>15.481792183031468</v>
      </c>
      <c r="T694" t="str" cm="1">
        <f t="array" ref="T694">_xlfn.IFS(G694&lt;=20,"Low Temp.",G694&lt;=28,"Moderate Temp.",G694&lt;=35,"High Temp")</f>
        <v>High Temp</v>
      </c>
    </row>
    <row r="695" spans="1:20" x14ac:dyDescent="0.25">
      <c r="A695">
        <v>694</v>
      </c>
      <c r="B695" s="3">
        <v>45255</v>
      </c>
      <c r="C695" t="s">
        <v>22</v>
      </c>
      <c r="D695" t="s">
        <v>23</v>
      </c>
      <c r="E695" s="5">
        <v>3521</v>
      </c>
      <c r="F695" s="5">
        <v>3952</v>
      </c>
      <c r="G695">
        <v>19</v>
      </c>
      <c r="H695">
        <v>8</v>
      </c>
      <c r="I695">
        <v>8124</v>
      </c>
      <c r="J695" s="7">
        <v>1.48</v>
      </c>
      <c r="K695" s="5">
        <v>12023.52</v>
      </c>
      <c r="L695" s="5">
        <v>961.88</v>
      </c>
      <c r="M695" s="5">
        <v>11061.64</v>
      </c>
      <c r="N695" s="5">
        <v>7949.31</v>
      </c>
      <c r="O695" s="5">
        <v>3112.33</v>
      </c>
      <c r="P695" t="str">
        <f t="shared" si="40"/>
        <v>Saturday</v>
      </c>
      <c r="Q695" t="str">
        <f t="shared" si="41"/>
        <v>November</v>
      </c>
      <c r="R695" s="8">
        <f t="shared" si="42"/>
        <v>25.885348051153073</v>
      </c>
      <c r="S695" s="13">
        <f t="shared" si="43"/>
        <v>-11.606645839250215</v>
      </c>
      <c r="T695" t="str" cm="1">
        <f t="array" ref="T695">_xlfn.IFS(G695&lt;=20,"Low Temp.",G695&lt;=28,"Moderate Temp.",G695&lt;=35,"High Temp")</f>
        <v>Low Temp.</v>
      </c>
    </row>
    <row r="696" spans="1:20" x14ac:dyDescent="0.25">
      <c r="A696">
        <v>695</v>
      </c>
      <c r="B696" s="3">
        <v>45256</v>
      </c>
      <c r="C696" t="s">
        <v>21</v>
      </c>
      <c r="D696" t="s">
        <v>26</v>
      </c>
      <c r="E696" s="5">
        <v>4714</v>
      </c>
      <c r="F696" s="5">
        <v>2700</v>
      </c>
      <c r="G696">
        <v>29</v>
      </c>
      <c r="H696">
        <v>8</v>
      </c>
      <c r="I696">
        <v>12270</v>
      </c>
      <c r="J696" s="7">
        <v>1.91</v>
      </c>
      <c r="K696" s="5">
        <v>23435.7</v>
      </c>
      <c r="L696" s="5">
        <v>1874.86</v>
      </c>
      <c r="M696" s="5">
        <v>21560.84</v>
      </c>
      <c r="N696" s="5">
        <v>15827.81</v>
      </c>
      <c r="O696" s="5">
        <v>5733.03</v>
      </c>
      <c r="P696" t="str">
        <f t="shared" si="40"/>
        <v>Sunday</v>
      </c>
      <c r="Q696" t="str">
        <f t="shared" si="41"/>
        <v>November</v>
      </c>
      <c r="R696" s="8">
        <f t="shared" si="42"/>
        <v>24.462806743557902</v>
      </c>
      <c r="S696" s="13">
        <f t="shared" si="43"/>
        <v>21.617098005939749</v>
      </c>
      <c r="T696" t="str" cm="1">
        <f t="array" ref="T696">_xlfn.IFS(G696&lt;=20,"Low Temp.",G696&lt;=28,"Moderate Temp.",G696&lt;=35,"High Temp")</f>
        <v>High Temp</v>
      </c>
    </row>
    <row r="697" spans="1:20" x14ac:dyDescent="0.25">
      <c r="A697">
        <v>696</v>
      </c>
      <c r="B697" s="3">
        <v>45257</v>
      </c>
      <c r="C697" t="s">
        <v>17</v>
      </c>
      <c r="D697" t="s">
        <v>23</v>
      </c>
      <c r="E697" s="5">
        <v>4961</v>
      </c>
      <c r="F697" s="5">
        <v>3931</v>
      </c>
      <c r="G697">
        <v>33</v>
      </c>
      <c r="H697">
        <v>14</v>
      </c>
      <c r="I697">
        <v>12002</v>
      </c>
      <c r="J697" s="7">
        <v>1.29</v>
      </c>
      <c r="K697" s="5">
        <v>15482.58</v>
      </c>
      <c r="L697" s="5">
        <v>2167.56</v>
      </c>
      <c r="M697" s="5">
        <v>13315.02</v>
      </c>
      <c r="N697" s="5">
        <v>8447.86</v>
      </c>
      <c r="O697" s="5">
        <v>4867.16</v>
      </c>
      <c r="P697" t="str">
        <f t="shared" si="40"/>
        <v>Monday</v>
      </c>
      <c r="Q697" t="str">
        <f t="shared" si="41"/>
        <v>November</v>
      </c>
      <c r="R697" s="8">
        <f t="shared" si="42"/>
        <v>31.43636267340456</v>
      </c>
      <c r="S697" s="13">
        <f t="shared" si="43"/>
        <v>-1.8915541221527947</v>
      </c>
      <c r="T697" t="str" cm="1">
        <f t="array" ref="T697">_xlfn.IFS(G697&lt;=20,"Low Temp.",G697&lt;=28,"Moderate Temp.",G697&lt;=35,"High Temp")</f>
        <v>High Temp</v>
      </c>
    </row>
    <row r="698" spans="1:20" x14ac:dyDescent="0.25">
      <c r="A698">
        <v>697</v>
      </c>
      <c r="B698" s="3">
        <v>45258</v>
      </c>
      <c r="C698" t="s">
        <v>20</v>
      </c>
      <c r="D698" t="s">
        <v>23</v>
      </c>
      <c r="E698" s="5">
        <v>5471</v>
      </c>
      <c r="F698" s="5">
        <v>2541</v>
      </c>
      <c r="G698">
        <v>33</v>
      </c>
      <c r="H698">
        <v>13</v>
      </c>
      <c r="I698">
        <v>13485</v>
      </c>
      <c r="J698" s="7">
        <v>1.27</v>
      </c>
      <c r="K698" s="5">
        <v>17125.95</v>
      </c>
      <c r="L698" s="5">
        <v>2226.37</v>
      </c>
      <c r="M698" s="5">
        <v>14899.58</v>
      </c>
      <c r="N698" s="5">
        <v>11148.76</v>
      </c>
      <c r="O698" s="5">
        <v>3750.82</v>
      </c>
      <c r="P698" t="str">
        <f t="shared" si="40"/>
        <v>Tuesday</v>
      </c>
      <c r="Q698" t="str">
        <f t="shared" si="41"/>
        <v>November</v>
      </c>
      <c r="R698" s="8">
        <f t="shared" si="42"/>
        <v>21.901383572882089</v>
      </c>
      <c r="S698" s="13">
        <f t="shared" si="43"/>
        <v>-31.441783951745567</v>
      </c>
      <c r="T698" t="str" cm="1">
        <f t="array" ref="T698">_xlfn.IFS(G698&lt;=20,"Low Temp.",G698&lt;=28,"Moderate Temp.",G698&lt;=35,"High Temp")</f>
        <v>High Temp</v>
      </c>
    </row>
    <row r="699" spans="1:20" x14ac:dyDescent="0.25">
      <c r="A699">
        <v>698</v>
      </c>
      <c r="B699" s="3">
        <v>45259</v>
      </c>
      <c r="C699" t="s">
        <v>18</v>
      </c>
      <c r="D699" t="s">
        <v>23</v>
      </c>
      <c r="E699" s="5">
        <v>5883</v>
      </c>
      <c r="F699" s="5">
        <v>2654</v>
      </c>
      <c r="G699">
        <v>28</v>
      </c>
      <c r="H699">
        <v>11</v>
      </c>
      <c r="I699">
        <v>12874</v>
      </c>
      <c r="J699" s="7">
        <v>1.25</v>
      </c>
      <c r="K699" s="5">
        <v>16092.5</v>
      </c>
      <c r="L699" s="5">
        <v>1770.17</v>
      </c>
      <c r="M699" s="5">
        <v>14322.33</v>
      </c>
      <c r="N699" s="5">
        <v>10738.72</v>
      </c>
      <c r="O699" s="5">
        <v>3583.61</v>
      </c>
      <c r="P699" t="str">
        <f t="shared" si="40"/>
        <v>Wednesday</v>
      </c>
      <c r="Q699" t="str">
        <f t="shared" si="41"/>
        <v>November</v>
      </c>
      <c r="R699" s="8">
        <f t="shared" si="42"/>
        <v>22.268820879291596</v>
      </c>
      <c r="S699" s="13">
        <f t="shared" si="43"/>
        <v>-39.085330613632493</v>
      </c>
      <c r="T699" t="str" cm="1">
        <f t="array" ref="T699">_xlfn.IFS(G699&lt;=20,"Low Temp.",G699&lt;=28,"Moderate Temp.",G699&lt;=35,"High Temp")</f>
        <v>Moderate Temp.</v>
      </c>
    </row>
    <row r="700" spans="1:20" x14ac:dyDescent="0.25">
      <c r="A700">
        <v>699</v>
      </c>
      <c r="B700" s="3">
        <v>45260</v>
      </c>
      <c r="C700" t="s">
        <v>22</v>
      </c>
      <c r="D700" t="s">
        <v>23</v>
      </c>
      <c r="E700" s="5">
        <v>3067</v>
      </c>
      <c r="F700" s="5">
        <v>3381</v>
      </c>
      <c r="G700">
        <v>23</v>
      </c>
      <c r="H700">
        <v>6</v>
      </c>
      <c r="I700">
        <v>12697</v>
      </c>
      <c r="J700" s="7">
        <v>1.81</v>
      </c>
      <c r="K700" s="5">
        <v>22981.57</v>
      </c>
      <c r="L700" s="5">
        <v>1378.89</v>
      </c>
      <c r="M700" s="5">
        <v>21602.68</v>
      </c>
      <c r="N700" s="5">
        <v>17812.86</v>
      </c>
      <c r="O700" s="5">
        <v>3789.82</v>
      </c>
      <c r="P700" t="str">
        <f t="shared" si="40"/>
        <v>Thursday</v>
      </c>
      <c r="Q700" t="str">
        <f t="shared" si="41"/>
        <v>November</v>
      </c>
      <c r="R700" s="8">
        <f t="shared" si="42"/>
        <v>16.490692324327714</v>
      </c>
      <c r="S700" s="13">
        <f t="shared" si="43"/>
        <v>23.567655689598961</v>
      </c>
      <c r="T700" t="str" cm="1">
        <f t="array" ref="T700">_xlfn.IFS(G700&lt;=20,"Low Temp.",G700&lt;=28,"Moderate Temp.",G700&lt;=35,"High Temp")</f>
        <v>Moderate Temp.</v>
      </c>
    </row>
    <row r="701" spans="1:20" x14ac:dyDescent="0.25">
      <c r="A701">
        <v>700</v>
      </c>
      <c r="B701" s="3">
        <v>45261</v>
      </c>
      <c r="C701" t="s">
        <v>22</v>
      </c>
      <c r="D701" t="s">
        <v>24</v>
      </c>
      <c r="E701" s="5">
        <v>3036</v>
      </c>
      <c r="F701" s="5">
        <v>3788</v>
      </c>
      <c r="G701">
        <v>15</v>
      </c>
      <c r="H701">
        <v>10</v>
      </c>
      <c r="I701">
        <v>8321</v>
      </c>
      <c r="J701" s="7">
        <v>1.71</v>
      </c>
      <c r="K701" s="5">
        <v>14228.91</v>
      </c>
      <c r="L701" s="5">
        <v>1422.89</v>
      </c>
      <c r="M701" s="5">
        <v>12806.02</v>
      </c>
      <c r="N701" s="5">
        <v>9252.14</v>
      </c>
      <c r="O701" s="5">
        <v>3553.88</v>
      </c>
      <c r="P701" t="str">
        <f t="shared" si="40"/>
        <v>Friday</v>
      </c>
      <c r="Q701" t="str">
        <f t="shared" si="41"/>
        <v>December</v>
      </c>
      <c r="R701" s="8">
        <f t="shared" si="42"/>
        <v>24.976473953380829</v>
      </c>
      <c r="S701" s="13">
        <f t="shared" si="43"/>
        <v>17.057971014492757</v>
      </c>
      <c r="T701" t="str" cm="1">
        <f t="array" ref="T701">_xlfn.IFS(G701&lt;=20,"Low Temp.",G701&lt;=28,"Moderate Temp.",G701&lt;=35,"High Temp")</f>
        <v>Low Temp.</v>
      </c>
    </row>
    <row r="702" spans="1:20" x14ac:dyDescent="0.25">
      <c r="A702">
        <v>701</v>
      </c>
      <c r="B702" s="3">
        <v>45262</v>
      </c>
      <c r="C702" t="s">
        <v>20</v>
      </c>
      <c r="D702" t="s">
        <v>26</v>
      </c>
      <c r="E702" s="5">
        <v>3110</v>
      </c>
      <c r="F702" s="5">
        <v>3994</v>
      </c>
      <c r="G702">
        <v>20</v>
      </c>
      <c r="H702">
        <v>14</v>
      </c>
      <c r="I702">
        <v>8858</v>
      </c>
      <c r="J702" s="7">
        <v>1.66</v>
      </c>
      <c r="K702" s="5">
        <v>14704.28</v>
      </c>
      <c r="L702" s="5">
        <v>2058.6</v>
      </c>
      <c r="M702" s="5">
        <v>12645.68</v>
      </c>
      <c r="N702" s="5">
        <v>8433.15</v>
      </c>
      <c r="O702" s="5">
        <v>4212.53</v>
      </c>
      <c r="P702" t="str">
        <f t="shared" si="40"/>
        <v>Saturday</v>
      </c>
      <c r="Q702" t="str">
        <f t="shared" si="41"/>
        <v>December</v>
      </c>
      <c r="R702" s="8">
        <f t="shared" si="42"/>
        <v>28.648325521548824</v>
      </c>
      <c r="S702" s="13">
        <f t="shared" si="43"/>
        <v>35.451125401929254</v>
      </c>
      <c r="T702" t="str" cm="1">
        <f t="array" ref="T702">_xlfn.IFS(G702&lt;=20,"Low Temp.",G702&lt;=28,"Moderate Temp.",G702&lt;=35,"High Temp")</f>
        <v>Low Temp.</v>
      </c>
    </row>
    <row r="703" spans="1:20" x14ac:dyDescent="0.25">
      <c r="A703">
        <v>702</v>
      </c>
      <c r="B703" s="3">
        <v>45263</v>
      </c>
      <c r="C703" t="s">
        <v>20</v>
      </c>
      <c r="D703" t="s">
        <v>24</v>
      </c>
      <c r="E703" s="5">
        <v>5388</v>
      </c>
      <c r="F703" s="5">
        <v>2693</v>
      </c>
      <c r="G703">
        <v>22</v>
      </c>
      <c r="H703">
        <v>12</v>
      </c>
      <c r="I703">
        <v>13683</v>
      </c>
      <c r="J703" s="7">
        <v>1.21</v>
      </c>
      <c r="K703" s="5">
        <v>16556.43</v>
      </c>
      <c r="L703" s="5">
        <v>1986.77</v>
      </c>
      <c r="M703" s="5">
        <v>14569.66</v>
      </c>
      <c r="N703" s="5">
        <v>12004.56</v>
      </c>
      <c r="O703" s="5">
        <v>2565.1</v>
      </c>
      <c r="P703" t="str">
        <f t="shared" si="40"/>
        <v>Sunday</v>
      </c>
      <c r="Q703" t="str">
        <f t="shared" si="41"/>
        <v>December</v>
      </c>
      <c r="R703" s="8">
        <f t="shared" si="42"/>
        <v>15.493074291982026</v>
      </c>
      <c r="S703" s="13">
        <f t="shared" si="43"/>
        <v>-52.392353377876766</v>
      </c>
      <c r="T703" t="str" cm="1">
        <f t="array" ref="T703">_xlfn.IFS(G703&lt;=20,"Low Temp.",G703&lt;=28,"Moderate Temp.",G703&lt;=35,"High Temp")</f>
        <v>Moderate Temp.</v>
      </c>
    </row>
    <row r="704" spans="1:20" x14ac:dyDescent="0.25">
      <c r="A704">
        <v>703</v>
      </c>
      <c r="B704" s="3">
        <v>45264</v>
      </c>
      <c r="C704" t="s">
        <v>20</v>
      </c>
      <c r="D704" t="s">
        <v>25</v>
      </c>
      <c r="E704" s="5">
        <v>5961</v>
      </c>
      <c r="F704" s="5">
        <v>3179</v>
      </c>
      <c r="G704">
        <v>16</v>
      </c>
      <c r="H704">
        <v>8</v>
      </c>
      <c r="I704">
        <v>12741</v>
      </c>
      <c r="J704" s="7">
        <v>1.61</v>
      </c>
      <c r="K704" s="5">
        <v>20513.009999999998</v>
      </c>
      <c r="L704" s="5">
        <v>1641.04</v>
      </c>
      <c r="M704" s="5">
        <v>18871.97</v>
      </c>
      <c r="N704" s="5">
        <v>15255.96</v>
      </c>
      <c r="O704" s="5">
        <v>3616.01</v>
      </c>
      <c r="P704" t="str">
        <f t="shared" si="40"/>
        <v>Monday</v>
      </c>
      <c r="Q704" t="str">
        <f t="shared" si="41"/>
        <v>December</v>
      </c>
      <c r="R704" s="8">
        <f t="shared" si="42"/>
        <v>17.627885912403887</v>
      </c>
      <c r="S704" s="13">
        <f t="shared" si="43"/>
        <v>-39.338869317228649</v>
      </c>
      <c r="T704" t="str" cm="1">
        <f t="array" ref="T704">_xlfn.IFS(G704&lt;=20,"Low Temp.",G704&lt;=28,"Moderate Temp.",G704&lt;=35,"High Temp")</f>
        <v>Low Temp.</v>
      </c>
    </row>
    <row r="705" spans="1:20" x14ac:dyDescent="0.25">
      <c r="A705">
        <v>704</v>
      </c>
      <c r="B705" s="3">
        <v>45265</v>
      </c>
      <c r="C705" t="s">
        <v>20</v>
      </c>
      <c r="D705" t="s">
        <v>23</v>
      </c>
      <c r="E705" s="5">
        <v>5793</v>
      </c>
      <c r="F705" s="5">
        <v>3997</v>
      </c>
      <c r="G705">
        <v>35</v>
      </c>
      <c r="H705">
        <v>8</v>
      </c>
      <c r="I705">
        <v>13243</v>
      </c>
      <c r="J705" s="7">
        <v>1.68</v>
      </c>
      <c r="K705" s="5">
        <v>22248.240000000002</v>
      </c>
      <c r="L705" s="5">
        <v>1779.86</v>
      </c>
      <c r="M705" s="5">
        <v>20468.38</v>
      </c>
      <c r="N705" s="5">
        <v>12987.86</v>
      </c>
      <c r="O705" s="5">
        <v>7480.52</v>
      </c>
      <c r="P705" t="str">
        <f t="shared" si="40"/>
        <v>Tuesday</v>
      </c>
      <c r="Q705" t="str">
        <f t="shared" si="41"/>
        <v>December</v>
      </c>
      <c r="R705" s="8">
        <f t="shared" si="42"/>
        <v>33.622974221781135</v>
      </c>
      <c r="S705" s="13">
        <f t="shared" si="43"/>
        <v>29.130329708268611</v>
      </c>
      <c r="T705" t="str" cm="1">
        <f t="array" ref="T705">_xlfn.IFS(G705&lt;=20,"Low Temp.",G705&lt;=28,"Moderate Temp.",G705&lt;=35,"High Temp")</f>
        <v>High Temp</v>
      </c>
    </row>
    <row r="706" spans="1:20" x14ac:dyDescent="0.25">
      <c r="A706">
        <v>705</v>
      </c>
      <c r="B706" s="3">
        <v>45266</v>
      </c>
      <c r="C706" t="s">
        <v>21</v>
      </c>
      <c r="D706" t="s">
        <v>23</v>
      </c>
      <c r="E706" s="5">
        <v>3558</v>
      </c>
      <c r="F706" s="5">
        <v>3040</v>
      </c>
      <c r="G706">
        <v>18</v>
      </c>
      <c r="H706">
        <v>13</v>
      </c>
      <c r="I706">
        <v>10286</v>
      </c>
      <c r="J706" s="7">
        <v>1.62</v>
      </c>
      <c r="K706" s="5">
        <v>16663.32</v>
      </c>
      <c r="L706" s="5">
        <v>2166.23</v>
      </c>
      <c r="M706" s="5">
        <v>14497.09</v>
      </c>
      <c r="N706" s="5">
        <v>12771.35</v>
      </c>
      <c r="O706" s="5">
        <v>1725.74</v>
      </c>
      <c r="P706" t="str">
        <f t="shared" si="40"/>
        <v>Wednesday</v>
      </c>
      <c r="Q706" t="str">
        <f t="shared" si="41"/>
        <v>December</v>
      </c>
      <c r="R706" s="8">
        <f t="shared" si="42"/>
        <v>10.356519589133498</v>
      </c>
      <c r="S706" s="13">
        <f t="shared" si="43"/>
        <v>-51.496908375491849</v>
      </c>
      <c r="T706" t="str" cm="1">
        <f t="array" ref="T706">_xlfn.IFS(G706&lt;=20,"Low Temp.",G706&lt;=28,"Moderate Temp.",G706&lt;=35,"High Temp")</f>
        <v>Low Temp.</v>
      </c>
    </row>
    <row r="707" spans="1:20" x14ac:dyDescent="0.25">
      <c r="A707">
        <v>706</v>
      </c>
      <c r="B707" s="3">
        <v>45267</v>
      </c>
      <c r="C707" t="s">
        <v>18</v>
      </c>
      <c r="D707" t="s">
        <v>24</v>
      </c>
      <c r="E707" s="5">
        <v>4787</v>
      </c>
      <c r="F707" s="5">
        <v>3827</v>
      </c>
      <c r="G707">
        <v>15</v>
      </c>
      <c r="H707">
        <v>14</v>
      </c>
      <c r="I707">
        <v>8197</v>
      </c>
      <c r="J707" s="7">
        <v>1.62</v>
      </c>
      <c r="K707" s="5">
        <v>13279.14</v>
      </c>
      <c r="L707" s="5">
        <v>1859.08</v>
      </c>
      <c r="M707" s="5">
        <v>11420.06</v>
      </c>
      <c r="N707" s="5">
        <v>7647.14</v>
      </c>
      <c r="O707" s="5">
        <v>3772.92</v>
      </c>
      <c r="P707" t="str">
        <f t="shared" ref="P707:P770" si="44">TEXT(B707,"dddd")</f>
        <v>Thursday</v>
      </c>
      <c r="Q707" t="str">
        <f t="shared" ref="Q707:Q770" si="45">TEXT(B707,"mmmm")</f>
        <v>December</v>
      </c>
      <c r="R707" s="8">
        <f t="shared" ref="R707:R770" si="46">(O707/K707)*100</f>
        <v>28.412382127155826</v>
      </c>
      <c r="S707" s="13">
        <f t="shared" ref="S707:S770" si="47">(O707-E707)/E707*100</f>
        <v>-21.184040108627531</v>
      </c>
      <c r="T707" t="str" cm="1">
        <f t="array" ref="T707">_xlfn.IFS(G707&lt;=20,"Low Temp.",G707&lt;=28,"Moderate Temp.",G707&lt;=35,"High Temp")</f>
        <v>Low Temp.</v>
      </c>
    </row>
    <row r="708" spans="1:20" x14ac:dyDescent="0.25">
      <c r="A708">
        <v>707</v>
      </c>
      <c r="B708" s="3">
        <v>45268</v>
      </c>
      <c r="C708" t="s">
        <v>17</v>
      </c>
      <c r="D708" t="s">
        <v>24</v>
      </c>
      <c r="E708" s="5">
        <v>3489</v>
      </c>
      <c r="F708" s="5">
        <v>2786</v>
      </c>
      <c r="G708">
        <v>30</v>
      </c>
      <c r="H708">
        <v>15</v>
      </c>
      <c r="I708">
        <v>11318</v>
      </c>
      <c r="J708" s="7">
        <v>1.69</v>
      </c>
      <c r="K708" s="5">
        <v>19127.419999999998</v>
      </c>
      <c r="L708" s="5">
        <v>2869.11</v>
      </c>
      <c r="M708" s="5">
        <v>16258.31</v>
      </c>
      <c r="N708" s="5">
        <v>9830.84</v>
      </c>
      <c r="O708" s="5">
        <v>6427.47</v>
      </c>
      <c r="P708" t="str">
        <f t="shared" si="44"/>
        <v>Friday</v>
      </c>
      <c r="Q708" t="str">
        <f t="shared" si="45"/>
        <v>December</v>
      </c>
      <c r="R708" s="8">
        <f t="shared" si="46"/>
        <v>33.603434232112853</v>
      </c>
      <c r="S708" s="13">
        <f t="shared" si="47"/>
        <v>84.220980223559778</v>
      </c>
      <c r="T708" t="str" cm="1">
        <f t="array" ref="T708">_xlfn.IFS(G708&lt;=20,"Low Temp.",G708&lt;=28,"Moderate Temp.",G708&lt;=35,"High Temp")</f>
        <v>High Temp</v>
      </c>
    </row>
    <row r="709" spans="1:20" x14ac:dyDescent="0.25">
      <c r="A709">
        <v>708</v>
      </c>
      <c r="B709" s="3">
        <v>45269</v>
      </c>
      <c r="C709" t="s">
        <v>21</v>
      </c>
      <c r="D709" t="s">
        <v>24</v>
      </c>
      <c r="E709" s="5">
        <v>4571</v>
      </c>
      <c r="F709" s="5">
        <v>2740</v>
      </c>
      <c r="G709">
        <v>34</v>
      </c>
      <c r="H709">
        <v>13</v>
      </c>
      <c r="I709">
        <v>10384</v>
      </c>
      <c r="J709" s="7">
        <v>1.31</v>
      </c>
      <c r="K709" s="5">
        <v>13603.04</v>
      </c>
      <c r="L709" s="5">
        <v>1768.4</v>
      </c>
      <c r="M709" s="5">
        <v>11834.64</v>
      </c>
      <c r="N709" s="5">
        <v>10691.37</v>
      </c>
      <c r="O709" s="5">
        <v>1143.27</v>
      </c>
      <c r="P709" t="str">
        <f t="shared" si="44"/>
        <v>Saturday</v>
      </c>
      <c r="Q709" t="str">
        <f t="shared" si="45"/>
        <v>December</v>
      </c>
      <c r="R709" s="8">
        <f t="shared" si="46"/>
        <v>8.4045184017690158</v>
      </c>
      <c r="S709" s="13">
        <f t="shared" si="47"/>
        <v>-74.98862393349377</v>
      </c>
      <c r="T709" t="str" cm="1">
        <f t="array" ref="T709">_xlfn.IFS(G709&lt;=20,"Low Temp.",G709&lt;=28,"Moderate Temp.",G709&lt;=35,"High Temp")</f>
        <v>High Temp</v>
      </c>
    </row>
    <row r="710" spans="1:20" x14ac:dyDescent="0.25">
      <c r="A710">
        <v>709</v>
      </c>
      <c r="B710" s="3">
        <v>45270</v>
      </c>
      <c r="C710" t="s">
        <v>17</v>
      </c>
      <c r="D710" t="s">
        <v>23</v>
      </c>
      <c r="E710" s="5">
        <v>4989</v>
      </c>
      <c r="F710" s="5">
        <v>2770</v>
      </c>
      <c r="G710">
        <v>34</v>
      </c>
      <c r="H710">
        <v>8</v>
      </c>
      <c r="I710">
        <v>14491</v>
      </c>
      <c r="J710" s="7">
        <v>1.52</v>
      </c>
      <c r="K710" s="5">
        <v>22026.32</v>
      </c>
      <c r="L710" s="5">
        <v>1762.11</v>
      </c>
      <c r="M710" s="5">
        <v>20264.21</v>
      </c>
      <c r="N710" s="5">
        <v>15081.75</v>
      </c>
      <c r="O710" s="5">
        <v>5182.46</v>
      </c>
      <c r="P710" t="str">
        <f t="shared" si="44"/>
        <v>Sunday</v>
      </c>
      <c r="Q710" t="str">
        <f t="shared" si="45"/>
        <v>December</v>
      </c>
      <c r="R710" s="8">
        <f t="shared" si="46"/>
        <v>23.528487736489801</v>
      </c>
      <c r="S710" s="13">
        <f t="shared" si="47"/>
        <v>3.8777310082180807</v>
      </c>
      <c r="T710" t="str" cm="1">
        <f t="array" ref="T710">_xlfn.IFS(G710&lt;=20,"Low Temp.",G710&lt;=28,"Moderate Temp.",G710&lt;=35,"High Temp")</f>
        <v>High Temp</v>
      </c>
    </row>
    <row r="711" spans="1:20" x14ac:dyDescent="0.25">
      <c r="A711">
        <v>710</v>
      </c>
      <c r="B711" s="3">
        <v>45271</v>
      </c>
      <c r="C711" t="s">
        <v>17</v>
      </c>
      <c r="D711" t="s">
        <v>23</v>
      </c>
      <c r="E711" s="5">
        <v>5376</v>
      </c>
      <c r="F711" s="5">
        <v>3911</v>
      </c>
      <c r="G711">
        <v>15</v>
      </c>
      <c r="H711">
        <v>13</v>
      </c>
      <c r="I711">
        <v>9478</v>
      </c>
      <c r="J711" s="7">
        <v>1.65</v>
      </c>
      <c r="K711" s="5">
        <v>15638.7</v>
      </c>
      <c r="L711" s="5">
        <v>2033.03</v>
      </c>
      <c r="M711" s="5">
        <v>13605.67</v>
      </c>
      <c r="N711" s="5">
        <v>12323.57</v>
      </c>
      <c r="O711" s="5">
        <v>1282.0999999999999</v>
      </c>
      <c r="P711" t="str">
        <f t="shared" si="44"/>
        <v>Monday</v>
      </c>
      <c r="Q711" t="str">
        <f t="shared" si="45"/>
        <v>December</v>
      </c>
      <c r="R711" s="8">
        <f t="shared" si="46"/>
        <v>8.1982517728455679</v>
      </c>
      <c r="S711" s="13">
        <f t="shared" si="47"/>
        <v>-76.15141369047619</v>
      </c>
      <c r="T711" t="str" cm="1">
        <f t="array" ref="T711">_xlfn.IFS(G711&lt;=20,"Low Temp.",G711&lt;=28,"Moderate Temp.",G711&lt;=35,"High Temp")</f>
        <v>Low Temp.</v>
      </c>
    </row>
    <row r="712" spans="1:20" x14ac:dyDescent="0.25">
      <c r="A712">
        <v>711</v>
      </c>
      <c r="B712" s="3">
        <v>45272</v>
      </c>
      <c r="C712" t="s">
        <v>18</v>
      </c>
      <c r="D712" t="s">
        <v>23</v>
      </c>
      <c r="E712" s="5">
        <v>5292</v>
      </c>
      <c r="F712" s="5">
        <v>2718</v>
      </c>
      <c r="G712">
        <v>33</v>
      </c>
      <c r="H712">
        <v>12</v>
      </c>
      <c r="I712">
        <v>12799</v>
      </c>
      <c r="J712" s="7">
        <v>1.61</v>
      </c>
      <c r="K712" s="5">
        <v>20606.39</v>
      </c>
      <c r="L712" s="5">
        <v>2472.77</v>
      </c>
      <c r="M712" s="5">
        <v>18133.62</v>
      </c>
      <c r="N712" s="5">
        <v>13951.64</v>
      </c>
      <c r="O712" s="5">
        <v>4181.9799999999996</v>
      </c>
      <c r="P712" t="str">
        <f t="shared" si="44"/>
        <v>Tuesday</v>
      </c>
      <c r="Q712" t="str">
        <f t="shared" si="45"/>
        <v>December</v>
      </c>
      <c r="R712" s="8">
        <f t="shared" si="46"/>
        <v>20.29457852636973</v>
      </c>
      <c r="S712" s="13">
        <f t="shared" si="47"/>
        <v>-20.975434618291768</v>
      </c>
      <c r="T712" t="str" cm="1">
        <f t="array" ref="T712">_xlfn.IFS(G712&lt;=20,"Low Temp.",G712&lt;=28,"Moderate Temp.",G712&lt;=35,"High Temp")</f>
        <v>High Temp</v>
      </c>
    </row>
    <row r="713" spans="1:20" x14ac:dyDescent="0.25">
      <c r="A713">
        <v>712</v>
      </c>
      <c r="B713" s="3">
        <v>45273</v>
      </c>
      <c r="C713" t="s">
        <v>20</v>
      </c>
      <c r="D713" t="s">
        <v>23</v>
      </c>
      <c r="E713" s="5">
        <v>4355</v>
      </c>
      <c r="F713" s="5">
        <v>3727</v>
      </c>
      <c r="G713">
        <v>23</v>
      </c>
      <c r="H713">
        <v>9</v>
      </c>
      <c r="I713">
        <v>8306</v>
      </c>
      <c r="J713" s="7">
        <v>1.32</v>
      </c>
      <c r="K713" s="5">
        <v>10963.92</v>
      </c>
      <c r="L713" s="5">
        <v>986.75</v>
      </c>
      <c r="M713" s="5">
        <v>9977.17</v>
      </c>
      <c r="N713" s="5">
        <v>6364.68</v>
      </c>
      <c r="O713" s="5">
        <v>3612.49</v>
      </c>
      <c r="P713" t="str">
        <f t="shared" si="44"/>
        <v>Wednesday</v>
      </c>
      <c r="Q713" t="str">
        <f t="shared" si="45"/>
        <v>December</v>
      </c>
      <c r="R713" s="8">
        <f t="shared" si="46"/>
        <v>32.948890542798559</v>
      </c>
      <c r="S713" s="13">
        <f t="shared" si="47"/>
        <v>-17.049598163031003</v>
      </c>
      <c r="T713" t="str" cm="1">
        <f t="array" ref="T713">_xlfn.IFS(G713&lt;=20,"Low Temp.",G713&lt;=28,"Moderate Temp.",G713&lt;=35,"High Temp")</f>
        <v>Moderate Temp.</v>
      </c>
    </row>
    <row r="714" spans="1:20" x14ac:dyDescent="0.25">
      <c r="A714">
        <v>713</v>
      </c>
      <c r="B714" s="3">
        <v>45274</v>
      </c>
      <c r="C714" t="s">
        <v>22</v>
      </c>
      <c r="D714" t="s">
        <v>25</v>
      </c>
      <c r="E714" s="5">
        <v>4588</v>
      </c>
      <c r="F714" s="5">
        <v>3639</v>
      </c>
      <c r="G714">
        <v>24</v>
      </c>
      <c r="H714">
        <v>14</v>
      </c>
      <c r="I714">
        <v>9691</v>
      </c>
      <c r="J714" s="7">
        <v>1.69</v>
      </c>
      <c r="K714" s="5">
        <v>16377.79</v>
      </c>
      <c r="L714" s="5">
        <v>2292.89</v>
      </c>
      <c r="M714" s="5">
        <v>14084.9</v>
      </c>
      <c r="N714" s="5">
        <v>12348.01</v>
      </c>
      <c r="O714" s="5">
        <v>1736.89</v>
      </c>
      <c r="P714" t="str">
        <f t="shared" si="44"/>
        <v>Thursday</v>
      </c>
      <c r="Q714" t="str">
        <f t="shared" si="45"/>
        <v>December</v>
      </c>
      <c r="R714" s="8">
        <f t="shared" si="46"/>
        <v>10.605154907957667</v>
      </c>
      <c r="S714" s="13">
        <f t="shared" si="47"/>
        <v>-62.142763731473408</v>
      </c>
      <c r="T714" t="str" cm="1">
        <f t="array" ref="T714">_xlfn.IFS(G714&lt;=20,"Low Temp.",G714&lt;=28,"Moderate Temp.",G714&lt;=35,"High Temp")</f>
        <v>Moderate Temp.</v>
      </c>
    </row>
    <row r="715" spans="1:20" x14ac:dyDescent="0.25">
      <c r="A715">
        <v>714</v>
      </c>
      <c r="B715" s="3">
        <v>45275</v>
      </c>
      <c r="C715" t="s">
        <v>20</v>
      </c>
      <c r="D715" t="s">
        <v>26</v>
      </c>
      <c r="E715" s="5">
        <v>5387</v>
      </c>
      <c r="F715" s="5">
        <v>2537</v>
      </c>
      <c r="G715">
        <v>24</v>
      </c>
      <c r="H715">
        <v>8</v>
      </c>
      <c r="I715">
        <v>12889</v>
      </c>
      <c r="J715" s="7">
        <v>1.26</v>
      </c>
      <c r="K715" s="5">
        <v>16240.14</v>
      </c>
      <c r="L715" s="5">
        <v>1299.21</v>
      </c>
      <c r="M715" s="5">
        <v>14940.93</v>
      </c>
      <c r="N715" s="5">
        <v>8819.7999999999993</v>
      </c>
      <c r="O715" s="5">
        <v>6121.13</v>
      </c>
      <c r="P715" t="str">
        <f t="shared" si="44"/>
        <v>Friday</v>
      </c>
      <c r="Q715" t="str">
        <f t="shared" si="45"/>
        <v>December</v>
      </c>
      <c r="R715" s="8">
        <f t="shared" si="46"/>
        <v>37.691362266581443</v>
      </c>
      <c r="S715" s="13">
        <f t="shared" si="47"/>
        <v>13.627807685167999</v>
      </c>
      <c r="T715" t="str" cm="1">
        <f t="array" ref="T715">_xlfn.IFS(G715&lt;=20,"Low Temp.",G715&lt;=28,"Moderate Temp.",G715&lt;=35,"High Temp")</f>
        <v>Moderate Temp.</v>
      </c>
    </row>
    <row r="716" spans="1:20" x14ac:dyDescent="0.25">
      <c r="A716">
        <v>715</v>
      </c>
      <c r="B716" s="3">
        <v>45276</v>
      </c>
      <c r="C716" t="s">
        <v>18</v>
      </c>
      <c r="D716" t="s">
        <v>23</v>
      </c>
      <c r="E716" s="5">
        <v>3083</v>
      </c>
      <c r="F716" s="5">
        <v>3408</v>
      </c>
      <c r="G716">
        <v>26</v>
      </c>
      <c r="H716">
        <v>7</v>
      </c>
      <c r="I716">
        <v>13013</v>
      </c>
      <c r="J716" s="7">
        <v>1.28</v>
      </c>
      <c r="K716" s="5">
        <v>16656.64</v>
      </c>
      <c r="L716" s="5">
        <v>1165.96</v>
      </c>
      <c r="M716" s="5">
        <v>15490.68</v>
      </c>
      <c r="N716" s="5">
        <v>8621.98</v>
      </c>
      <c r="O716" s="5">
        <v>6868.7</v>
      </c>
      <c r="P716" t="str">
        <f t="shared" si="44"/>
        <v>Saturday</v>
      </c>
      <c r="Q716" t="str">
        <f t="shared" si="45"/>
        <v>December</v>
      </c>
      <c r="R716" s="8">
        <f t="shared" si="46"/>
        <v>41.237008184123567</v>
      </c>
      <c r="S716" s="13">
        <f t="shared" si="47"/>
        <v>122.79273434965943</v>
      </c>
      <c r="T716" t="str" cm="1">
        <f t="array" ref="T716">_xlfn.IFS(G716&lt;=20,"Low Temp.",G716&lt;=28,"Moderate Temp.",G716&lt;=35,"High Temp")</f>
        <v>Moderate Temp.</v>
      </c>
    </row>
    <row r="717" spans="1:20" x14ac:dyDescent="0.25">
      <c r="A717">
        <v>716</v>
      </c>
      <c r="B717" s="3">
        <v>45277</v>
      </c>
      <c r="C717" t="s">
        <v>22</v>
      </c>
      <c r="D717" t="s">
        <v>26</v>
      </c>
      <c r="E717" s="5">
        <v>5588</v>
      </c>
      <c r="F717" s="5">
        <v>3403</v>
      </c>
      <c r="G717">
        <v>19</v>
      </c>
      <c r="H717">
        <v>7</v>
      </c>
      <c r="I717">
        <v>10974</v>
      </c>
      <c r="J717" s="7">
        <v>1.27</v>
      </c>
      <c r="K717" s="5">
        <v>13936.98</v>
      </c>
      <c r="L717" s="5">
        <v>975.59</v>
      </c>
      <c r="M717" s="5">
        <v>12961.39</v>
      </c>
      <c r="N717" s="5">
        <v>7459.06</v>
      </c>
      <c r="O717" s="5">
        <v>5502.33</v>
      </c>
      <c r="P717" t="str">
        <f t="shared" si="44"/>
        <v>Sunday</v>
      </c>
      <c r="Q717" t="str">
        <f t="shared" si="45"/>
        <v>December</v>
      </c>
      <c r="R717" s="8">
        <f t="shared" si="46"/>
        <v>39.480073875401992</v>
      </c>
      <c r="S717" s="13">
        <f t="shared" si="47"/>
        <v>-1.5331066571224066</v>
      </c>
      <c r="T717" t="str" cm="1">
        <f t="array" ref="T717">_xlfn.IFS(G717&lt;=20,"Low Temp.",G717&lt;=28,"Moderate Temp.",G717&lt;=35,"High Temp")</f>
        <v>Low Temp.</v>
      </c>
    </row>
    <row r="718" spans="1:20" x14ac:dyDescent="0.25">
      <c r="A718">
        <v>717</v>
      </c>
      <c r="B718" s="3">
        <v>45278</v>
      </c>
      <c r="C718" t="s">
        <v>17</v>
      </c>
      <c r="D718" t="s">
        <v>23</v>
      </c>
      <c r="E718" s="5">
        <v>5121</v>
      </c>
      <c r="F718" s="5">
        <v>3383</v>
      </c>
      <c r="G718">
        <v>31</v>
      </c>
      <c r="H718">
        <v>5</v>
      </c>
      <c r="I718">
        <v>12524</v>
      </c>
      <c r="J718" s="7">
        <v>1.61</v>
      </c>
      <c r="K718" s="5">
        <v>20163.64</v>
      </c>
      <c r="L718" s="5">
        <v>1008.18</v>
      </c>
      <c r="M718" s="5">
        <v>19155.46</v>
      </c>
      <c r="N718" s="5">
        <v>15300.35</v>
      </c>
      <c r="O718" s="5">
        <v>3855.11</v>
      </c>
      <c r="P718" t="str">
        <f t="shared" si="44"/>
        <v>Monday</v>
      </c>
      <c r="Q718" t="str">
        <f t="shared" si="45"/>
        <v>December</v>
      </c>
      <c r="R718" s="8">
        <f t="shared" si="46"/>
        <v>19.11911738158388</v>
      </c>
      <c r="S718" s="13">
        <f t="shared" si="47"/>
        <v>-24.719586018355788</v>
      </c>
      <c r="T718" t="str" cm="1">
        <f t="array" ref="T718">_xlfn.IFS(G718&lt;=20,"Low Temp.",G718&lt;=28,"Moderate Temp.",G718&lt;=35,"High Temp")</f>
        <v>High Temp</v>
      </c>
    </row>
    <row r="719" spans="1:20" x14ac:dyDescent="0.25">
      <c r="A719">
        <v>718</v>
      </c>
      <c r="B719" s="3">
        <v>45279</v>
      </c>
      <c r="C719" t="s">
        <v>19</v>
      </c>
      <c r="D719" t="s">
        <v>23</v>
      </c>
      <c r="E719" s="5">
        <v>5594</v>
      </c>
      <c r="F719" s="5">
        <v>2598</v>
      </c>
      <c r="G719">
        <v>31</v>
      </c>
      <c r="H719">
        <v>12</v>
      </c>
      <c r="I719">
        <v>13096</v>
      </c>
      <c r="J719" s="7">
        <v>1.81</v>
      </c>
      <c r="K719" s="5">
        <v>23703.759999999998</v>
      </c>
      <c r="L719" s="5">
        <v>2844.45</v>
      </c>
      <c r="M719" s="5">
        <v>20859.310000000001</v>
      </c>
      <c r="N719" s="5">
        <v>17359.599999999999</v>
      </c>
      <c r="O719" s="5">
        <v>3499.71</v>
      </c>
      <c r="P719" t="str">
        <f t="shared" si="44"/>
        <v>Tuesday</v>
      </c>
      <c r="Q719" t="str">
        <f t="shared" si="45"/>
        <v>December</v>
      </c>
      <c r="R719" s="8">
        <f t="shared" si="46"/>
        <v>14.764366497129572</v>
      </c>
      <c r="S719" s="13">
        <f t="shared" si="47"/>
        <v>-37.438148015731137</v>
      </c>
      <c r="T719" t="str" cm="1">
        <f t="array" ref="T719">_xlfn.IFS(G719&lt;=20,"Low Temp.",G719&lt;=28,"Moderate Temp.",G719&lt;=35,"High Temp")</f>
        <v>High Temp</v>
      </c>
    </row>
    <row r="720" spans="1:20" x14ac:dyDescent="0.25">
      <c r="A720">
        <v>719</v>
      </c>
      <c r="B720" s="3">
        <v>45280</v>
      </c>
      <c r="C720" t="s">
        <v>22</v>
      </c>
      <c r="D720" t="s">
        <v>26</v>
      </c>
      <c r="E720" s="5">
        <v>4631</v>
      </c>
      <c r="F720" s="5">
        <v>3925</v>
      </c>
      <c r="G720">
        <v>28</v>
      </c>
      <c r="H720">
        <v>11</v>
      </c>
      <c r="I720">
        <v>13309</v>
      </c>
      <c r="J720" s="7">
        <v>1.87</v>
      </c>
      <c r="K720" s="5">
        <v>24887.83</v>
      </c>
      <c r="L720" s="5">
        <v>2737.66</v>
      </c>
      <c r="M720" s="5">
        <v>22150.17</v>
      </c>
      <c r="N720" s="5">
        <v>17867.04</v>
      </c>
      <c r="O720" s="5">
        <v>4283.13</v>
      </c>
      <c r="P720" t="str">
        <f t="shared" si="44"/>
        <v>Wednesday</v>
      </c>
      <c r="Q720" t="str">
        <f t="shared" si="45"/>
        <v>December</v>
      </c>
      <c r="R720" s="8">
        <f t="shared" si="46"/>
        <v>17.209736646385</v>
      </c>
      <c r="S720" s="13">
        <f t="shared" si="47"/>
        <v>-7.5117685165191084</v>
      </c>
      <c r="T720" t="str" cm="1">
        <f t="array" ref="T720">_xlfn.IFS(G720&lt;=20,"Low Temp.",G720&lt;=28,"Moderate Temp.",G720&lt;=35,"High Temp")</f>
        <v>Moderate Temp.</v>
      </c>
    </row>
    <row r="721" spans="1:20" x14ac:dyDescent="0.25">
      <c r="A721">
        <v>720</v>
      </c>
      <c r="B721" s="3">
        <v>45281</v>
      </c>
      <c r="C721" t="s">
        <v>18</v>
      </c>
      <c r="D721" t="s">
        <v>26</v>
      </c>
      <c r="E721" s="5">
        <v>4082</v>
      </c>
      <c r="F721" s="5">
        <v>2947</v>
      </c>
      <c r="G721">
        <v>23</v>
      </c>
      <c r="H721">
        <v>5</v>
      </c>
      <c r="I721">
        <v>8585</v>
      </c>
      <c r="J721" s="7">
        <v>1.93</v>
      </c>
      <c r="K721" s="5">
        <v>16569.05</v>
      </c>
      <c r="L721" s="5">
        <v>828.45</v>
      </c>
      <c r="M721" s="5">
        <v>15740.6</v>
      </c>
      <c r="N721" s="5">
        <v>8423.9</v>
      </c>
      <c r="O721" s="5">
        <v>7316.7</v>
      </c>
      <c r="P721" t="str">
        <f t="shared" si="44"/>
        <v>Thursday</v>
      </c>
      <c r="Q721" t="str">
        <f t="shared" si="45"/>
        <v>December</v>
      </c>
      <c r="R721" s="8">
        <f t="shared" si="46"/>
        <v>44.158838316016912</v>
      </c>
      <c r="S721" s="13">
        <f t="shared" si="47"/>
        <v>79.243018128368448</v>
      </c>
      <c r="T721" t="str" cm="1">
        <f t="array" ref="T721">_xlfn.IFS(G721&lt;=20,"Low Temp.",G721&lt;=28,"Moderate Temp.",G721&lt;=35,"High Temp")</f>
        <v>Moderate Temp.</v>
      </c>
    </row>
    <row r="722" spans="1:20" x14ac:dyDescent="0.25">
      <c r="A722">
        <v>721</v>
      </c>
      <c r="B722" s="3">
        <v>45282</v>
      </c>
      <c r="C722" t="s">
        <v>20</v>
      </c>
      <c r="D722" t="s">
        <v>26</v>
      </c>
      <c r="E722" s="5">
        <v>5352</v>
      </c>
      <c r="F722" s="5">
        <v>2638</v>
      </c>
      <c r="G722">
        <v>28</v>
      </c>
      <c r="H722">
        <v>9</v>
      </c>
      <c r="I722">
        <v>8810</v>
      </c>
      <c r="J722" s="7">
        <v>1.4</v>
      </c>
      <c r="K722" s="5">
        <v>12334</v>
      </c>
      <c r="L722" s="5">
        <v>1110.06</v>
      </c>
      <c r="M722" s="5">
        <v>11223.94</v>
      </c>
      <c r="N722" s="5">
        <v>6431.52</v>
      </c>
      <c r="O722" s="5">
        <v>4792.42</v>
      </c>
      <c r="P722" t="str">
        <f t="shared" si="44"/>
        <v>Friday</v>
      </c>
      <c r="Q722" t="str">
        <f t="shared" si="45"/>
        <v>December</v>
      </c>
      <c r="R722" s="8">
        <f t="shared" si="46"/>
        <v>38.855359169774609</v>
      </c>
      <c r="S722" s="13">
        <f t="shared" si="47"/>
        <v>-10.455530642750373</v>
      </c>
      <c r="T722" t="str" cm="1">
        <f t="array" ref="T722">_xlfn.IFS(G722&lt;=20,"Low Temp.",G722&lt;=28,"Moderate Temp.",G722&lt;=35,"High Temp")</f>
        <v>Moderate Temp.</v>
      </c>
    </row>
    <row r="723" spans="1:20" x14ac:dyDescent="0.25">
      <c r="A723">
        <v>722</v>
      </c>
      <c r="B723" s="3">
        <v>45283</v>
      </c>
      <c r="C723" t="s">
        <v>19</v>
      </c>
      <c r="D723" t="s">
        <v>25</v>
      </c>
      <c r="E723" s="5">
        <v>3923</v>
      </c>
      <c r="F723" s="5">
        <v>3235</v>
      </c>
      <c r="G723">
        <v>34</v>
      </c>
      <c r="H723">
        <v>10</v>
      </c>
      <c r="I723">
        <v>12286</v>
      </c>
      <c r="J723" s="7">
        <v>1.89</v>
      </c>
      <c r="K723" s="5">
        <v>23220.54</v>
      </c>
      <c r="L723" s="5">
        <v>2322.0500000000002</v>
      </c>
      <c r="M723" s="5">
        <v>20898.490000000002</v>
      </c>
      <c r="N723" s="5">
        <v>14658.34</v>
      </c>
      <c r="O723" s="5">
        <v>6240.15</v>
      </c>
      <c r="P723" t="str">
        <f t="shared" si="44"/>
        <v>Saturday</v>
      </c>
      <c r="Q723" t="str">
        <f t="shared" si="45"/>
        <v>December</v>
      </c>
      <c r="R723" s="8">
        <f t="shared" si="46"/>
        <v>26.873406044820658</v>
      </c>
      <c r="S723" s="13">
        <f t="shared" si="47"/>
        <v>59.065765995411667</v>
      </c>
      <c r="T723" t="str" cm="1">
        <f t="array" ref="T723">_xlfn.IFS(G723&lt;=20,"Low Temp.",G723&lt;=28,"Moderate Temp.",G723&lt;=35,"High Temp")</f>
        <v>High Temp</v>
      </c>
    </row>
    <row r="724" spans="1:20" x14ac:dyDescent="0.25">
      <c r="A724">
        <v>723</v>
      </c>
      <c r="B724" s="3">
        <v>45284</v>
      </c>
      <c r="C724" t="s">
        <v>20</v>
      </c>
      <c r="D724" t="s">
        <v>24</v>
      </c>
      <c r="E724" s="5">
        <v>5965</v>
      </c>
      <c r="F724" s="5">
        <v>3662</v>
      </c>
      <c r="G724">
        <v>21</v>
      </c>
      <c r="H724">
        <v>15</v>
      </c>
      <c r="I724">
        <v>10886</v>
      </c>
      <c r="J724" s="7">
        <v>1.42</v>
      </c>
      <c r="K724" s="5">
        <v>15458.12</v>
      </c>
      <c r="L724" s="5">
        <v>2318.7199999999998</v>
      </c>
      <c r="M724" s="5">
        <v>13139.4</v>
      </c>
      <c r="N724" s="5">
        <v>8202.02</v>
      </c>
      <c r="O724" s="5">
        <v>4937.38</v>
      </c>
      <c r="P724" t="str">
        <f t="shared" si="44"/>
        <v>Sunday</v>
      </c>
      <c r="Q724" t="str">
        <f t="shared" si="45"/>
        <v>December</v>
      </c>
      <c r="R724" s="8">
        <f t="shared" si="46"/>
        <v>31.940365322561863</v>
      </c>
      <c r="S724" s="13">
        <f t="shared" si="47"/>
        <v>-17.227493713327743</v>
      </c>
      <c r="T724" t="str" cm="1">
        <f t="array" ref="T724">_xlfn.IFS(G724&lt;=20,"Low Temp.",G724&lt;=28,"Moderate Temp.",G724&lt;=35,"High Temp")</f>
        <v>Moderate Temp.</v>
      </c>
    </row>
    <row r="725" spans="1:20" x14ac:dyDescent="0.25">
      <c r="A725">
        <v>724</v>
      </c>
      <c r="B725" s="3">
        <v>45285</v>
      </c>
      <c r="C725" t="s">
        <v>22</v>
      </c>
      <c r="D725" t="s">
        <v>26</v>
      </c>
      <c r="E725" s="5">
        <v>4917</v>
      </c>
      <c r="F725" s="5">
        <v>2652</v>
      </c>
      <c r="G725">
        <v>25</v>
      </c>
      <c r="H725">
        <v>6</v>
      </c>
      <c r="I725">
        <v>10776</v>
      </c>
      <c r="J725" s="7">
        <v>1.93</v>
      </c>
      <c r="K725" s="5">
        <v>20797.68</v>
      </c>
      <c r="L725" s="5">
        <v>1247.8599999999999</v>
      </c>
      <c r="M725" s="5">
        <v>19549.82</v>
      </c>
      <c r="N725" s="5">
        <v>12114.52</v>
      </c>
      <c r="O725" s="5">
        <v>7435.3</v>
      </c>
      <c r="P725" t="str">
        <f t="shared" si="44"/>
        <v>Monday</v>
      </c>
      <c r="Q725" t="str">
        <f t="shared" si="45"/>
        <v>December</v>
      </c>
      <c r="R725" s="8">
        <f t="shared" si="46"/>
        <v>35.750622184782152</v>
      </c>
      <c r="S725" s="13">
        <f t="shared" si="47"/>
        <v>51.216188732967261</v>
      </c>
      <c r="T725" t="str" cm="1">
        <f t="array" ref="T725">_xlfn.IFS(G725&lt;=20,"Low Temp.",G725&lt;=28,"Moderate Temp.",G725&lt;=35,"High Temp")</f>
        <v>Moderate Temp.</v>
      </c>
    </row>
    <row r="726" spans="1:20" x14ac:dyDescent="0.25">
      <c r="A726">
        <v>725</v>
      </c>
      <c r="B726" s="3">
        <v>45286</v>
      </c>
      <c r="C726" t="s">
        <v>20</v>
      </c>
      <c r="D726" t="s">
        <v>26</v>
      </c>
      <c r="E726" s="5">
        <v>4983</v>
      </c>
      <c r="F726" s="5">
        <v>2990</v>
      </c>
      <c r="G726">
        <v>33</v>
      </c>
      <c r="H726">
        <v>8</v>
      </c>
      <c r="I726">
        <v>14678</v>
      </c>
      <c r="J726" s="7">
        <v>1.43</v>
      </c>
      <c r="K726" s="5">
        <v>20989.54</v>
      </c>
      <c r="L726" s="5">
        <v>1679.16</v>
      </c>
      <c r="M726" s="5">
        <v>19310.38</v>
      </c>
      <c r="N726" s="5">
        <v>10743.34</v>
      </c>
      <c r="O726" s="5">
        <v>8567.0400000000009</v>
      </c>
      <c r="P726" t="str">
        <f t="shared" si="44"/>
        <v>Tuesday</v>
      </c>
      <c r="Q726" t="str">
        <f t="shared" si="45"/>
        <v>December</v>
      </c>
      <c r="R726" s="8">
        <f t="shared" si="46"/>
        <v>40.815758706479514</v>
      </c>
      <c r="S726" s="13">
        <f t="shared" si="47"/>
        <v>71.925346177001828</v>
      </c>
      <c r="T726" t="str" cm="1">
        <f t="array" ref="T726">_xlfn.IFS(G726&lt;=20,"Low Temp.",G726&lt;=28,"Moderate Temp.",G726&lt;=35,"High Temp")</f>
        <v>High Temp</v>
      </c>
    </row>
    <row r="727" spans="1:20" x14ac:dyDescent="0.25">
      <c r="A727">
        <v>726</v>
      </c>
      <c r="B727" s="3">
        <v>45287</v>
      </c>
      <c r="C727" t="s">
        <v>21</v>
      </c>
      <c r="D727" t="s">
        <v>23</v>
      </c>
      <c r="E727" s="5">
        <v>4354</v>
      </c>
      <c r="F727" s="5">
        <v>2911</v>
      </c>
      <c r="G727">
        <v>23</v>
      </c>
      <c r="H727">
        <v>5</v>
      </c>
      <c r="I727">
        <v>13893</v>
      </c>
      <c r="J727" s="7">
        <v>1.87</v>
      </c>
      <c r="K727" s="5">
        <v>25979.91</v>
      </c>
      <c r="L727" s="5">
        <v>1299</v>
      </c>
      <c r="M727" s="5">
        <v>24680.91</v>
      </c>
      <c r="N727" s="5">
        <v>14667.67</v>
      </c>
      <c r="O727" s="5">
        <v>10013.24</v>
      </c>
      <c r="P727" t="str">
        <f t="shared" si="44"/>
        <v>Wednesday</v>
      </c>
      <c r="Q727" t="str">
        <f t="shared" si="45"/>
        <v>December</v>
      </c>
      <c r="R727" s="8">
        <f t="shared" si="46"/>
        <v>38.54224283301982</v>
      </c>
      <c r="S727" s="13">
        <f t="shared" si="47"/>
        <v>129.97795130914099</v>
      </c>
      <c r="T727" t="str" cm="1">
        <f t="array" ref="T727">_xlfn.IFS(G727&lt;=20,"Low Temp.",G727&lt;=28,"Moderate Temp.",G727&lt;=35,"High Temp")</f>
        <v>Moderate Temp.</v>
      </c>
    </row>
    <row r="728" spans="1:20" x14ac:dyDescent="0.25">
      <c r="A728">
        <v>727</v>
      </c>
      <c r="B728" s="3">
        <v>45288</v>
      </c>
      <c r="C728" t="s">
        <v>20</v>
      </c>
      <c r="D728" t="s">
        <v>23</v>
      </c>
      <c r="E728" s="5">
        <v>3079</v>
      </c>
      <c r="F728" s="5">
        <v>3509</v>
      </c>
      <c r="G728">
        <v>33</v>
      </c>
      <c r="H728">
        <v>13</v>
      </c>
      <c r="I728">
        <v>9614</v>
      </c>
      <c r="J728" s="7">
        <v>1.73</v>
      </c>
      <c r="K728" s="5">
        <v>16632.22</v>
      </c>
      <c r="L728" s="5">
        <v>2162.19</v>
      </c>
      <c r="M728" s="5">
        <v>14470.03</v>
      </c>
      <c r="N728" s="5">
        <v>8487.52</v>
      </c>
      <c r="O728" s="5">
        <v>5982.51</v>
      </c>
      <c r="P728" t="str">
        <f t="shared" si="44"/>
        <v>Thursday</v>
      </c>
      <c r="Q728" t="str">
        <f t="shared" si="45"/>
        <v>December</v>
      </c>
      <c r="R728" s="8">
        <f t="shared" si="46"/>
        <v>35.969401559142433</v>
      </c>
      <c r="S728" s="13">
        <f t="shared" si="47"/>
        <v>94.300422215004872</v>
      </c>
      <c r="T728" t="str" cm="1">
        <f t="array" ref="T728">_xlfn.IFS(G728&lt;=20,"Low Temp.",G728&lt;=28,"Moderate Temp.",G728&lt;=35,"High Temp")</f>
        <v>High Temp</v>
      </c>
    </row>
    <row r="729" spans="1:20" x14ac:dyDescent="0.25">
      <c r="A729">
        <v>728</v>
      </c>
      <c r="B729" s="3">
        <v>45289</v>
      </c>
      <c r="C729" t="s">
        <v>21</v>
      </c>
      <c r="D729" t="s">
        <v>25</v>
      </c>
      <c r="E729" s="5">
        <v>5022</v>
      </c>
      <c r="F729" s="5">
        <v>3965</v>
      </c>
      <c r="G729">
        <v>26</v>
      </c>
      <c r="H729">
        <v>14</v>
      </c>
      <c r="I729">
        <v>14288</v>
      </c>
      <c r="J729" s="7">
        <v>1.82</v>
      </c>
      <c r="K729" s="5">
        <v>26004.16</v>
      </c>
      <c r="L729" s="5">
        <v>3640.58</v>
      </c>
      <c r="M729" s="5">
        <v>22363.58</v>
      </c>
      <c r="N729" s="5">
        <v>15519.38</v>
      </c>
      <c r="O729" s="5">
        <v>6844.2</v>
      </c>
      <c r="P729" t="str">
        <f t="shared" si="44"/>
        <v>Friday</v>
      </c>
      <c r="Q729" t="str">
        <f t="shared" si="45"/>
        <v>December</v>
      </c>
      <c r="R729" s="8">
        <f t="shared" si="46"/>
        <v>26.319635012244198</v>
      </c>
      <c r="S729" s="13">
        <f t="shared" si="47"/>
        <v>36.284348864994023</v>
      </c>
      <c r="T729" t="str" cm="1">
        <f t="array" ref="T729">_xlfn.IFS(G729&lt;=20,"Low Temp.",G729&lt;=28,"Moderate Temp.",G729&lt;=35,"High Temp")</f>
        <v>Moderate Temp.</v>
      </c>
    </row>
    <row r="730" spans="1:20" x14ac:dyDescent="0.25">
      <c r="A730">
        <v>729</v>
      </c>
      <c r="B730" s="3">
        <v>45290</v>
      </c>
      <c r="C730" t="s">
        <v>19</v>
      </c>
      <c r="D730" t="s">
        <v>23</v>
      </c>
      <c r="E730" s="5">
        <v>3628</v>
      </c>
      <c r="F730" s="5">
        <v>3503</v>
      </c>
      <c r="G730">
        <v>33</v>
      </c>
      <c r="H730">
        <v>9</v>
      </c>
      <c r="I730">
        <v>10310</v>
      </c>
      <c r="J730" s="7">
        <v>1.73</v>
      </c>
      <c r="K730" s="5">
        <v>17836.3</v>
      </c>
      <c r="L730" s="5">
        <v>1605.27</v>
      </c>
      <c r="M730" s="5">
        <v>16231.03</v>
      </c>
      <c r="N730" s="5">
        <v>9596.19</v>
      </c>
      <c r="O730" s="5">
        <v>6634.84</v>
      </c>
      <c r="P730" t="str">
        <f t="shared" si="44"/>
        <v>Saturday</v>
      </c>
      <c r="Q730" t="str">
        <f t="shared" si="45"/>
        <v>December</v>
      </c>
      <c r="R730" s="8">
        <f t="shared" si="46"/>
        <v>37.198522115012643</v>
      </c>
      <c r="S730" s="13">
        <f t="shared" si="47"/>
        <v>82.878721058434408</v>
      </c>
      <c r="T730" t="str" cm="1">
        <f t="array" ref="T730">_xlfn.IFS(G730&lt;=20,"Low Temp.",G730&lt;=28,"Moderate Temp.",G730&lt;=35,"High Temp")</f>
        <v>High Temp</v>
      </c>
    </row>
    <row r="731" spans="1:20" x14ac:dyDescent="0.25">
      <c r="A731">
        <v>730</v>
      </c>
      <c r="B731" s="3">
        <v>45291</v>
      </c>
      <c r="C731" t="s">
        <v>18</v>
      </c>
      <c r="D731" t="s">
        <v>26</v>
      </c>
      <c r="E731" s="5">
        <v>3556</v>
      </c>
      <c r="F731" s="5">
        <v>3756</v>
      </c>
      <c r="G731">
        <v>22</v>
      </c>
      <c r="H731">
        <v>13</v>
      </c>
      <c r="I731">
        <v>8235</v>
      </c>
      <c r="J731" s="7">
        <v>1.82</v>
      </c>
      <c r="K731" s="5">
        <v>14987.7</v>
      </c>
      <c r="L731" s="5">
        <v>1948.4</v>
      </c>
      <c r="M731" s="5">
        <v>13039.3</v>
      </c>
      <c r="N731" s="5">
        <v>8282.01</v>
      </c>
      <c r="O731" s="5">
        <v>4757.29</v>
      </c>
      <c r="P731" t="str">
        <f t="shared" si="44"/>
        <v>Sunday</v>
      </c>
      <c r="Q731" t="str">
        <f t="shared" si="45"/>
        <v>December</v>
      </c>
      <c r="R731" s="8">
        <f t="shared" si="46"/>
        <v>31.741294528179768</v>
      </c>
      <c r="S731" s="13">
        <f t="shared" si="47"/>
        <v>33.782058492688414</v>
      </c>
      <c r="T731" t="str" cm="1">
        <f t="array" ref="T731">_xlfn.IFS(G731&lt;=20,"Low Temp.",G731&lt;=28,"Moderate Temp.",G731&lt;=35,"High Temp")</f>
        <v>Moderate Temp.</v>
      </c>
    </row>
    <row r="732" spans="1:20" x14ac:dyDescent="0.25">
      <c r="A732">
        <v>731</v>
      </c>
      <c r="B732" s="3">
        <v>45292</v>
      </c>
      <c r="C732" t="s">
        <v>18</v>
      </c>
      <c r="D732" t="s">
        <v>23</v>
      </c>
      <c r="E732" s="5">
        <v>3397</v>
      </c>
      <c r="F732" s="5">
        <v>2618</v>
      </c>
      <c r="G732">
        <v>15</v>
      </c>
      <c r="H732">
        <v>6</v>
      </c>
      <c r="I732">
        <v>10184</v>
      </c>
      <c r="J732" s="7">
        <v>1.31</v>
      </c>
      <c r="K732" s="5">
        <v>13341.04</v>
      </c>
      <c r="L732" s="5">
        <v>800.46</v>
      </c>
      <c r="M732" s="5">
        <v>12540.58</v>
      </c>
      <c r="N732" s="5">
        <v>9844.99</v>
      </c>
      <c r="O732" s="5">
        <v>2695.59</v>
      </c>
      <c r="P732" t="str">
        <f t="shared" si="44"/>
        <v>Monday</v>
      </c>
      <c r="Q732" t="str">
        <f t="shared" si="45"/>
        <v>January</v>
      </c>
      <c r="R732" s="8">
        <f t="shared" si="46"/>
        <v>20.205246367599528</v>
      </c>
      <c r="S732" s="13">
        <f t="shared" si="47"/>
        <v>-20.647924639387689</v>
      </c>
      <c r="T732" t="str" cm="1">
        <f t="array" ref="T732">_xlfn.IFS(G732&lt;=20,"Low Temp.",G732&lt;=28,"Moderate Temp.",G732&lt;=35,"High Temp")</f>
        <v>Low Temp.</v>
      </c>
    </row>
    <row r="733" spans="1:20" x14ac:dyDescent="0.25">
      <c r="A733">
        <v>732</v>
      </c>
      <c r="B733" s="3">
        <v>45293</v>
      </c>
      <c r="C733" t="s">
        <v>21</v>
      </c>
      <c r="D733" t="s">
        <v>23</v>
      </c>
      <c r="E733" s="5">
        <v>3397</v>
      </c>
      <c r="F733" s="5">
        <v>2652</v>
      </c>
      <c r="G733">
        <v>24</v>
      </c>
      <c r="H733">
        <v>8</v>
      </c>
      <c r="I733">
        <v>10313</v>
      </c>
      <c r="J733" s="7">
        <v>1.7</v>
      </c>
      <c r="K733" s="5">
        <v>17532.099999999999</v>
      </c>
      <c r="L733" s="5">
        <v>1402.57</v>
      </c>
      <c r="M733" s="5">
        <v>16129.53</v>
      </c>
      <c r="N733" s="5">
        <v>8895.06</v>
      </c>
      <c r="O733" s="5">
        <v>7234.47</v>
      </c>
      <c r="P733" t="str">
        <f t="shared" si="44"/>
        <v>Tuesday</v>
      </c>
      <c r="Q733" t="str">
        <f t="shared" si="45"/>
        <v>January</v>
      </c>
      <c r="R733" s="8">
        <f t="shared" si="46"/>
        <v>41.264138351937305</v>
      </c>
      <c r="S733" s="13">
        <f t="shared" si="47"/>
        <v>112.96644097733295</v>
      </c>
      <c r="T733" t="str" cm="1">
        <f t="array" ref="T733">_xlfn.IFS(G733&lt;=20,"Low Temp.",G733&lt;=28,"Moderate Temp.",G733&lt;=35,"High Temp")</f>
        <v>Moderate Temp.</v>
      </c>
    </row>
    <row r="734" spans="1:20" x14ac:dyDescent="0.25">
      <c r="A734">
        <v>733</v>
      </c>
      <c r="B734" s="3">
        <v>45294</v>
      </c>
      <c r="C734" t="s">
        <v>19</v>
      </c>
      <c r="D734" t="s">
        <v>25</v>
      </c>
      <c r="E734" s="5">
        <v>4191</v>
      </c>
      <c r="F734" s="5">
        <v>3160</v>
      </c>
      <c r="G734">
        <v>31</v>
      </c>
      <c r="H734">
        <v>9</v>
      </c>
      <c r="I734">
        <v>9822</v>
      </c>
      <c r="J734" s="7">
        <v>1.89</v>
      </c>
      <c r="K734" s="5">
        <v>18563.580000000002</v>
      </c>
      <c r="L734" s="5">
        <v>1670.72</v>
      </c>
      <c r="M734" s="5">
        <v>16892.86</v>
      </c>
      <c r="N734" s="5">
        <v>10453.549999999999</v>
      </c>
      <c r="O734" s="5">
        <v>6439.31</v>
      </c>
      <c r="P734" t="str">
        <f t="shared" si="44"/>
        <v>Wednesday</v>
      </c>
      <c r="Q734" t="str">
        <f t="shared" si="45"/>
        <v>January</v>
      </c>
      <c r="R734" s="8">
        <f t="shared" si="46"/>
        <v>34.687867318696071</v>
      </c>
      <c r="S734" s="13">
        <f t="shared" si="47"/>
        <v>53.646146504414226</v>
      </c>
      <c r="T734" t="str" cm="1">
        <f t="array" ref="T734">_xlfn.IFS(G734&lt;=20,"Low Temp.",G734&lt;=28,"Moderate Temp.",G734&lt;=35,"High Temp")</f>
        <v>High Temp</v>
      </c>
    </row>
    <row r="735" spans="1:20" x14ac:dyDescent="0.25">
      <c r="A735">
        <v>734</v>
      </c>
      <c r="B735" s="3">
        <v>45295</v>
      </c>
      <c r="C735" t="s">
        <v>19</v>
      </c>
      <c r="D735" t="s">
        <v>23</v>
      </c>
      <c r="E735" s="5">
        <v>5561</v>
      </c>
      <c r="F735" s="5">
        <v>3820</v>
      </c>
      <c r="G735">
        <v>20</v>
      </c>
      <c r="H735">
        <v>11</v>
      </c>
      <c r="I735">
        <v>11713</v>
      </c>
      <c r="J735" s="7">
        <v>1.42</v>
      </c>
      <c r="K735" s="5">
        <v>16632.46</v>
      </c>
      <c r="L735" s="5">
        <v>1829.57</v>
      </c>
      <c r="M735" s="5">
        <v>14802.89</v>
      </c>
      <c r="N735" s="5">
        <v>11348.65</v>
      </c>
      <c r="O735" s="5">
        <v>3454.24</v>
      </c>
      <c r="P735" t="str">
        <f t="shared" si="44"/>
        <v>Thursday</v>
      </c>
      <c r="Q735" t="str">
        <f t="shared" si="45"/>
        <v>January</v>
      </c>
      <c r="R735" s="8">
        <f t="shared" si="46"/>
        <v>20.768064375323913</v>
      </c>
      <c r="S735" s="13">
        <f t="shared" si="47"/>
        <v>-37.88455313792484</v>
      </c>
      <c r="T735" t="str" cm="1">
        <f t="array" ref="T735">_xlfn.IFS(G735&lt;=20,"Low Temp.",G735&lt;=28,"Moderate Temp.",G735&lt;=35,"High Temp")</f>
        <v>Low Temp.</v>
      </c>
    </row>
    <row r="736" spans="1:20" x14ac:dyDescent="0.25">
      <c r="A736">
        <v>735</v>
      </c>
      <c r="B736" s="3">
        <v>45296</v>
      </c>
      <c r="C736" t="s">
        <v>18</v>
      </c>
      <c r="D736" t="s">
        <v>23</v>
      </c>
      <c r="E736" s="5">
        <v>3804</v>
      </c>
      <c r="F736" s="5">
        <v>3408</v>
      </c>
      <c r="G736">
        <v>23</v>
      </c>
      <c r="H736">
        <v>6</v>
      </c>
      <c r="I736">
        <v>10240</v>
      </c>
      <c r="J736" s="7">
        <v>1.54</v>
      </c>
      <c r="K736" s="5">
        <v>15769.6</v>
      </c>
      <c r="L736" s="5">
        <v>946.18</v>
      </c>
      <c r="M736" s="5">
        <v>14823.42</v>
      </c>
      <c r="N736" s="5">
        <v>8391.5</v>
      </c>
      <c r="O736" s="5">
        <v>6431.92</v>
      </c>
      <c r="P736" t="str">
        <f t="shared" si="44"/>
        <v>Friday</v>
      </c>
      <c r="Q736" t="str">
        <f t="shared" si="45"/>
        <v>January</v>
      </c>
      <c r="R736" s="8">
        <f t="shared" si="46"/>
        <v>40.786830357142854</v>
      </c>
      <c r="S736" s="13">
        <f t="shared" si="47"/>
        <v>69.083070452155624</v>
      </c>
      <c r="T736" t="str" cm="1">
        <f t="array" ref="T736">_xlfn.IFS(G736&lt;=20,"Low Temp.",G736&lt;=28,"Moderate Temp.",G736&lt;=35,"High Temp")</f>
        <v>Moderate Temp.</v>
      </c>
    </row>
    <row r="737" spans="1:20" x14ac:dyDescent="0.25">
      <c r="A737">
        <v>736</v>
      </c>
      <c r="B737" s="3">
        <v>45297</v>
      </c>
      <c r="C737" t="s">
        <v>20</v>
      </c>
      <c r="D737" t="s">
        <v>23</v>
      </c>
      <c r="E737" s="5">
        <v>3065</v>
      </c>
      <c r="F737" s="5">
        <v>3792</v>
      </c>
      <c r="G737">
        <v>17</v>
      </c>
      <c r="H737">
        <v>11</v>
      </c>
      <c r="I737">
        <v>14696</v>
      </c>
      <c r="J737" s="7">
        <v>1.98</v>
      </c>
      <c r="K737" s="5">
        <v>29098.080000000002</v>
      </c>
      <c r="L737" s="5">
        <v>3200.79</v>
      </c>
      <c r="M737" s="5">
        <v>25897.29</v>
      </c>
      <c r="N737" s="5">
        <v>18235.02</v>
      </c>
      <c r="O737" s="5">
        <v>7662.27</v>
      </c>
      <c r="P737" t="str">
        <f t="shared" si="44"/>
        <v>Saturday</v>
      </c>
      <c r="Q737" t="str">
        <f t="shared" si="45"/>
        <v>January</v>
      </c>
      <c r="R737" s="8">
        <f t="shared" si="46"/>
        <v>26.332562148430412</v>
      </c>
      <c r="S737" s="13">
        <f t="shared" si="47"/>
        <v>149.99249592169659</v>
      </c>
      <c r="T737" t="str" cm="1">
        <f t="array" ref="T737">_xlfn.IFS(G737&lt;=20,"Low Temp.",G737&lt;=28,"Moderate Temp.",G737&lt;=35,"High Temp")</f>
        <v>Low Temp.</v>
      </c>
    </row>
    <row r="738" spans="1:20" x14ac:dyDescent="0.25">
      <c r="A738">
        <v>737</v>
      </c>
      <c r="B738" s="3">
        <v>45298</v>
      </c>
      <c r="C738" t="s">
        <v>21</v>
      </c>
      <c r="D738" t="s">
        <v>26</v>
      </c>
      <c r="E738" s="5">
        <v>3601</v>
      </c>
      <c r="F738" s="5">
        <v>2873</v>
      </c>
      <c r="G738">
        <v>30</v>
      </c>
      <c r="H738">
        <v>8</v>
      </c>
      <c r="I738">
        <v>8412</v>
      </c>
      <c r="J738" s="7">
        <v>1.49</v>
      </c>
      <c r="K738" s="5">
        <v>12533.88</v>
      </c>
      <c r="L738" s="5">
        <v>1002.71</v>
      </c>
      <c r="M738" s="5">
        <v>11531.17</v>
      </c>
      <c r="N738" s="5">
        <v>7102.39</v>
      </c>
      <c r="O738" s="5">
        <v>4428.78</v>
      </c>
      <c r="P738" t="str">
        <f t="shared" si="44"/>
        <v>Sunday</v>
      </c>
      <c r="Q738" t="str">
        <f t="shared" si="45"/>
        <v>January</v>
      </c>
      <c r="R738" s="8">
        <f t="shared" si="46"/>
        <v>35.3344694539919</v>
      </c>
      <c r="S738" s="13">
        <f t="shared" si="47"/>
        <v>22.987503471257977</v>
      </c>
      <c r="T738" t="str" cm="1">
        <f t="array" ref="T738">_xlfn.IFS(G738&lt;=20,"Low Temp.",G738&lt;=28,"Moderate Temp.",G738&lt;=35,"High Temp")</f>
        <v>High Temp</v>
      </c>
    </row>
    <row r="739" spans="1:20" x14ac:dyDescent="0.25">
      <c r="A739">
        <v>738</v>
      </c>
      <c r="B739" s="3">
        <v>45299</v>
      </c>
      <c r="C739" t="s">
        <v>20</v>
      </c>
      <c r="D739" t="s">
        <v>23</v>
      </c>
      <c r="E739" s="5">
        <v>3946</v>
      </c>
      <c r="F739" s="5">
        <v>3285</v>
      </c>
      <c r="G739">
        <v>28</v>
      </c>
      <c r="H739">
        <v>10</v>
      </c>
      <c r="I739">
        <v>14418</v>
      </c>
      <c r="J739" s="7">
        <v>1.43</v>
      </c>
      <c r="K739" s="5">
        <v>20617.740000000002</v>
      </c>
      <c r="L739" s="5">
        <v>2061.77</v>
      </c>
      <c r="M739" s="5">
        <v>18555.97</v>
      </c>
      <c r="N739" s="5">
        <v>15510.92</v>
      </c>
      <c r="O739" s="5">
        <v>3045.05</v>
      </c>
      <c r="P739" t="str">
        <f t="shared" si="44"/>
        <v>Monday</v>
      </c>
      <c r="Q739" t="str">
        <f t="shared" si="45"/>
        <v>January</v>
      </c>
      <c r="R739" s="8">
        <f t="shared" si="46"/>
        <v>14.769077503159899</v>
      </c>
      <c r="S739" s="13">
        <f t="shared" si="47"/>
        <v>-22.831981753674601</v>
      </c>
      <c r="T739" t="str" cm="1">
        <f t="array" ref="T739">_xlfn.IFS(G739&lt;=20,"Low Temp.",G739&lt;=28,"Moderate Temp.",G739&lt;=35,"High Temp")</f>
        <v>Moderate Temp.</v>
      </c>
    </row>
    <row r="740" spans="1:20" x14ac:dyDescent="0.25">
      <c r="A740">
        <v>739</v>
      </c>
      <c r="B740" s="3">
        <v>45300</v>
      </c>
      <c r="C740" t="s">
        <v>22</v>
      </c>
      <c r="D740" t="s">
        <v>26</v>
      </c>
      <c r="E740" s="5">
        <v>3718</v>
      </c>
      <c r="F740" s="5">
        <v>2809</v>
      </c>
      <c r="G740">
        <v>27</v>
      </c>
      <c r="H740">
        <v>13</v>
      </c>
      <c r="I740">
        <v>8030</v>
      </c>
      <c r="J740" s="7">
        <v>1.69</v>
      </c>
      <c r="K740" s="5">
        <v>13570.7</v>
      </c>
      <c r="L740" s="5">
        <v>1764.19</v>
      </c>
      <c r="M740" s="5">
        <v>11806.51</v>
      </c>
      <c r="N740" s="5">
        <v>8453.2099999999991</v>
      </c>
      <c r="O740" s="5">
        <v>3353.3</v>
      </c>
      <c r="P740" t="str">
        <f t="shared" si="44"/>
        <v>Tuesday</v>
      </c>
      <c r="Q740" t="str">
        <f t="shared" si="45"/>
        <v>January</v>
      </c>
      <c r="R740" s="8">
        <f t="shared" si="46"/>
        <v>24.709852844731664</v>
      </c>
      <c r="S740" s="13">
        <f t="shared" si="47"/>
        <v>-9.8090371167294208</v>
      </c>
      <c r="T740" t="str" cm="1">
        <f t="array" ref="T740">_xlfn.IFS(G740&lt;=20,"Low Temp.",G740&lt;=28,"Moderate Temp.",G740&lt;=35,"High Temp")</f>
        <v>Moderate Temp.</v>
      </c>
    </row>
    <row r="741" spans="1:20" x14ac:dyDescent="0.25">
      <c r="A741">
        <v>740</v>
      </c>
      <c r="B741" s="3">
        <v>45301</v>
      </c>
      <c r="C741" t="s">
        <v>19</v>
      </c>
      <c r="D741" t="s">
        <v>26</v>
      </c>
      <c r="E741" s="5">
        <v>5202</v>
      </c>
      <c r="F741" s="5">
        <v>2788</v>
      </c>
      <c r="G741">
        <v>17</v>
      </c>
      <c r="H741">
        <v>5</v>
      </c>
      <c r="I741">
        <v>8604</v>
      </c>
      <c r="J741" s="7">
        <v>1.99</v>
      </c>
      <c r="K741" s="5">
        <v>17121.96</v>
      </c>
      <c r="L741" s="5">
        <v>856.1</v>
      </c>
      <c r="M741" s="5">
        <v>16265.86</v>
      </c>
      <c r="N741" s="5">
        <v>10856.36</v>
      </c>
      <c r="O741" s="5">
        <v>5409.5</v>
      </c>
      <c r="P741" t="str">
        <f t="shared" si="44"/>
        <v>Wednesday</v>
      </c>
      <c r="Q741" t="str">
        <f t="shared" si="45"/>
        <v>January</v>
      </c>
      <c r="R741" s="8">
        <f t="shared" si="46"/>
        <v>31.593929666930659</v>
      </c>
      <c r="S741" s="13">
        <f t="shared" si="47"/>
        <v>3.9888504421376392</v>
      </c>
      <c r="T741" t="str" cm="1">
        <f t="array" ref="T741">_xlfn.IFS(G741&lt;=20,"Low Temp.",G741&lt;=28,"Moderate Temp.",G741&lt;=35,"High Temp")</f>
        <v>Low Temp.</v>
      </c>
    </row>
    <row r="742" spans="1:20" x14ac:dyDescent="0.25">
      <c r="A742">
        <v>741</v>
      </c>
      <c r="B742" s="3">
        <v>45302</v>
      </c>
      <c r="C742" t="s">
        <v>21</v>
      </c>
      <c r="D742" t="s">
        <v>26</v>
      </c>
      <c r="E742" s="5">
        <v>3853</v>
      </c>
      <c r="F742" s="5">
        <v>3368</v>
      </c>
      <c r="G742">
        <v>26</v>
      </c>
      <c r="H742">
        <v>13</v>
      </c>
      <c r="I742">
        <v>12840</v>
      </c>
      <c r="J742" s="7">
        <v>1.79</v>
      </c>
      <c r="K742" s="5">
        <v>22983.599999999999</v>
      </c>
      <c r="L742" s="5">
        <v>2987.87</v>
      </c>
      <c r="M742" s="5">
        <v>19995.73</v>
      </c>
      <c r="N742" s="5">
        <v>14167.36</v>
      </c>
      <c r="O742" s="5">
        <v>5828.37</v>
      </c>
      <c r="P742" t="str">
        <f t="shared" si="44"/>
        <v>Thursday</v>
      </c>
      <c r="Q742" t="str">
        <f t="shared" si="45"/>
        <v>January</v>
      </c>
      <c r="R742" s="8">
        <f t="shared" si="46"/>
        <v>25.358821072416855</v>
      </c>
      <c r="S742" s="13">
        <f t="shared" si="47"/>
        <v>51.268362315079152</v>
      </c>
      <c r="T742" t="str" cm="1">
        <f t="array" ref="T742">_xlfn.IFS(G742&lt;=20,"Low Temp.",G742&lt;=28,"Moderate Temp.",G742&lt;=35,"High Temp")</f>
        <v>Moderate Temp.</v>
      </c>
    </row>
    <row r="743" spans="1:20" x14ac:dyDescent="0.25">
      <c r="A743">
        <v>742</v>
      </c>
      <c r="B743" s="3">
        <v>45303</v>
      </c>
      <c r="C743" t="s">
        <v>21</v>
      </c>
      <c r="D743" t="s">
        <v>25</v>
      </c>
      <c r="E743" s="5">
        <v>4660</v>
      </c>
      <c r="F743" s="5">
        <v>3484</v>
      </c>
      <c r="G743">
        <v>31</v>
      </c>
      <c r="H743">
        <v>6</v>
      </c>
      <c r="I743">
        <v>9070</v>
      </c>
      <c r="J743" s="7">
        <v>1.46</v>
      </c>
      <c r="K743" s="5">
        <v>13242.2</v>
      </c>
      <c r="L743" s="5">
        <v>794.53</v>
      </c>
      <c r="M743" s="5">
        <v>12447.67</v>
      </c>
      <c r="N743" s="5">
        <v>7582.39</v>
      </c>
      <c r="O743" s="5">
        <v>4865.28</v>
      </c>
      <c r="P743" t="str">
        <f t="shared" si="44"/>
        <v>Friday</v>
      </c>
      <c r="Q743" t="str">
        <f t="shared" si="45"/>
        <v>January</v>
      </c>
      <c r="R743" s="8">
        <f t="shared" si="46"/>
        <v>36.740722840615604</v>
      </c>
      <c r="S743" s="13">
        <f t="shared" si="47"/>
        <v>4.4051502145922692</v>
      </c>
      <c r="T743" t="str" cm="1">
        <f t="array" ref="T743">_xlfn.IFS(G743&lt;=20,"Low Temp.",G743&lt;=28,"Moderate Temp.",G743&lt;=35,"High Temp")</f>
        <v>High Temp</v>
      </c>
    </row>
    <row r="744" spans="1:20" x14ac:dyDescent="0.25">
      <c r="A744">
        <v>743</v>
      </c>
      <c r="B744" s="3">
        <v>45304</v>
      </c>
      <c r="C744" t="s">
        <v>18</v>
      </c>
      <c r="D744" t="s">
        <v>23</v>
      </c>
      <c r="E744" s="5">
        <v>4212</v>
      </c>
      <c r="F744" s="5">
        <v>3209</v>
      </c>
      <c r="G744">
        <v>16</v>
      </c>
      <c r="H744">
        <v>7</v>
      </c>
      <c r="I744">
        <v>14496</v>
      </c>
      <c r="J744" s="7">
        <v>1.62</v>
      </c>
      <c r="K744" s="5">
        <v>23483.52</v>
      </c>
      <c r="L744" s="5">
        <v>1643.85</v>
      </c>
      <c r="M744" s="5">
        <v>21839.67</v>
      </c>
      <c r="N744" s="5">
        <v>13840.37</v>
      </c>
      <c r="O744" s="5">
        <v>7999.3</v>
      </c>
      <c r="P744" t="str">
        <f t="shared" si="44"/>
        <v>Saturday</v>
      </c>
      <c r="Q744" t="str">
        <f t="shared" si="45"/>
        <v>January</v>
      </c>
      <c r="R744" s="8">
        <f t="shared" si="46"/>
        <v>34.063462377020144</v>
      </c>
      <c r="S744" s="13">
        <f t="shared" si="47"/>
        <v>89.916904083570756</v>
      </c>
      <c r="T744" t="str" cm="1">
        <f t="array" ref="T744">_xlfn.IFS(G744&lt;=20,"Low Temp.",G744&lt;=28,"Moderate Temp.",G744&lt;=35,"High Temp")</f>
        <v>Low Temp.</v>
      </c>
    </row>
    <row r="745" spans="1:20" x14ac:dyDescent="0.25">
      <c r="A745">
        <v>744</v>
      </c>
      <c r="B745" s="3">
        <v>45305</v>
      </c>
      <c r="C745" t="s">
        <v>22</v>
      </c>
      <c r="D745" t="s">
        <v>23</v>
      </c>
      <c r="E745" s="5">
        <v>4003</v>
      </c>
      <c r="F745" s="5">
        <v>2929</v>
      </c>
      <c r="G745">
        <v>19</v>
      </c>
      <c r="H745">
        <v>8</v>
      </c>
      <c r="I745">
        <v>10589</v>
      </c>
      <c r="J745" s="7">
        <v>1.32</v>
      </c>
      <c r="K745" s="5">
        <v>13977.48</v>
      </c>
      <c r="L745" s="5">
        <v>1118.2</v>
      </c>
      <c r="M745" s="5">
        <v>12859.28</v>
      </c>
      <c r="N745" s="5">
        <v>8321.73</v>
      </c>
      <c r="O745" s="5">
        <v>4537.55</v>
      </c>
      <c r="P745" t="str">
        <f t="shared" si="44"/>
        <v>Sunday</v>
      </c>
      <c r="Q745" t="str">
        <f t="shared" si="45"/>
        <v>January</v>
      </c>
      <c r="R745" s="8">
        <f t="shared" si="46"/>
        <v>32.463290950872405</v>
      </c>
      <c r="S745" s="13">
        <f t="shared" si="47"/>
        <v>13.353734698975773</v>
      </c>
      <c r="T745" t="str" cm="1">
        <f t="array" ref="T745">_xlfn.IFS(G745&lt;=20,"Low Temp.",G745&lt;=28,"Moderate Temp.",G745&lt;=35,"High Temp")</f>
        <v>Low Temp.</v>
      </c>
    </row>
    <row r="746" spans="1:20" x14ac:dyDescent="0.25">
      <c r="A746">
        <v>745</v>
      </c>
      <c r="B746" s="3">
        <v>45306</v>
      </c>
      <c r="C746" t="s">
        <v>21</v>
      </c>
      <c r="D746" t="s">
        <v>24</v>
      </c>
      <c r="E746" s="5">
        <v>3960</v>
      </c>
      <c r="F746" s="5">
        <v>3768</v>
      </c>
      <c r="G746">
        <v>27</v>
      </c>
      <c r="H746">
        <v>10</v>
      </c>
      <c r="I746">
        <v>11404</v>
      </c>
      <c r="J746" s="7">
        <v>1.33</v>
      </c>
      <c r="K746" s="5">
        <v>15167.32</v>
      </c>
      <c r="L746" s="5">
        <v>1516.73</v>
      </c>
      <c r="M746" s="5">
        <v>13650.59</v>
      </c>
      <c r="N746" s="5">
        <v>9540.26</v>
      </c>
      <c r="O746" s="5">
        <v>4110.33</v>
      </c>
      <c r="P746" t="str">
        <f t="shared" si="44"/>
        <v>Monday</v>
      </c>
      <c r="Q746" t="str">
        <f t="shared" si="45"/>
        <v>January</v>
      </c>
      <c r="R746" s="8">
        <f t="shared" si="46"/>
        <v>27.099909542358176</v>
      </c>
      <c r="S746" s="13">
        <f t="shared" si="47"/>
        <v>3.7962121212121196</v>
      </c>
      <c r="T746" t="str" cm="1">
        <f t="array" ref="T746">_xlfn.IFS(G746&lt;=20,"Low Temp.",G746&lt;=28,"Moderate Temp.",G746&lt;=35,"High Temp")</f>
        <v>Moderate Temp.</v>
      </c>
    </row>
    <row r="747" spans="1:20" x14ac:dyDescent="0.25">
      <c r="A747">
        <v>746</v>
      </c>
      <c r="B747" s="3">
        <v>45307</v>
      </c>
      <c r="C747" t="s">
        <v>19</v>
      </c>
      <c r="D747" t="s">
        <v>23</v>
      </c>
      <c r="E747" s="5">
        <v>5113</v>
      </c>
      <c r="F747" s="5">
        <v>3358</v>
      </c>
      <c r="G747">
        <v>15</v>
      </c>
      <c r="H747">
        <v>5</v>
      </c>
      <c r="I747">
        <v>13895</v>
      </c>
      <c r="J747" s="7">
        <v>1.81</v>
      </c>
      <c r="K747" s="5">
        <v>25149.95</v>
      </c>
      <c r="L747" s="5">
        <v>1257.5</v>
      </c>
      <c r="M747" s="5">
        <v>23892.45</v>
      </c>
      <c r="N747" s="5">
        <v>14764.02</v>
      </c>
      <c r="O747" s="5">
        <v>9128.43</v>
      </c>
      <c r="P747" t="str">
        <f t="shared" si="44"/>
        <v>Tuesday</v>
      </c>
      <c r="Q747" t="str">
        <f t="shared" si="45"/>
        <v>January</v>
      </c>
      <c r="R747" s="8">
        <f t="shared" si="46"/>
        <v>36.296016493074539</v>
      </c>
      <c r="S747" s="13">
        <f t="shared" si="47"/>
        <v>78.533737531781739</v>
      </c>
      <c r="T747" t="str" cm="1">
        <f t="array" ref="T747">_xlfn.IFS(G747&lt;=20,"Low Temp.",G747&lt;=28,"Moderate Temp.",G747&lt;=35,"High Temp")</f>
        <v>Low Temp.</v>
      </c>
    </row>
    <row r="748" spans="1:20" x14ac:dyDescent="0.25">
      <c r="A748">
        <v>747</v>
      </c>
      <c r="B748" s="3">
        <v>45308</v>
      </c>
      <c r="C748" t="s">
        <v>22</v>
      </c>
      <c r="D748" t="s">
        <v>25</v>
      </c>
      <c r="E748" s="5">
        <v>4610</v>
      </c>
      <c r="F748" s="5">
        <v>3250</v>
      </c>
      <c r="G748">
        <v>33</v>
      </c>
      <c r="H748">
        <v>5</v>
      </c>
      <c r="I748">
        <v>8216</v>
      </c>
      <c r="J748" s="7">
        <v>1.94</v>
      </c>
      <c r="K748" s="5">
        <v>15939.04</v>
      </c>
      <c r="L748" s="5">
        <v>796.95</v>
      </c>
      <c r="M748" s="5">
        <v>15142.09</v>
      </c>
      <c r="N748" s="5">
        <v>12476.36</v>
      </c>
      <c r="O748" s="5">
        <v>2665.73</v>
      </c>
      <c r="P748" t="str">
        <f t="shared" si="44"/>
        <v>Wednesday</v>
      </c>
      <c r="Q748" t="str">
        <f t="shared" si="45"/>
        <v>January</v>
      </c>
      <c r="R748" s="8">
        <f t="shared" si="46"/>
        <v>16.724532970618053</v>
      </c>
      <c r="S748" s="13">
        <f t="shared" si="47"/>
        <v>-42.175054229934922</v>
      </c>
      <c r="T748" t="str" cm="1">
        <f t="array" ref="T748">_xlfn.IFS(G748&lt;=20,"Low Temp.",G748&lt;=28,"Moderate Temp.",G748&lt;=35,"High Temp")</f>
        <v>High Temp</v>
      </c>
    </row>
    <row r="749" spans="1:20" x14ac:dyDescent="0.25">
      <c r="A749">
        <v>748</v>
      </c>
      <c r="B749" s="3">
        <v>45309</v>
      </c>
      <c r="C749" t="s">
        <v>21</v>
      </c>
      <c r="D749" t="s">
        <v>25</v>
      </c>
      <c r="E749" s="5">
        <v>3638</v>
      </c>
      <c r="F749" s="5">
        <v>3284</v>
      </c>
      <c r="G749">
        <v>18</v>
      </c>
      <c r="H749">
        <v>13</v>
      </c>
      <c r="I749">
        <v>13763</v>
      </c>
      <c r="J749" s="7">
        <v>1.57</v>
      </c>
      <c r="K749" s="5">
        <v>21607.91</v>
      </c>
      <c r="L749" s="5">
        <v>2809.03</v>
      </c>
      <c r="M749" s="5">
        <v>18798.88</v>
      </c>
      <c r="N749" s="5">
        <v>16837.939999999999</v>
      </c>
      <c r="O749" s="5">
        <v>1960.94</v>
      </c>
      <c r="P749" t="str">
        <f t="shared" si="44"/>
        <v>Thursday</v>
      </c>
      <c r="Q749" t="str">
        <f t="shared" si="45"/>
        <v>January</v>
      </c>
      <c r="R749" s="8">
        <f t="shared" si="46"/>
        <v>9.07510258974607</v>
      </c>
      <c r="S749" s="13">
        <f t="shared" si="47"/>
        <v>-46.098405717427156</v>
      </c>
      <c r="T749" t="str" cm="1">
        <f t="array" ref="T749">_xlfn.IFS(G749&lt;=20,"Low Temp.",G749&lt;=28,"Moderate Temp.",G749&lt;=35,"High Temp")</f>
        <v>Low Temp.</v>
      </c>
    </row>
    <row r="750" spans="1:20" x14ac:dyDescent="0.25">
      <c r="A750">
        <v>749</v>
      </c>
      <c r="B750" s="3">
        <v>45310</v>
      </c>
      <c r="C750" t="s">
        <v>19</v>
      </c>
      <c r="D750" t="s">
        <v>25</v>
      </c>
      <c r="E750" s="5">
        <v>4282</v>
      </c>
      <c r="F750" s="5">
        <v>3622</v>
      </c>
      <c r="G750">
        <v>30</v>
      </c>
      <c r="H750">
        <v>7</v>
      </c>
      <c r="I750">
        <v>10930</v>
      </c>
      <c r="J750" s="7">
        <v>1.4</v>
      </c>
      <c r="K750" s="5">
        <v>15302</v>
      </c>
      <c r="L750" s="5">
        <v>1071.1400000000001</v>
      </c>
      <c r="M750" s="5">
        <v>14230.86</v>
      </c>
      <c r="N750" s="5">
        <v>9031.17</v>
      </c>
      <c r="O750" s="5">
        <v>5199.6899999999996</v>
      </c>
      <c r="P750" t="str">
        <f t="shared" si="44"/>
        <v>Friday</v>
      </c>
      <c r="Q750" t="str">
        <f t="shared" si="45"/>
        <v>January</v>
      </c>
      <c r="R750" s="8">
        <f t="shared" si="46"/>
        <v>33.980460070579007</v>
      </c>
      <c r="S750" s="13">
        <f t="shared" si="47"/>
        <v>21.431340495095739</v>
      </c>
      <c r="T750" t="str" cm="1">
        <f t="array" ref="T750">_xlfn.IFS(G750&lt;=20,"Low Temp.",G750&lt;=28,"Moderate Temp.",G750&lt;=35,"High Temp")</f>
        <v>High Temp</v>
      </c>
    </row>
    <row r="751" spans="1:20" x14ac:dyDescent="0.25">
      <c r="A751">
        <v>750</v>
      </c>
      <c r="B751" s="3">
        <v>45311</v>
      </c>
      <c r="C751" t="s">
        <v>22</v>
      </c>
      <c r="D751" t="s">
        <v>25</v>
      </c>
      <c r="E751" s="5">
        <v>5248</v>
      </c>
      <c r="F751" s="5">
        <v>2936</v>
      </c>
      <c r="G751">
        <v>33</v>
      </c>
      <c r="H751">
        <v>11</v>
      </c>
      <c r="I751">
        <v>9217</v>
      </c>
      <c r="J751" s="7">
        <v>1.83</v>
      </c>
      <c r="K751" s="5">
        <v>16867.11</v>
      </c>
      <c r="L751" s="5">
        <v>1855.38</v>
      </c>
      <c r="M751" s="5">
        <v>15011.73</v>
      </c>
      <c r="N751" s="5">
        <v>10505.61</v>
      </c>
      <c r="O751" s="5">
        <v>4506.12</v>
      </c>
      <c r="P751" t="str">
        <f t="shared" si="44"/>
        <v>Saturday</v>
      </c>
      <c r="Q751" t="str">
        <f t="shared" si="45"/>
        <v>January</v>
      </c>
      <c r="R751" s="8">
        <f t="shared" si="46"/>
        <v>26.71542427837371</v>
      </c>
      <c r="S751" s="13">
        <f t="shared" si="47"/>
        <v>-14.13643292682927</v>
      </c>
      <c r="T751" t="str" cm="1">
        <f t="array" ref="T751">_xlfn.IFS(G751&lt;=20,"Low Temp.",G751&lt;=28,"Moderate Temp.",G751&lt;=35,"High Temp")</f>
        <v>High Temp</v>
      </c>
    </row>
    <row r="752" spans="1:20" x14ac:dyDescent="0.25">
      <c r="A752">
        <v>751</v>
      </c>
      <c r="B752" s="3">
        <v>45312</v>
      </c>
      <c r="C752" t="s">
        <v>17</v>
      </c>
      <c r="D752" t="s">
        <v>23</v>
      </c>
      <c r="E752" s="5">
        <v>5471</v>
      </c>
      <c r="F752" s="5">
        <v>2984</v>
      </c>
      <c r="G752">
        <v>19</v>
      </c>
      <c r="H752">
        <v>7</v>
      </c>
      <c r="I752">
        <v>9381</v>
      </c>
      <c r="J752" s="7">
        <v>1.27</v>
      </c>
      <c r="K752" s="5">
        <v>11913.87</v>
      </c>
      <c r="L752" s="5">
        <v>833.97</v>
      </c>
      <c r="M752" s="5">
        <v>11079.9</v>
      </c>
      <c r="N752" s="5">
        <v>8932.56</v>
      </c>
      <c r="O752" s="5">
        <v>2147.34</v>
      </c>
      <c r="P752" t="str">
        <f t="shared" si="44"/>
        <v>Sunday</v>
      </c>
      <c r="Q752" t="str">
        <f t="shared" si="45"/>
        <v>January</v>
      </c>
      <c r="R752" s="8">
        <f t="shared" si="46"/>
        <v>18.023866300370912</v>
      </c>
      <c r="S752" s="13">
        <f t="shared" si="47"/>
        <v>-60.750502650338149</v>
      </c>
      <c r="T752" t="str" cm="1">
        <f t="array" ref="T752">_xlfn.IFS(G752&lt;=20,"Low Temp.",G752&lt;=28,"Moderate Temp.",G752&lt;=35,"High Temp")</f>
        <v>Low Temp.</v>
      </c>
    </row>
    <row r="753" spans="1:20" x14ac:dyDescent="0.25">
      <c r="A753">
        <v>752</v>
      </c>
      <c r="B753" s="3">
        <v>45313</v>
      </c>
      <c r="C753" t="s">
        <v>17</v>
      </c>
      <c r="D753" t="s">
        <v>25</v>
      </c>
      <c r="E753" s="5">
        <v>5092</v>
      </c>
      <c r="F753" s="5">
        <v>2875</v>
      </c>
      <c r="G753">
        <v>19</v>
      </c>
      <c r="H753">
        <v>13</v>
      </c>
      <c r="I753">
        <v>9302</v>
      </c>
      <c r="J753" s="7">
        <v>1.86</v>
      </c>
      <c r="K753" s="5">
        <v>17301.72</v>
      </c>
      <c r="L753" s="5">
        <v>2249.2199999999998</v>
      </c>
      <c r="M753" s="5">
        <v>15052.5</v>
      </c>
      <c r="N753" s="5">
        <v>11665.62</v>
      </c>
      <c r="O753" s="5">
        <v>3386.88</v>
      </c>
      <c r="P753" t="str">
        <f t="shared" si="44"/>
        <v>Monday</v>
      </c>
      <c r="Q753" t="str">
        <f t="shared" si="45"/>
        <v>January</v>
      </c>
      <c r="R753" s="8">
        <f t="shared" si="46"/>
        <v>19.575394816237925</v>
      </c>
      <c r="S753" s="13">
        <f t="shared" si="47"/>
        <v>-33.486252945797332</v>
      </c>
      <c r="T753" t="str" cm="1">
        <f t="array" ref="T753">_xlfn.IFS(G753&lt;=20,"Low Temp.",G753&lt;=28,"Moderate Temp.",G753&lt;=35,"High Temp")</f>
        <v>Low Temp.</v>
      </c>
    </row>
    <row r="754" spans="1:20" x14ac:dyDescent="0.25">
      <c r="A754">
        <v>753</v>
      </c>
      <c r="B754" s="3">
        <v>45314</v>
      </c>
      <c r="C754" t="s">
        <v>21</v>
      </c>
      <c r="D754" t="s">
        <v>23</v>
      </c>
      <c r="E754" s="5">
        <v>5367</v>
      </c>
      <c r="F754" s="5">
        <v>3926</v>
      </c>
      <c r="G754">
        <v>31</v>
      </c>
      <c r="H754">
        <v>5</v>
      </c>
      <c r="I754">
        <v>13282</v>
      </c>
      <c r="J754" s="7">
        <v>1.87</v>
      </c>
      <c r="K754" s="5">
        <v>24837.34</v>
      </c>
      <c r="L754" s="5">
        <v>1241.8699999999999</v>
      </c>
      <c r="M754" s="5">
        <v>23595.47</v>
      </c>
      <c r="N754" s="5">
        <v>14780.25</v>
      </c>
      <c r="O754" s="5">
        <v>8815.2199999999993</v>
      </c>
      <c r="P754" t="str">
        <f t="shared" si="44"/>
        <v>Tuesday</v>
      </c>
      <c r="Q754" t="str">
        <f t="shared" si="45"/>
        <v>January</v>
      </c>
      <c r="R754" s="8">
        <f t="shared" si="46"/>
        <v>35.491803872717448</v>
      </c>
      <c r="S754" s="13">
        <f t="shared" si="47"/>
        <v>64.248555990311147</v>
      </c>
      <c r="T754" t="str" cm="1">
        <f t="array" ref="T754">_xlfn.IFS(G754&lt;=20,"Low Temp.",G754&lt;=28,"Moderate Temp.",G754&lt;=35,"High Temp")</f>
        <v>High Temp</v>
      </c>
    </row>
    <row r="755" spans="1:20" x14ac:dyDescent="0.25">
      <c r="A755">
        <v>754</v>
      </c>
      <c r="B755" s="3">
        <v>45315</v>
      </c>
      <c r="C755" t="s">
        <v>17</v>
      </c>
      <c r="D755" t="s">
        <v>25</v>
      </c>
      <c r="E755" s="5">
        <v>4421</v>
      </c>
      <c r="F755" s="5">
        <v>2672</v>
      </c>
      <c r="G755">
        <v>21</v>
      </c>
      <c r="H755">
        <v>14</v>
      </c>
      <c r="I755">
        <v>10225</v>
      </c>
      <c r="J755" s="7">
        <v>1.89</v>
      </c>
      <c r="K755" s="5">
        <v>19325.25</v>
      </c>
      <c r="L755" s="5">
        <v>2705.54</v>
      </c>
      <c r="M755" s="5">
        <v>16619.71</v>
      </c>
      <c r="N755" s="5">
        <v>11351.71</v>
      </c>
      <c r="O755" s="5">
        <v>5268</v>
      </c>
      <c r="P755" t="str">
        <f t="shared" si="44"/>
        <v>Wednesday</v>
      </c>
      <c r="Q755" t="str">
        <f t="shared" si="45"/>
        <v>January</v>
      </c>
      <c r="R755" s="8">
        <f t="shared" si="46"/>
        <v>27.259673225443397</v>
      </c>
      <c r="S755" s="13">
        <f t="shared" si="47"/>
        <v>19.158561411445373</v>
      </c>
      <c r="T755" t="str" cm="1">
        <f t="array" ref="T755">_xlfn.IFS(G755&lt;=20,"Low Temp.",G755&lt;=28,"Moderate Temp.",G755&lt;=35,"High Temp")</f>
        <v>Moderate Temp.</v>
      </c>
    </row>
    <row r="756" spans="1:20" x14ac:dyDescent="0.25">
      <c r="A756">
        <v>755</v>
      </c>
      <c r="B756" s="3">
        <v>45316</v>
      </c>
      <c r="C756" t="s">
        <v>18</v>
      </c>
      <c r="D756" t="s">
        <v>23</v>
      </c>
      <c r="E756" s="5">
        <v>4144</v>
      </c>
      <c r="F756" s="5">
        <v>3524</v>
      </c>
      <c r="G756">
        <v>20</v>
      </c>
      <c r="H756">
        <v>12</v>
      </c>
      <c r="I756">
        <v>14093</v>
      </c>
      <c r="J756" s="7">
        <v>1.52</v>
      </c>
      <c r="K756" s="5">
        <v>21421.360000000001</v>
      </c>
      <c r="L756" s="5">
        <v>2570.56</v>
      </c>
      <c r="M756" s="5">
        <v>18850.8</v>
      </c>
      <c r="N756" s="5">
        <v>10981.52</v>
      </c>
      <c r="O756" s="5">
        <v>7869.28</v>
      </c>
      <c r="P756" t="str">
        <f t="shared" si="44"/>
        <v>Thursday</v>
      </c>
      <c r="Q756" t="str">
        <f t="shared" si="45"/>
        <v>January</v>
      </c>
      <c r="R756" s="8">
        <f t="shared" si="46"/>
        <v>36.735669443956873</v>
      </c>
      <c r="S756" s="13">
        <f t="shared" si="47"/>
        <v>89.895752895752892</v>
      </c>
      <c r="T756" t="str" cm="1">
        <f t="array" ref="T756">_xlfn.IFS(G756&lt;=20,"Low Temp.",G756&lt;=28,"Moderate Temp.",G756&lt;=35,"High Temp")</f>
        <v>Low Temp.</v>
      </c>
    </row>
    <row r="757" spans="1:20" x14ac:dyDescent="0.25">
      <c r="A757">
        <v>756</v>
      </c>
      <c r="B757" s="3">
        <v>45317</v>
      </c>
      <c r="C757" t="s">
        <v>21</v>
      </c>
      <c r="D757" t="s">
        <v>23</v>
      </c>
      <c r="E757" s="5">
        <v>5198</v>
      </c>
      <c r="F757" s="5">
        <v>3593</v>
      </c>
      <c r="G757">
        <v>34</v>
      </c>
      <c r="H757">
        <v>14</v>
      </c>
      <c r="I757">
        <v>10072</v>
      </c>
      <c r="J757" s="7">
        <v>1.4</v>
      </c>
      <c r="K757" s="5">
        <v>14100.8</v>
      </c>
      <c r="L757" s="5">
        <v>1974.11</v>
      </c>
      <c r="M757" s="5">
        <v>12126.69</v>
      </c>
      <c r="N757" s="5">
        <v>9966.4699999999993</v>
      </c>
      <c r="O757" s="5">
        <v>2160.2199999999998</v>
      </c>
      <c r="P757" t="str">
        <f t="shared" si="44"/>
        <v>Friday</v>
      </c>
      <c r="Q757" t="str">
        <f t="shared" si="45"/>
        <v>January</v>
      </c>
      <c r="R757" s="8">
        <f t="shared" si="46"/>
        <v>15.319840009077499</v>
      </c>
      <c r="S757" s="13">
        <f t="shared" si="47"/>
        <v>-58.441323585994617</v>
      </c>
      <c r="T757" t="str" cm="1">
        <f t="array" ref="T757">_xlfn.IFS(G757&lt;=20,"Low Temp.",G757&lt;=28,"Moderate Temp.",G757&lt;=35,"High Temp")</f>
        <v>High Temp</v>
      </c>
    </row>
    <row r="758" spans="1:20" x14ac:dyDescent="0.25">
      <c r="A758">
        <v>757</v>
      </c>
      <c r="B758" s="3">
        <v>45318</v>
      </c>
      <c r="C758" t="s">
        <v>21</v>
      </c>
      <c r="D758" t="s">
        <v>26</v>
      </c>
      <c r="E758" s="5">
        <v>4257</v>
      </c>
      <c r="F758" s="5">
        <v>3236</v>
      </c>
      <c r="G758">
        <v>21</v>
      </c>
      <c r="H758">
        <v>8</v>
      </c>
      <c r="I758">
        <v>14935</v>
      </c>
      <c r="J758" s="7">
        <v>1.47</v>
      </c>
      <c r="K758" s="5">
        <v>21954.45</v>
      </c>
      <c r="L758" s="5">
        <v>1756.36</v>
      </c>
      <c r="M758" s="5">
        <v>20198.09</v>
      </c>
      <c r="N758" s="5">
        <v>16702</v>
      </c>
      <c r="O758" s="5">
        <v>3496.09</v>
      </c>
      <c r="P758" t="str">
        <f t="shared" si="44"/>
        <v>Saturday</v>
      </c>
      <c r="Q758" t="str">
        <f t="shared" si="45"/>
        <v>January</v>
      </c>
      <c r="R758" s="8">
        <f t="shared" si="46"/>
        <v>15.924288697735539</v>
      </c>
      <c r="S758" s="13">
        <f t="shared" si="47"/>
        <v>-17.874324641766499</v>
      </c>
      <c r="T758" t="str" cm="1">
        <f t="array" ref="T758">_xlfn.IFS(G758&lt;=20,"Low Temp.",G758&lt;=28,"Moderate Temp.",G758&lt;=35,"High Temp")</f>
        <v>Moderate Temp.</v>
      </c>
    </row>
    <row r="759" spans="1:20" x14ac:dyDescent="0.25">
      <c r="A759">
        <v>758</v>
      </c>
      <c r="B759" s="3">
        <v>45319</v>
      </c>
      <c r="C759" t="s">
        <v>22</v>
      </c>
      <c r="D759" t="s">
        <v>25</v>
      </c>
      <c r="E759" s="5">
        <v>5622</v>
      </c>
      <c r="F759" s="5">
        <v>3671</v>
      </c>
      <c r="G759">
        <v>34</v>
      </c>
      <c r="H759">
        <v>7</v>
      </c>
      <c r="I759">
        <v>13114</v>
      </c>
      <c r="J759" s="7">
        <v>1.5</v>
      </c>
      <c r="K759" s="5">
        <v>19671</v>
      </c>
      <c r="L759" s="5">
        <v>1376.97</v>
      </c>
      <c r="M759" s="5">
        <v>18294.03</v>
      </c>
      <c r="N759" s="5">
        <v>15001.7</v>
      </c>
      <c r="O759" s="5">
        <v>3292.33</v>
      </c>
      <c r="P759" t="str">
        <f t="shared" si="44"/>
        <v>Sunday</v>
      </c>
      <c r="Q759" t="str">
        <f t="shared" si="45"/>
        <v>January</v>
      </c>
      <c r="R759" s="8">
        <f t="shared" si="46"/>
        <v>16.73697320929287</v>
      </c>
      <c r="S759" s="13">
        <f t="shared" si="47"/>
        <v>-41.438456065457139</v>
      </c>
      <c r="T759" t="str" cm="1">
        <f t="array" ref="T759">_xlfn.IFS(G759&lt;=20,"Low Temp.",G759&lt;=28,"Moderate Temp.",G759&lt;=35,"High Temp")</f>
        <v>High Temp</v>
      </c>
    </row>
    <row r="760" spans="1:20" x14ac:dyDescent="0.25">
      <c r="A760">
        <v>759</v>
      </c>
      <c r="B760" s="3">
        <v>45320</v>
      </c>
      <c r="C760" t="s">
        <v>22</v>
      </c>
      <c r="D760" t="s">
        <v>26</v>
      </c>
      <c r="E760" s="5">
        <v>5893</v>
      </c>
      <c r="F760" s="5">
        <v>3369</v>
      </c>
      <c r="G760">
        <v>34</v>
      </c>
      <c r="H760">
        <v>6</v>
      </c>
      <c r="I760">
        <v>8721</v>
      </c>
      <c r="J760" s="7">
        <v>1.65</v>
      </c>
      <c r="K760" s="5">
        <v>14389.65</v>
      </c>
      <c r="L760" s="5">
        <v>863.38</v>
      </c>
      <c r="M760" s="5">
        <v>13526.27</v>
      </c>
      <c r="N760" s="5">
        <v>8710.58</v>
      </c>
      <c r="O760" s="5">
        <v>4815.6899999999996</v>
      </c>
      <c r="P760" t="str">
        <f t="shared" si="44"/>
        <v>Monday</v>
      </c>
      <c r="Q760" t="str">
        <f t="shared" si="45"/>
        <v>January</v>
      </c>
      <c r="R760" s="8">
        <f t="shared" si="46"/>
        <v>33.466345602568509</v>
      </c>
      <c r="S760" s="13">
        <f t="shared" si="47"/>
        <v>-18.281181062277284</v>
      </c>
      <c r="T760" t="str" cm="1">
        <f t="array" ref="T760">_xlfn.IFS(G760&lt;=20,"Low Temp.",G760&lt;=28,"Moderate Temp.",G760&lt;=35,"High Temp")</f>
        <v>High Temp</v>
      </c>
    </row>
    <row r="761" spans="1:20" x14ac:dyDescent="0.25">
      <c r="A761">
        <v>760</v>
      </c>
      <c r="B761" s="3">
        <v>45321</v>
      </c>
      <c r="C761" t="s">
        <v>17</v>
      </c>
      <c r="D761" t="s">
        <v>26</v>
      </c>
      <c r="E761" s="5">
        <v>3915</v>
      </c>
      <c r="F761" s="5">
        <v>2608</v>
      </c>
      <c r="G761">
        <v>19</v>
      </c>
      <c r="H761">
        <v>10</v>
      </c>
      <c r="I761">
        <v>14650</v>
      </c>
      <c r="J761" s="7">
        <v>1.78</v>
      </c>
      <c r="K761" s="5">
        <v>26077</v>
      </c>
      <c r="L761" s="5">
        <v>2607.6999999999998</v>
      </c>
      <c r="M761" s="5">
        <v>23469.3</v>
      </c>
      <c r="N761" s="5">
        <v>17931.72</v>
      </c>
      <c r="O761" s="5">
        <v>5537.58</v>
      </c>
      <c r="P761" t="str">
        <f t="shared" si="44"/>
        <v>Tuesday</v>
      </c>
      <c r="Q761" t="str">
        <f t="shared" si="45"/>
        <v>January</v>
      </c>
      <c r="R761" s="8">
        <f t="shared" si="46"/>
        <v>21.235494880546074</v>
      </c>
      <c r="S761" s="13">
        <f t="shared" si="47"/>
        <v>41.445210727969346</v>
      </c>
      <c r="T761" t="str" cm="1">
        <f t="array" ref="T761">_xlfn.IFS(G761&lt;=20,"Low Temp.",G761&lt;=28,"Moderate Temp.",G761&lt;=35,"High Temp")</f>
        <v>Low Temp.</v>
      </c>
    </row>
    <row r="762" spans="1:20" x14ac:dyDescent="0.25">
      <c r="A762">
        <v>761</v>
      </c>
      <c r="B762" s="3">
        <v>45322</v>
      </c>
      <c r="C762" t="s">
        <v>22</v>
      </c>
      <c r="D762" t="s">
        <v>26</v>
      </c>
      <c r="E762" s="5">
        <v>3519</v>
      </c>
      <c r="F762" s="5">
        <v>3576</v>
      </c>
      <c r="G762">
        <v>24</v>
      </c>
      <c r="H762">
        <v>6</v>
      </c>
      <c r="I762">
        <v>9610</v>
      </c>
      <c r="J762" s="7">
        <v>1.77</v>
      </c>
      <c r="K762" s="5">
        <v>17009.7</v>
      </c>
      <c r="L762" s="5">
        <v>1020.58</v>
      </c>
      <c r="M762" s="5">
        <v>15989.12</v>
      </c>
      <c r="N762" s="5">
        <v>10256.629999999999</v>
      </c>
      <c r="O762" s="5">
        <v>5732.49</v>
      </c>
      <c r="P762" t="str">
        <f t="shared" si="44"/>
        <v>Wednesday</v>
      </c>
      <c r="Q762" t="str">
        <f t="shared" si="45"/>
        <v>January</v>
      </c>
      <c r="R762" s="8">
        <f t="shared" si="46"/>
        <v>33.701299846558136</v>
      </c>
      <c r="S762" s="13">
        <f t="shared" si="47"/>
        <v>62.901108269394712</v>
      </c>
      <c r="T762" t="str" cm="1">
        <f t="array" ref="T762">_xlfn.IFS(G762&lt;=20,"Low Temp.",G762&lt;=28,"Moderate Temp.",G762&lt;=35,"High Temp")</f>
        <v>Moderate Temp.</v>
      </c>
    </row>
    <row r="763" spans="1:20" x14ac:dyDescent="0.25">
      <c r="A763">
        <v>762</v>
      </c>
      <c r="B763" s="3">
        <v>45323</v>
      </c>
      <c r="C763" t="s">
        <v>17</v>
      </c>
      <c r="D763" t="s">
        <v>23</v>
      </c>
      <c r="E763" s="5">
        <v>5514</v>
      </c>
      <c r="F763" s="5">
        <v>3775</v>
      </c>
      <c r="G763">
        <v>19</v>
      </c>
      <c r="H763">
        <v>8</v>
      </c>
      <c r="I763">
        <v>8728</v>
      </c>
      <c r="J763" s="7">
        <v>1.62</v>
      </c>
      <c r="K763" s="5">
        <v>14139.36</v>
      </c>
      <c r="L763" s="5">
        <v>1131.1500000000001</v>
      </c>
      <c r="M763" s="5">
        <v>13008.21</v>
      </c>
      <c r="N763" s="5">
        <v>7328.68</v>
      </c>
      <c r="O763" s="5">
        <v>5679.53</v>
      </c>
      <c r="P763" t="str">
        <f t="shared" si="44"/>
        <v>Thursday</v>
      </c>
      <c r="Q763" t="str">
        <f t="shared" si="45"/>
        <v>February</v>
      </c>
      <c r="R763" s="8">
        <f t="shared" si="46"/>
        <v>40.168225435946177</v>
      </c>
      <c r="S763" s="13">
        <f t="shared" si="47"/>
        <v>3.0019949220166802</v>
      </c>
      <c r="T763" t="str" cm="1">
        <f t="array" ref="T763">_xlfn.IFS(G763&lt;=20,"Low Temp.",G763&lt;=28,"Moderate Temp.",G763&lt;=35,"High Temp")</f>
        <v>Low Temp.</v>
      </c>
    </row>
    <row r="764" spans="1:20" x14ac:dyDescent="0.25">
      <c r="A764">
        <v>763</v>
      </c>
      <c r="B764" s="3">
        <v>45324</v>
      </c>
      <c r="C764" t="s">
        <v>20</v>
      </c>
      <c r="D764" t="s">
        <v>24</v>
      </c>
      <c r="E764" s="5">
        <v>3128</v>
      </c>
      <c r="F764" s="5">
        <v>2972</v>
      </c>
      <c r="G764">
        <v>15</v>
      </c>
      <c r="H764">
        <v>8</v>
      </c>
      <c r="I764">
        <v>8777</v>
      </c>
      <c r="J764" s="7">
        <v>1.39</v>
      </c>
      <c r="K764" s="5">
        <v>12200.03</v>
      </c>
      <c r="L764" s="5">
        <v>976</v>
      </c>
      <c r="M764" s="5">
        <v>11224.03</v>
      </c>
      <c r="N764" s="5">
        <v>8332.4599999999991</v>
      </c>
      <c r="O764" s="5">
        <v>2891.57</v>
      </c>
      <c r="P764" t="str">
        <f t="shared" si="44"/>
        <v>Friday</v>
      </c>
      <c r="Q764" t="str">
        <f t="shared" si="45"/>
        <v>February</v>
      </c>
      <c r="R764" s="8">
        <f t="shared" si="46"/>
        <v>23.701335160651244</v>
      </c>
      <c r="S764" s="13">
        <f t="shared" si="47"/>
        <v>-7.5585038363171302</v>
      </c>
      <c r="T764" t="str" cm="1">
        <f t="array" ref="T764">_xlfn.IFS(G764&lt;=20,"Low Temp.",G764&lt;=28,"Moderate Temp.",G764&lt;=35,"High Temp")</f>
        <v>Low Temp.</v>
      </c>
    </row>
    <row r="765" spans="1:20" x14ac:dyDescent="0.25">
      <c r="A765">
        <v>764</v>
      </c>
      <c r="B765" s="3">
        <v>45325</v>
      </c>
      <c r="C765" t="s">
        <v>19</v>
      </c>
      <c r="D765" t="s">
        <v>24</v>
      </c>
      <c r="E765" s="5">
        <v>5407</v>
      </c>
      <c r="F765" s="5">
        <v>3495</v>
      </c>
      <c r="G765">
        <v>35</v>
      </c>
      <c r="H765">
        <v>14</v>
      </c>
      <c r="I765">
        <v>13164</v>
      </c>
      <c r="J765" s="7">
        <v>1.56</v>
      </c>
      <c r="K765" s="5">
        <v>20535.84</v>
      </c>
      <c r="L765" s="5">
        <v>2875.02</v>
      </c>
      <c r="M765" s="5">
        <v>17660.82</v>
      </c>
      <c r="N765" s="5">
        <v>10418.620000000001</v>
      </c>
      <c r="O765" s="5">
        <v>7242.2</v>
      </c>
      <c r="P765" t="str">
        <f t="shared" si="44"/>
        <v>Saturday</v>
      </c>
      <c r="Q765" t="str">
        <f t="shared" si="45"/>
        <v>February</v>
      </c>
      <c r="R765" s="8">
        <f t="shared" si="46"/>
        <v>35.266149327224987</v>
      </c>
      <c r="S765" s="13">
        <f t="shared" si="47"/>
        <v>33.941187349731827</v>
      </c>
      <c r="T765" t="str" cm="1">
        <f t="array" ref="T765">_xlfn.IFS(G765&lt;=20,"Low Temp.",G765&lt;=28,"Moderate Temp.",G765&lt;=35,"High Temp")</f>
        <v>High Temp</v>
      </c>
    </row>
    <row r="766" spans="1:20" x14ac:dyDescent="0.25">
      <c r="A766">
        <v>765</v>
      </c>
      <c r="B766" s="3">
        <v>45326</v>
      </c>
      <c r="C766" t="s">
        <v>21</v>
      </c>
      <c r="D766" t="s">
        <v>23</v>
      </c>
      <c r="E766" s="5">
        <v>4550</v>
      </c>
      <c r="F766" s="5">
        <v>2519</v>
      </c>
      <c r="G766">
        <v>23</v>
      </c>
      <c r="H766">
        <v>14</v>
      </c>
      <c r="I766">
        <v>8777</v>
      </c>
      <c r="J766" s="7">
        <v>1.78</v>
      </c>
      <c r="K766" s="5">
        <v>15623.06</v>
      </c>
      <c r="L766" s="5">
        <v>2187.23</v>
      </c>
      <c r="M766" s="5">
        <v>13435.83</v>
      </c>
      <c r="N766" s="5">
        <v>10692.98</v>
      </c>
      <c r="O766" s="5">
        <v>2742.85</v>
      </c>
      <c r="P766" t="str">
        <f t="shared" si="44"/>
        <v>Sunday</v>
      </c>
      <c r="Q766" t="str">
        <f t="shared" si="45"/>
        <v>February</v>
      </c>
      <c r="R766" s="8">
        <f t="shared" si="46"/>
        <v>17.556419805082999</v>
      </c>
      <c r="S766" s="13">
        <f t="shared" si="47"/>
        <v>-39.71758241758242</v>
      </c>
      <c r="T766" t="str" cm="1">
        <f t="array" ref="T766">_xlfn.IFS(G766&lt;=20,"Low Temp.",G766&lt;=28,"Moderate Temp.",G766&lt;=35,"High Temp")</f>
        <v>Moderate Temp.</v>
      </c>
    </row>
    <row r="767" spans="1:20" x14ac:dyDescent="0.25">
      <c r="A767">
        <v>766</v>
      </c>
      <c r="B767" s="3">
        <v>45327</v>
      </c>
      <c r="C767" t="s">
        <v>21</v>
      </c>
      <c r="D767" t="s">
        <v>25</v>
      </c>
      <c r="E767" s="5">
        <v>5706</v>
      </c>
      <c r="F767" s="5">
        <v>3346</v>
      </c>
      <c r="G767">
        <v>22</v>
      </c>
      <c r="H767">
        <v>10</v>
      </c>
      <c r="I767">
        <v>14824</v>
      </c>
      <c r="J767" s="7">
        <v>1.49</v>
      </c>
      <c r="K767" s="5">
        <v>22087.759999999998</v>
      </c>
      <c r="L767" s="5">
        <v>2208.7800000000002</v>
      </c>
      <c r="M767" s="5">
        <v>19878.98</v>
      </c>
      <c r="N767" s="5">
        <v>15594.85</v>
      </c>
      <c r="O767" s="5">
        <v>4284.13</v>
      </c>
      <c r="P767" t="str">
        <f t="shared" si="44"/>
        <v>Monday</v>
      </c>
      <c r="Q767" t="str">
        <f t="shared" si="45"/>
        <v>February</v>
      </c>
      <c r="R767" s="8">
        <f t="shared" si="46"/>
        <v>19.395945989996271</v>
      </c>
      <c r="S767" s="13">
        <f t="shared" si="47"/>
        <v>-24.918857343147565</v>
      </c>
      <c r="T767" t="str" cm="1">
        <f t="array" ref="T767">_xlfn.IFS(G767&lt;=20,"Low Temp.",G767&lt;=28,"Moderate Temp.",G767&lt;=35,"High Temp")</f>
        <v>Moderate Temp.</v>
      </c>
    </row>
    <row r="768" spans="1:20" x14ac:dyDescent="0.25">
      <c r="A768">
        <v>767</v>
      </c>
      <c r="B768" s="3">
        <v>45328</v>
      </c>
      <c r="C768" t="s">
        <v>19</v>
      </c>
      <c r="D768" t="s">
        <v>23</v>
      </c>
      <c r="E768" s="5">
        <v>5669</v>
      </c>
      <c r="F768" s="5">
        <v>3338</v>
      </c>
      <c r="G768">
        <v>25</v>
      </c>
      <c r="H768">
        <v>14</v>
      </c>
      <c r="I768">
        <v>13043</v>
      </c>
      <c r="J768" s="7">
        <v>1.6</v>
      </c>
      <c r="K768" s="5">
        <v>20868.8</v>
      </c>
      <c r="L768" s="5">
        <v>2921.63</v>
      </c>
      <c r="M768" s="5">
        <v>17947.169999999998</v>
      </c>
      <c r="N768" s="5">
        <v>13074.78</v>
      </c>
      <c r="O768" s="5">
        <v>4872.3900000000003</v>
      </c>
      <c r="P768" t="str">
        <f t="shared" si="44"/>
        <v>Tuesday</v>
      </c>
      <c r="Q768" t="str">
        <f t="shared" si="45"/>
        <v>February</v>
      </c>
      <c r="R768" s="8">
        <f t="shared" si="46"/>
        <v>23.347724833243888</v>
      </c>
      <c r="S768" s="13">
        <f t="shared" si="47"/>
        <v>-14.052037396366195</v>
      </c>
      <c r="T768" t="str" cm="1">
        <f t="array" ref="T768">_xlfn.IFS(G768&lt;=20,"Low Temp.",G768&lt;=28,"Moderate Temp.",G768&lt;=35,"High Temp")</f>
        <v>Moderate Temp.</v>
      </c>
    </row>
    <row r="769" spans="1:20" x14ac:dyDescent="0.25">
      <c r="A769">
        <v>768</v>
      </c>
      <c r="B769" s="3">
        <v>45329</v>
      </c>
      <c r="C769" t="s">
        <v>19</v>
      </c>
      <c r="D769" t="s">
        <v>23</v>
      </c>
      <c r="E769" s="5">
        <v>3642</v>
      </c>
      <c r="F769" s="5">
        <v>2729</v>
      </c>
      <c r="G769">
        <v>26</v>
      </c>
      <c r="H769">
        <v>11</v>
      </c>
      <c r="I769">
        <v>13782</v>
      </c>
      <c r="J769" s="7">
        <v>1.94</v>
      </c>
      <c r="K769" s="5">
        <v>26737.08</v>
      </c>
      <c r="L769" s="5">
        <v>2941.08</v>
      </c>
      <c r="M769" s="5">
        <v>23796</v>
      </c>
      <c r="N769" s="5">
        <v>13744.7</v>
      </c>
      <c r="O769" s="5">
        <v>10051.299999999999</v>
      </c>
      <c r="P769" t="str">
        <f t="shared" si="44"/>
        <v>Wednesday</v>
      </c>
      <c r="Q769" t="str">
        <f t="shared" si="45"/>
        <v>February</v>
      </c>
      <c r="R769" s="8">
        <f t="shared" si="46"/>
        <v>37.593110392009891</v>
      </c>
      <c r="S769" s="13">
        <f t="shared" si="47"/>
        <v>175.98297638660074</v>
      </c>
      <c r="T769" t="str" cm="1">
        <f t="array" ref="T769">_xlfn.IFS(G769&lt;=20,"Low Temp.",G769&lt;=28,"Moderate Temp.",G769&lt;=35,"High Temp")</f>
        <v>Moderate Temp.</v>
      </c>
    </row>
    <row r="770" spans="1:20" x14ac:dyDescent="0.25">
      <c r="A770">
        <v>769</v>
      </c>
      <c r="B770" s="3">
        <v>45330</v>
      </c>
      <c r="C770" t="s">
        <v>18</v>
      </c>
      <c r="D770" t="s">
        <v>23</v>
      </c>
      <c r="E770" s="5">
        <v>4993</v>
      </c>
      <c r="F770" s="5">
        <v>3963</v>
      </c>
      <c r="G770">
        <v>35</v>
      </c>
      <c r="H770">
        <v>11</v>
      </c>
      <c r="I770">
        <v>10757</v>
      </c>
      <c r="J770" s="7">
        <v>1.47</v>
      </c>
      <c r="K770" s="5">
        <v>15812.79</v>
      </c>
      <c r="L770" s="5">
        <v>1739.41</v>
      </c>
      <c r="M770" s="5">
        <v>14073.38</v>
      </c>
      <c r="N770" s="5">
        <v>8560.48</v>
      </c>
      <c r="O770" s="5">
        <v>5512.9</v>
      </c>
      <c r="P770" t="str">
        <f t="shared" si="44"/>
        <v>Thursday</v>
      </c>
      <c r="Q770" t="str">
        <f t="shared" si="45"/>
        <v>February</v>
      </c>
      <c r="R770" s="8">
        <f t="shared" si="46"/>
        <v>34.863550328563143</v>
      </c>
      <c r="S770" s="13">
        <f t="shared" si="47"/>
        <v>10.412577608652105</v>
      </c>
      <c r="T770" t="str" cm="1">
        <f t="array" ref="T770">_xlfn.IFS(G770&lt;=20,"Low Temp.",G770&lt;=28,"Moderate Temp.",G770&lt;=35,"High Temp")</f>
        <v>High Temp</v>
      </c>
    </row>
    <row r="771" spans="1:20" x14ac:dyDescent="0.25">
      <c r="A771">
        <v>770</v>
      </c>
      <c r="B771" s="3">
        <v>45331</v>
      </c>
      <c r="C771" t="s">
        <v>21</v>
      </c>
      <c r="D771" t="s">
        <v>26</v>
      </c>
      <c r="E771" s="5">
        <v>3943</v>
      </c>
      <c r="F771" s="5">
        <v>3211</v>
      </c>
      <c r="G771">
        <v>19</v>
      </c>
      <c r="H771">
        <v>8</v>
      </c>
      <c r="I771">
        <v>12660</v>
      </c>
      <c r="J771" s="7">
        <v>1.49</v>
      </c>
      <c r="K771" s="5">
        <v>18863.400000000001</v>
      </c>
      <c r="L771" s="5">
        <v>1509.07</v>
      </c>
      <c r="M771" s="5">
        <v>17354.330000000002</v>
      </c>
      <c r="N771" s="5">
        <v>14316.64</v>
      </c>
      <c r="O771" s="5">
        <v>3037.69</v>
      </c>
      <c r="P771" t="str">
        <f t="shared" ref="P771:P834" si="48">TEXT(B771,"dddd")</f>
        <v>Friday</v>
      </c>
      <c r="Q771" t="str">
        <f t="shared" ref="Q771:Q834" si="49">TEXT(B771,"mmmm")</f>
        <v>February</v>
      </c>
      <c r="R771" s="8">
        <f t="shared" ref="R771:R834" si="50">(O771/K771)*100</f>
        <v>16.10361864775173</v>
      </c>
      <c r="S771" s="13">
        <f t="shared" ref="S771:S834" si="51">(O771-E771)/E771*100</f>
        <v>-22.95992898808014</v>
      </c>
      <c r="T771" t="str" cm="1">
        <f t="array" ref="T771">_xlfn.IFS(G771&lt;=20,"Low Temp.",G771&lt;=28,"Moderate Temp.",G771&lt;=35,"High Temp")</f>
        <v>Low Temp.</v>
      </c>
    </row>
    <row r="772" spans="1:20" x14ac:dyDescent="0.25">
      <c r="A772">
        <v>771</v>
      </c>
      <c r="B772" s="3">
        <v>45332</v>
      </c>
      <c r="C772" t="s">
        <v>17</v>
      </c>
      <c r="D772" t="s">
        <v>24</v>
      </c>
      <c r="E772" s="5">
        <v>3952</v>
      </c>
      <c r="F772" s="5">
        <v>3628</v>
      </c>
      <c r="G772">
        <v>18</v>
      </c>
      <c r="H772">
        <v>14</v>
      </c>
      <c r="I772">
        <v>10948</v>
      </c>
      <c r="J772" s="7">
        <v>1.89</v>
      </c>
      <c r="K772" s="5">
        <v>20691.72</v>
      </c>
      <c r="L772" s="5">
        <v>2896.84</v>
      </c>
      <c r="M772" s="5">
        <v>17794.88</v>
      </c>
      <c r="N772" s="5">
        <v>15233.88</v>
      </c>
      <c r="O772" s="5">
        <v>2561</v>
      </c>
      <c r="P772" t="str">
        <f t="shared" si="48"/>
        <v>Saturday</v>
      </c>
      <c r="Q772" t="str">
        <f t="shared" si="49"/>
        <v>February</v>
      </c>
      <c r="R772" s="8">
        <f t="shared" si="50"/>
        <v>12.376931448908065</v>
      </c>
      <c r="S772" s="13">
        <f t="shared" si="51"/>
        <v>-35.19736842105263</v>
      </c>
      <c r="T772" t="str" cm="1">
        <f t="array" ref="T772">_xlfn.IFS(G772&lt;=20,"Low Temp.",G772&lt;=28,"Moderate Temp.",G772&lt;=35,"High Temp")</f>
        <v>Low Temp.</v>
      </c>
    </row>
    <row r="773" spans="1:20" x14ac:dyDescent="0.25">
      <c r="A773">
        <v>772</v>
      </c>
      <c r="B773" s="3">
        <v>45333</v>
      </c>
      <c r="C773" t="s">
        <v>19</v>
      </c>
      <c r="D773" t="s">
        <v>25</v>
      </c>
      <c r="E773" s="5">
        <v>4095</v>
      </c>
      <c r="F773" s="5">
        <v>3461</v>
      </c>
      <c r="G773">
        <v>31</v>
      </c>
      <c r="H773">
        <v>5</v>
      </c>
      <c r="I773">
        <v>11119</v>
      </c>
      <c r="J773" s="7">
        <v>1.47</v>
      </c>
      <c r="K773" s="5">
        <v>16344.93</v>
      </c>
      <c r="L773" s="5">
        <v>817.25</v>
      </c>
      <c r="M773" s="5">
        <v>15527.68</v>
      </c>
      <c r="N773" s="5">
        <v>11115.98</v>
      </c>
      <c r="O773" s="5">
        <v>4411.7</v>
      </c>
      <c r="P773" t="str">
        <f t="shared" si="48"/>
        <v>Sunday</v>
      </c>
      <c r="Q773" t="str">
        <f t="shared" si="49"/>
        <v>February</v>
      </c>
      <c r="R773" s="8">
        <f t="shared" si="50"/>
        <v>26.991244379755681</v>
      </c>
      <c r="S773" s="13">
        <f t="shared" si="51"/>
        <v>7.7338217338217286</v>
      </c>
      <c r="T773" t="str" cm="1">
        <f t="array" ref="T773">_xlfn.IFS(G773&lt;=20,"Low Temp.",G773&lt;=28,"Moderate Temp.",G773&lt;=35,"High Temp")</f>
        <v>High Temp</v>
      </c>
    </row>
    <row r="774" spans="1:20" x14ac:dyDescent="0.25">
      <c r="A774">
        <v>773</v>
      </c>
      <c r="B774" s="3">
        <v>45334</v>
      </c>
      <c r="C774" t="s">
        <v>20</v>
      </c>
      <c r="D774" t="s">
        <v>25</v>
      </c>
      <c r="E774" s="5">
        <v>5015</v>
      </c>
      <c r="F774" s="5">
        <v>2704</v>
      </c>
      <c r="G774">
        <v>31</v>
      </c>
      <c r="H774">
        <v>8</v>
      </c>
      <c r="I774">
        <v>9677</v>
      </c>
      <c r="J774" s="7">
        <v>1.78</v>
      </c>
      <c r="K774" s="5">
        <v>17225.060000000001</v>
      </c>
      <c r="L774" s="5">
        <v>1378</v>
      </c>
      <c r="M774" s="5">
        <v>15847.06</v>
      </c>
      <c r="N774" s="5">
        <v>9847.51</v>
      </c>
      <c r="O774" s="5">
        <v>5999.55</v>
      </c>
      <c r="P774" t="str">
        <f t="shared" si="48"/>
        <v>Monday</v>
      </c>
      <c r="Q774" t="str">
        <f t="shared" si="49"/>
        <v>February</v>
      </c>
      <c r="R774" s="8">
        <f t="shared" si="50"/>
        <v>34.830357630104039</v>
      </c>
      <c r="S774" s="13">
        <f t="shared" si="51"/>
        <v>19.632103688933203</v>
      </c>
      <c r="T774" t="str" cm="1">
        <f t="array" ref="T774">_xlfn.IFS(G774&lt;=20,"Low Temp.",G774&lt;=28,"Moderate Temp.",G774&lt;=35,"High Temp")</f>
        <v>High Temp</v>
      </c>
    </row>
    <row r="775" spans="1:20" x14ac:dyDescent="0.25">
      <c r="A775">
        <v>774</v>
      </c>
      <c r="B775" s="3">
        <v>45335</v>
      </c>
      <c r="C775" t="s">
        <v>18</v>
      </c>
      <c r="D775" t="s">
        <v>23</v>
      </c>
      <c r="E775" s="5">
        <v>5283</v>
      </c>
      <c r="F775" s="5">
        <v>2767</v>
      </c>
      <c r="G775">
        <v>32</v>
      </c>
      <c r="H775">
        <v>7</v>
      </c>
      <c r="I775">
        <v>9045</v>
      </c>
      <c r="J775" s="7">
        <v>1.2</v>
      </c>
      <c r="K775" s="5">
        <v>10854</v>
      </c>
      <c r="L775" s="5">
        <v>759.78</v>
      </c>
      <c r="M775" s="5">
        <v>10094.219999999999</v>
      </c>
      <c r="N775" s="5">
        <v>6004.35</v>
      </c>
      <c r="O775" s="5">
        <v>4089.87</v>
      </c>
      <c r="P775" t="str">
        <f t="shared" si="48"/>
        <v>Tuesday</v>
      </c>
      <c r="Q775" t="str">
        <f t="shared" si="49"/>
        <v>February</v>
      </c>
      <c r="R775" s="8">
        <f t="shared" si="50"/>
        <v>37.680762852404641</v>
      </c>
      <c r="S775" s="13">
        <f t="shared" si="51"/>
        <v>-22.584327086882457</v>
      </c>
      <c r="T775" t="str" cm="1">
        <f t="array" ref="T775">_xlfn.IFS(G775&lt;=20,"Low Temp.",G775&lt;=28,"Moderate Temp.",G775&lt;=35,"High Temp")</f>
        <v>High Temp</v>
      </c>
    </row>
    <row r="776" spans="1:20" x14ac:dyDescent="0.25">
      <c r="A776">
        <v>775</v>
      </c>
      <c r="B776" s="3">
        <v>45336</v>
      </c>
      <c r="C776" t="s">
        <v>21</v>
      </c>
      <c r="D776" t="s">
        <v>26</v>
      </c>
      <c r="E776" s="5">
        <v>3367</v>
      </c>
      <c r="F776" s="5">
        <v>2602</v>
      </c>
      <c r="G776">
        <v>27</v>
      </c>
      <c r="H776">
        <v>15</v>
      </c>
      <c r="I776">
        <v>12780</v>
      </c>
      <c r="J776" s="7">
        <v>1.27</v>
      </c>
      <c r="K776" s="5">
        <v>16230.6</v>
      </c>
      <c r="L776" s="5">
        <v>2434.59</v>
      </c>
      <c r="M776" s="5">
        <v>13796.01</v>
      </c>
      <c r="N776" s="5">
        <v>12808.15</v>
      </c>
      <c r="O776" s="5">
        <v>987.86</v>
      </c>
      <c r="P776" t="str">
        <f t="shared" si="48"/>
        <v>Wednesday</v>
      </c>
      <c r="Q776" t="str">
        <f t="shared" si="49"/>
        <v>February</v>
      </c>
      <c r="R776" s="8">
        <f t="shared" si="50"/>
        <v>6.0864046923712003</v>
      </c>
      <c r="S776" s="13">
        <f t="shared" si="51"/>
        <v>-70.660528660528655</v>
      </c>
      <c r="T776" t="str" cm="1">
        <f t="array" ref="T776">_xlfn.IFS(G776&lt;=20,"Low Temp.",G776&lt;=28,"Moderate Temp.",G776&lt;=35,"High Temp")</f>
        <v>Moderate Temp.</v>
      </c>
    </row>
    <row r="777" spans="1:20" x14ac:dyDescent="0.25">
      <c r="A777">
        <v>776</v>
      </c>
      <c r="B777" s="3">
        <v>45337</v>
      </c>
      <c r="C777" t="s">
        <v>21</v>
      </c>
      <c r="D777" t="s">
        <v>26</v>
      </c>
      <c r="E777" s="5">
        <v>3792</v>
      </c>
      <c r="F777" s="5">
        <v>2517</v>
      </c>
      <c r="G777">
        <v>32</v>
      </c>
      <c r="H777">
        <v>9</v>
      </c>
      <c r="I777">
        <v>14922</v>
      </c>
      <c r="J777" s="7">
        <v>1.33</v>
      </c>
      <c r="K777" s="5">
        <v>19846.259999999998</v>
      </c>
      <c r="L777" s="5">
        <v>1786.16</v>
      </c>
      <c r="M777" s="5">
        <v>18060.099999999999</v>
      </c>
      <c r="N777" s="5">
        <v>14536.77</v>
      </c>
      <c r="O777" s="5">
        <v>3523.33</v>
      </c>
      <c r="P777" t="str">
        <f t="shared" si="48"/>
        <v>Thursday</v>
      </c>
      <c r="Q777" t="str">
        <f t="shared" si="49"/>
        <v>February</v>
      </c>
      <c r="R777" s="8">
        <f t="shared" si="50"/>
        <v>17.753118219755258</v>
      </c>
      <c r="S777" s="13">
        <f t="shared" si="51"/>
        <v>-7.0851793248945167</v>
      </c>
      <c r="T777" t="str" cm="1">
        <f t="array" ref="T777">_xlfn.IFS(G777&lt;=20,"Low Temp.",G777&lt;=28,"Moderate Temp.",G777&lt;=35,"High Temp")</f>
        <v>High Temp</v>
      </c>
    </row>
    <row r="778" spans="1:20" x14ac:dyDescent="0.25">
      <c r="A778">
        <v>777</v>
      </c>
      <c r="B778" s="3">
        <v>45338</v>
      </c>
      <c r="C778" t="s">
        <v>17</v>
      </c>
      <c r="D778" t="s">
        <v>23</v>
      </c>
      <c r="E778" s="5">
        <v>4447</v>
      </c>
      <c r="F778" s="5">
        <v>3493</v>
      </c>
      <c r="G778">
        <v>32</v>
      </c>
      <c r="H778">
        <v>14</v>
      </c>
      <c r="I778">
        <v>9735</v>
      </c>
      <c r="J778" s="7">
        <v>1.34</v>
      </c>
      <c r="K778" s="5">
        <v>13044.9</v>
      </c>
      <c r="L778" s="5">
        <v>1826.29</v>
      </c>
      <c r="M778" s="5">
        <v>11218.61</v>
      </c>
      <c r="N778" s="5">
        <v>8225.66</v>
      </c>
      <c r="O778" s="5">
        <v>2992.95</v>
      </c>
      <c r="P778" t="str">
        <f t="shared" si="48"/>
        <v>Friday</v>
      </c>
      <c r="Q778" t="str">
        <f t="shared" si="49"/>
        <v>February</v>
      </c>
      <c r="R778" s="8">
        <f t="shared" si="50"/>
        <v>22.94344916404112</v>
      </c>
      <c r="S778" s="13">
        <f t="shared" si="51"/>
        <v>-32.697324038677763</v>
      </c>
      <c r="T778" t="str" cm="1">
        <f t="array" ref="T778">_xlfn.IFS(G778&lt;=20,"Low Temp.",G778&lt;=28,"Moderate Temp.",G778&lt;=35,"High Temp")</f>
        <v>High Temp</v>
      </c>
    </row>
    <row r="779" spans="1:20" x14ac:dyDescent="0.25">
      <c r="A779">
        <v>778</v>
      </c>
      <c r="B779" s="3">
        <v>45339</v>
      </c>
      <c r="C779" t="s">
        <v>22</v>
      </c>
      <c r="D779" t="s">
        <v>25</v>
      </c>
      <c r="E779" s="5">
        <v>5223</v>
      </c>
      <c r="F779" s="5">
        <v>3233</v>
      </c>
      <c r="G779">
        <v>23</v>
      </c>
      <c r="H779">
        <v>5</v>
      </c>
      <c r="I779">
        <v>11290</v>
      </c>
      <c r="J779" s="7">
        <v>1.64</v>
      </c>
      <c r="K779" s="5">
        <v>18515.599999999999</v>
      </c>
      <c r="L779" s="5">
        <v>925.78</v>
      </c>
      <c r="M779" s="5">
        <v>17589.82</v>
      </c>
      <c r="N779" s="5">
        <v>13148.78</v>
      </c>
      <c r="O779" s="5">
        <v>4441.04</v>
      </c>
      <c r="P779" t="str">
        <f t="shared" si="48"/>
        <v>Saturday</v>
      </c>
      <c r="Q779" t="str">
        <f t="shared" si="49"/>
        <v>February</v>
      </c>
      <c r="R779" s="8">
        <f t="shared" si="50"/>
        <v>23.985396098425113</v>
      </c>
      <c r="S779" s="13">
        <f t="shared" si="51"/>
        <v>-14.971472333907718</v>
      </c>
      <c r="T779" t="str" cm="1">
        <f t="array" ref="T779">_xlfn.IFS(G779&lt;=20,"Low Temp.",G779&lt;=28,"Moderate Temp.",G779&lt;=35,"High Temp")</f>
        <v>Moderate Temp.</v>
      </c>
    </row>
    <row r="780" spans="1:20" x14ac:dyDescent="0.25">
      <c r="A780">
        <v>779</v>
      </c>
      <c r="B780" s="3">
        <v>45340</v>
      </c>
      <c r="C780" t="s">
        <v>17</v>
      </c>
      <c r="D780" t="s">
        <v>23</v>
      </c>
      <c r="E780" s="5">
        <v>4866</v>
      </c>
      <c r="F780" s="5">
        <v>3212</v>
      </c>
      <c r="G780">
        <v>20</v>
      </c>
      <c r="H780">
        <v>5</v>
      </c>
      <c r="I780">
        <v>12496</v>
      </c>
      <c r="J780" s="7">
        <v>1.65</v>
      </c>
      <c r="K780" s="5">
        <v>20618.400000000001</v>
      </c>
      <c r="L780" s="5">
        <v>1030.92</v>
      </c>
      <c r="M780" s="5">
        <v>19587.48</v>
      </c>
      <c r="N780" s="5">
        <v>12918.47</v>
      </c>
      <c r="O780" s="5">
        <v>6669.01</v>
      </c>
      <c r="P780" t="str">
        <f t="shared" si="48"/>
        <v>Sunday</v>
      </c>
      <c r="Q780" t="str">
        <f t="shared" si="49"/>
        <v>February</v>
      </c>
      <c r="R780" s="8">
        <f t="shared" si="50"/>
        <v>32.34494432157684</v>
      </c>
      <c r="S780" s="13">
        <f t="shared" si="51"/>
        <v>37.053226469379368</v>
      </c>
      <c r="T780" t="str" cm="1">
        <f t="array" ref="T780">_xlfn.IFS(G780&lt;=20,"Low Temp.",G780&lt;=28,"Moderate Temp.",G780&lt;=35,"High Temp")</f>
        <v>Low Temp.</v>
      </c>
    </row>
    <row r="781" spans="1:20" x14ac:dyDescent="0.25">
      <c r="A781">
        <v>780</v>
      </c>
      <c r="B781" s="3">
        <v>45341</v>
      </c>
      <c r="C781" t="s">
        <v>20</v>
      </c>
      <c r="D781" t="s">
        <v>23</v>
      </c>
      <c r="E781" s="5">
        <v>4396</v>
      </c>
      <c r="F781" s="5">
        <v>3227</v>
      </c>
      <c r="G781">
        <v>25</v>
      </c>
      <c r="H781">
        <v>7</v>
      </c>
      <c r="I781">
        <v>9312</v>
      </c>
      <c r="J781" s="7">
        <v>1.41</v>
      </c>
      <c r="K781" s="5">
        <v>13129.92</v>
      </c>
      <c r="L781" s="5">
        <v>919.09</v>
      </c>
      <c r="M781" s="5">
        <v>12210.83</v>
      </c>
      <c r="N781" s="5">
        <v>7739.44</v>
      </c>
      <c r="O781" s="5">
        <v>4471.3900000000003</v>
      </c>
      <c r="P781" t="str">
        <f t="shared" si="48"/>
        <v>Monday</v>
      </c>
      <c r="Q781" t="str">
        <f t="shared" si="49"/>
        <v>February</v>
      </c>
      <c r="R781" s="8">
        <f t="shared" si="50"/>
        <v>34.05496758548415</v>
      </c>
      <c r="S781" s="13">
        <f t="shared" si="51"/>
        <v>1.7149681528662495</v>
      </c>
      <c r="T781" t="str" cm="1">
        <f t="array" ref="T781">_xlfn.IFS(G781&lt;=20,"Low Temp.",G781&lt;=28,"Moderate Temp.",G781&lt;=35,"High Temp")</f>
        <v>Moderate Temp.</v>
      </c>
    </row>
    <row r="782" spans="1:20" x14ac:dyDescent="0.25">
      <c r="A782">
        <v>781</v>
      </c>
      <c r="B782" s="3">
        <v>45342</v>
      </c>
      <c r="C782" t="s">
        <v>22</v>
      </c>
      <c r="D782" t="s">
        <v>26</v>
      </c>
      <c r="E782" s="5">
        <v>5691</v>
      </c>
      <c r="F782" s="5">
        <v>3744</v>
      </c>
      <c r="G782">
        <v>35</v>
      </c>
      <c r="H782">
        <v>8</v>
      </c>
      <c r="I782">
        <v>11209</v>
      </c>
      <c r="J782" s="7">
        <v>1.89</v>
      </c>
      <c r="K782" s="5">
        <v>21185.01</v>
      </c>
      <c r="L782" s="5">
        <v>1694.8</v>
      </c>
      <c r="M782" s="5">
        <v>19490.21</v>
      </c>
      <c r="N782" s="5">
        <v>14486.18</v>
      </c>
      <c r="O782" s="5">
        <v>5004.03</v>
      </c>
      <c r="P782" t="str">
        <f t="shared" si="48"/>
        <v>Tuesday</v>
      </c>
      <c r="Q782" t="str">
        <f t="shared" si="49"/>
        <v>February</v>
      </c>
      <c r="R782" s="8">
        <f t="shared" si="50"/>
        <v>23.620616653001345</v>
      </c>
      <c r="S782" s="13">
        <f t="shared" si="51"/>
        <v>-12.071164997364264</v>
      </c>
      <c r="T782" t="str" cm="1">
        <f t="array" ref="T782">_xlfn.IFS(G782&lt;=20,"Low Temp.",G782&lt;=28,"Moderate Temp.",G782&lt;=35,"High Temp")</f>
        <v>High Temp</v>
      </c>
    </row>
    <row r="783" spans="1:20" x14ac:dyDescent="0.25">
      <c r="A783">
        <v>782</v>
      </c>
      <c r="B783" s="3">
        <v>45343</v>
      </c>
      <c r="C783" t="s">
        <v>22</v>
      </c>
      <c r="D783" t="s">
        <v>23</v>
      </c>
      <c r="E783" s="5">
        <v>4977</v>
      </c>
      <c r="F783" s="5">
        <v>2929</v>
      </c>
      <c r="G783">
        <v>23</v>
      </c>
      <c r="H783">
        <v>13</v>
      </c>
      <c r="I783">
        <v>12227</v>
      </c>
      <c r="J783" s="7">
        <v>1.34</v>
      </c>
      <c r="K783" s="5">
        <v>16384.18</v>
      </c>
      <c r="L783" s="5">
        <v>2129.94</v>
      </c>
      <c r="M783" s="5">
        <v>14254.24</v>
      </c>
      <c r="N783" s="5">
        <v>8440</v>
      </c>
      <c r="O783" s="5">
        <v>5814.24</v>
      </c>
      <c r="P783" t="str">
        <f t="shared" si="48"/>
        <v>Wednesday</v>
      </c>
      <c r="Q783" t="str">
        <f t="shared" si="49"/>
        <v>February</v>
      </c>
      <c r="R783" s="8">
        <f t="shared" si="50"/>
        <v>35.486914816609676</v>
      </c>
      <c r="S783" s="13">
        <f t="shared" si="51"/>
        <v>16.822182037371906</v>
      </c>
      <c r="T783" t="str" cm="1">
        <f t="array" ref="T783">_xlfn.IFS(G783&lt;=20,"Low Temp.",G783&lt;=28,"Moderate Temp.",G783&lt;=35,"High Temp")</f>
        <v>Moderate Temp.</v>
      </c>
    </row>
    <row r="784" spans="1:20" x14ac:dyDescent="0.25">
      <c r="A784">
        <v>783</v>
      </c>
      <c r="B784" s="3">
        <v>45344</v>
      </c>
      <c r="C784" t="s">
        <v>22</v>
      </c>
      <c r="D784" t="s">
        <v>26</v>
      </c>
      <c r="E784" s="5">
        <v>5849</v>
      </c>
      <c r="F784" s="5">
        <v>3651</v>
      </c>
      <c r="G784">
        <v>17</v>
      </c>
      <c r="H784">
        <v>10</v>
      </c>
      <c r="I784">
        <v>14717</v>
      </c>
      <c r="J784" s="7">
        <v>1.97</v>
      </c>
      <c r="K784" s="5">
        <v>28992.49</v>
      </c>
      <c r="L784" s="5">
        <v>2899.25</v>
      </c>
      <c r="M784" s="5">
        <v>26093.24</v>
      </c>
      <c r="N784" s="5">
        <v>16898.72</v>
      </c>
      <c r="O784" s="5">
        <v>9194.52</v>
      </c>
      <c r="P784" t="str">
        <f t="shared" si="48"/>
        <v>Thursday</v>
      </c>
      <c r="Q784" t="str">
        <f t="shared" si="49"/>
        <v>February</v>
      </c>
      <c r="R784" s="8">
        <f t="shared" si="50"/>
        <v>31.713454070347179</v>
      </c>
      <c r="S784" s="13">
        <f t="shared" si="51"/>
        <v>57.198153530518049</v>
      </c>
      <c r="T784" t="str" cm="1">
        <f t="array" ref="T784">_xlfn.IFS(G784&lt;=20,"Low Temp.",G784&lt;=28,"Moderate Temp.",G784&lt;=35,"High Temp")</f>
        <v>Low Temp.</v>
      </c>
    </row>
    <row r="785" spans="1:20" x14ac:dyDescent="0.25">
      <c r="A785">
        <v>784</v>
      </c>
      <c r="B785" s="3">
        <v>45345</v>
      </c>
      <c r="C785" t="s">
        <v>21</v>
      </c>
      <c r="D785" t="s">
        <v>23</v>
      </c>
      <c r="E785" s="5">
        <v>3221</v>
      </c>
      <c r="F785" s="5">
        <v>3740</v>
      </c>
      <c r="G785">
        <v>30</v>
      </c>
      <c r="H785">
        <v>11</v>
      </c>
      <c r="I785">
        <v>13938</v>
      </c>
      <c r="J785" s="7">
        <v>1.99</v>
      </c>
      <c r="K785" s="5">
        <v>27736.62</v>
      </c>
      <c r="L785" s="5">
        <v>3051.03</v>
      </c>
      <c r="M785" s="5">
        <v>24685.59</v>
      </c>
      <c r="N785" s="5">
        <v>16735.849999999999</v>
      </c>
      <c r="O785" s="5">
        <v>7949.74</v>
      </c>
      <c r="P785" t="str">
        <f t="shared" si="48"/>
        <v>Friday</v>
      </c>
      <c r="Q785" t="str">
        <f t="shared" si="49"/>
        <v>February</v>
      </c>
      <c r="R785" s="8">
        <f t="shared" si="50"/>
        <v>28.661531217574453</v>
      </c>
      <c r="S785" s="13">
        <f t="shared" si="51"/>
        <v>146.80968643278484</v>
      </c>
      <c r="T785" t="str" cm="1">
        <f t="array" ref="T785">_xlfn.IFS(G785&lt;=20,"Low Temp.",G785&lt;=28,"Moderate Temp.",G785&lt;=35,"High Temp")</f>
        <v>High Temp</v>
      </c>
    </row>
    <row r="786" spans="1:20" x14ac:dyDescent="0.25">
      <c r="A786">
        <v>785</v>
      </c>
      <c r="B786" s="3">
        <v>45346</v>
      </c>
      <c r="C786" t="s">
        <v>20</v>
      </c>
      <c r="D786" t="s">
        <v>23</v>
      </c>
      <c r="E786" s="5">
        <v>5814</v>
      </c>
      <c r="F786" s="5">
        <v>3623</v>
      </c>
      <c r="G786">
        <v>16</v>
      </c>
      <c r="H786">
        <v>9</v>
      </c>
      <c r="I786">
        <v>8419</v>
      </c>
      <c r="J786" s="7">
        <v>1.73</v>
      </c>
      <c r="K786" s="5">
        <v>14564.87</v>
      </c>
      <c r="L786" s="5">
        <v>1310.84</v>
      </c>
      <c r="M786" s="5">
        <v>13254.03</v>
      </c>
      <c r="N786" s="5">
        <v>7648.8</v>
      </c>
      <c r="O786" s="5">
        <v>5605.23</v>
      </c>
      <c r="P786" t="str">
        <f t="shared" si="48"/>
        <v>Saturday</v>
      </c>
      <c r="Q786" t="str">
        <f t="shared" si="49"/>
        <v>February</v>
      </c>
      <c r="R786" s="8">
        <f t="shared" si="50"/>
        <v>38.484586542825298</v>
      </c>
      <c r="S786" s="13">
        <f t="shared" si="51"/>
        <v>-3.5908152734778196</v>
      </c>
      <c r="T786" t="str" cm="1">
        <f t="array" ref="T786">_xlfn.IFS(G786&lt;=20,"Low Temp.",G786&lt;=28,"Moderate Temp.",G786&lt;=35,"High Temp")</f>
        <v>Low Temp.</v>
      </c>
    </row>
    <row r="787" spans="1:20" x14ac:dyDescent="0.25">
      <c r="A787">
        <v>786</v>
      </c>
      <c r="B787" s="3">
        <v>45347</v>
      </c>
      <c r="C787" t="s">
        <v>20</v>
      </c>
      <c r="D787" t="s">
        <v>23</v>
      </c>
      <c r="E787" s="5">
        <v>5250</v>
      </c>
      <c r="F787" s="5">
        <v>3098</v>
      </c>
      <c r="G787">
        <v>21</v>
      </c>
      <c r="H787">
        <v>9</v>
      </c>
      <c r="I787">
        <v>11621</v>
      </c>
      <c r="J787" s="7">
        <v>1.87</v>
      </c>
      <c r="K787" s="5">
        <v>21731.27</v>
      </c>
      <c r="L787" s="5">
        <v>1955.81</v>
      </c>
      <c r="M787" s="5">
        <v>19775.46</v>
      </c>
      <c r="N787" s="5">
        <v>15459.15</v>
      </c>
      <c r="O787" s="5">
        <v>4316.3100000000004</v>
      </c>
      <c r="P787" t="str">
        <f t="shared" si="48"/>
        <v>Sunday</v>
      </c>
      <c r="Q787" t="str">
        <f t="shared" si="49"/>
        <v>February</v>
      </c>
      <c r="R787" s="8">
        <f t="shared" si="50"/>
        <v>19.862207777088042</v>
      </c>
      <c r="S787" s="13">
        <f t="shared" si="51"/>
        <v>-17.784571428571422</v>
      </c>
      <c r="T787" t="str" cm="1">
        <f t="array" ref="T787">_xlfn.IFS(G787&lt;=20,"Low Temp.",G787&lt;=28,"Moderate Temp.",G787&lt;=35,"High Temp")</f>
        <v>Moderate Temp.</v>
      </c>
    </row>
    <row r="788" spans="1:20" x14ac:dyDescent="0.25">
      <c r="A788">
        <v>787</v>
      </c>
      <c r="B788" s="3">
        <v>45348</v>
      </c>
      <c r="C788" t="s">
        <v>22</v>
      </c>
      <c r="D788" t="s">
        <v>26</v>
      </c>
      <c r="E788" s="5">
        <v>4956</v>
      </c>
      <c r="F788" s="5">
        <v>2542</v>
      </c>
      <c r="G788">
        <v>34</v>
      </c>
      <c r="H788">
        <v>6</v>
      </c>
      <c r="I788">
        <v>13594</v>
      </c>
      <c r="J788" s="7">
        <v>1.48</v>
      </c>
      <c r="K788" s="5">
        <v>20119.12</v>
      </c>
      <c r="L788" s="5">
        <v>1207.1500000000001</v>
      </c>
      <c r="M788" s="5">
        <v>18911.97</v>
      </c>
      <c r="N788" s="5">
        <v>12183.49</v>
      </c>
      <c r="O788" s="5">
        <v>6728.48</v>
      </c>
      <c r="P788" t="str">
        <f t="shared" si="48"/>
        <v>Monday</v>
      </c>
      <c r="Q788" t="str">
        <f t="shared" si="49"/>
        <v>February</v>
      </c>
      <c r="R788" s="8">
        <f t="shared" si="50"/>
        <v>33.443212227970207</v>
      </c>
      <c r="S788" s="13">
        <f t="shared" si="51"/>
        <v>35.764326069410806</v>
      </c>
      <c r="T788" t="str" cm="1">
        <f t="array" ref="T788">_xlfn.IFS(G788&lt;=20,"Low Temp.",G788&lt;=28,"Moderate Temp.",G788&lt;=35,"High Temp")</f>
        <v>High Temp</v>
      </c>
    </row>
    <row r="789" spans="1:20" x14ac:dyDescent="0.25">
      <c r="A789">
        <v>788</v>
      </c>
      <c r="B789" s="3">
        <v>45349</v>
      </c>
      <c r="C789" t="s">
        <v>18</v>
      </c>
      <c r="D789" t="s">
        <v>26</v>
      </c>
      <c r="E789" s="5">
        <v>4812</v>
      </c>
      <c r="F789" s="5">
        <v>3095</v>
      </c>
      <c r="G789">
        <v>25</v>
      </c>
      <c r="H789">
        <v>15</v>
      </c>
      <c r="I789">
        <v>11067</v>
      </c>
      <c r="J789" s="7">
        <v>1.92</v>
      </c>
      <c r="K789" s="5">
        <v>21248.639999999999</v>
      </c>
      <c r="L789" s="5">
        <v>3187.3</v>
      </c>
      <c r="M789" s="5">
        <v>18061.34</v>
      </c>
      <c r="N789" s="5">
        <v>14533.25</v>
      </c>
      <c r="O789" s="5">
        <v>3528.09</v>
      </c>
      <c r="P789" t="str">
        <f t="shared" si="48"/>
        <v>Tuesday</v>
      </c>
      <c r="Q789" t="str">
        <f t="shared" si="49"/>
        <v>February</v>
      </c>
      <c r="R789" s="8">
        <f t="shared" si="50"/>
        <v>16.603839116291681</v>
      </c>
      <c r="S789" s="13">
        <f t="shared" si="51"/>
        <v>-26.681421446384036</v>
      </c>
      <c r="T789" t="str" cm="1">
        <f t="array" ref="T789">_xlfn.IFS(G789&lt;=20,"Low Temp.",G789&lt;=28,"Moderate Temp.",G789&lt;=35,"High Temp")</f>
        <v>Moderate Temp.</v>
      </c>
    </row>
    <row r="790" spans="1:20" x14ac:dyDescent="0.25">
      <c r="A790">
        <v>789</v>
      </c>
      <c r="B790" s="3">
        <v>45350</v>
      </c>
      <c r="C790" t="s">
        <v>19</v>
      </c>
      <c r="D790" t="s">
        <v>23</v>
      </c>
      <c r="E790" s="5">
        <v>5332</v>
      </c>
      <c r="F790" s="5">
        <v>2994</v>
      </c>
      <c r="G790">
        <v>29</v>
      </c>
      <c r="H790">
        <v>9</v>
      </c>
      <c r="I790">
        <v>14848</v>
      </c>
      <c r="J790" s="7">
        <v>1.45</v>
      </c>
      <c r="K790" s="5">
        <v>21529.599999999999</v>
      </c>
      <c r="L790" s="5">
        <v>1937.66</v>
      </c>
      <c r="M790" s="5">
        <v>19591.939999999999</v>
      </c>
      <c r="N790" s="5">
        <v>13192.2</v>
      </c>
      <c r="O790" s="5">
        <v>6399.74</v>
      </c>
      <c r="P790" t="str">
        <f t="shared" si="48"/>
        <v>Wednesday</v>
      </c>
      <c r="Q790" t="str">
        <f t="shared" si="49"/>
        <v>February</v>
      </c>
      <c r="R790" s="8">
        <f t="shared" si="50"/>
        <v>29.725308412604047</v>
      </c>
      <c r="S790" s="13">
        <f t="shared" si="51"/>
        <v>20.025131282820702</v>
      </c>
      <c r="T790" t="str" cm="1">
        <f t="array" ref="T790">_xlfn.IFS(G790&lt;=20,"Low Temp.",G790&lt;=28,"Moderate Temp.",G790&lt;=35,"High Temp")</f>
        <v>High Temp</v>
      </c>
    </row>
    <row r="791" spans="1:20" x14ac:dyDescent="0.25">
      <c r="A791">
        <v>790</v>
      </c>
      <c r="B791" s="3">
        <v>45351</v>
      </c>
      <c r="C791" t="s">
        <v>18</v>
      </c>
      <c r="D791" t="s">
        <v>24</v>
      </c>
      <c r="E791" s="5">
        <v>3718</v>
      </c>
      <c r="F791" s="5">
        <v>3824</v>
      </c>
      <c r="G791">
        <v>28</v>
      </c>
      <c r="H791">
        <v>13</v>
      </c>
      <c r="I791">
        <v>14822</v>
      </c>
      <c r="J791" s="7">
        <v>1.84</v>
      </c>
      <c r="K791" s="5">
        <v>27272.48</v>
      </c>
      <c r="L791" s="5">
        <v>3545.42</v>
      </c>
      <c r="M791" s="5">
        <v>23727.06</v>
      </c>
      <c r="N791" s="5">
        <v>18898.599999999999</v>
      </c>
      <c r="O791" s="5">
        <v>4828.46</v>
      </c>
      <c r="P791" t="str">
        <f t="shared" si="48"/>
        <v>Thursday</v>
      </c>
      <c r="Q791" t="str">
        <f t="shared" si="49"/>
        <v>February</v>
      </c>
      <c r="R791" s="8">
        <f t="shared" si="50"/>
        <v>17.704513854258945</v>
      </c>
      <c r="S791" s="13">
        <f t="shared" si="51"/>
        <v>29.867132867132867</v>
      </c>
      <c r="T791" t="str" cm="1">
        <f t="array" ref="T791">_xlfn.IFS(G791&lt;=20,"Low Temp.",G791&lt;=28,"Moderate Temp.",G791&lt;=35,"High Temp")</f>
        <v>Moderate Temp.</v>
      </c>
    </row>
    <row r="792" spans="1:20" x14ac:dyDescent="0.25">
      <c r="A792">
        <v>791</v>
      </c>
      <c r="B792" s="3">
        <v>45352</v>
      </c>
      <c r="C792" t="s">
        <v>20</v>
      </c>
      <c r="D792" t="s">
        <v>24</v>
      </c>
      <c r="E792" s="5">
        <v>4868</v>
      </c>
      <c r="F792" s="5">
        <v>3791</v>
      </c>
      <c r="G792">
        <v>31</v>
      </c>
      <c r="H792">
        <v>11</v>
      </c>
      <c r="I792">
        <v>14092</v>
      </c>
      <c r="J792" s="7">
        <v>1.29</v>
      </c>
      <c r="K792" s="5">
        <v>18178.68</v>
      </c>
      <c r="L792" s="5">
        <v>1999.65</v>
      </c>
      <c r="M792" s="5">
        <v>16179.03</v>
      </c>
      <c r="N792" s="5">
        <v>11711.28</v>
      </c>
      <c r="O792" s="5">
        <v>4467.75</v>
      </c>
      <c r="P792" t="str">
        <f t="shared" si="48"/>
        <v>Friday</v>
      </c>
      <c r="Q792" t="str">
        <f t="shared" si="49"/>
        <v>March</v>
      </c>
      <c r="R792" s="8">
        <f t="shared" si="50"/>
        <v>24.576866967238544</v>
      </c>
      <c r="S792" s="13">
        <f t="shared" si="51"/>
        <v>-8.2220624486442073</v>
      </c>
      <c r="T792" t="str" cm="1">
        <f t="array" ref="T792">_xlfn.IFS(G792&lt;=20,"Low Temp.",G792&lt;=28,"Moderate Temp.",G792&lt;=35,"High Temp")</f>
        <v>High Temp</v>
      </c>
    </row>
    <row r="793" spans="1:20" x14ac:dyDescent="0.25">
      <c r="A793">
        <v>792</v>
      </c>
      <c r="B793" s="3">
        <v>45353</v>
      </c>
      <c r="C793" t="s">
        <v>21</v>
      </c>
      <c r="D793" t="s">
        <v>23</v>
      </c>
      <c r="E793" s="5">
        <v>3784</v>
      </c>
      <c r="F793" s="5">
        <v>2505</v>
      </c>
      <c r="G793">
        <v>28</v>
      </c>
      <c r="H793">
        <v>11</v>
      </c>
      <c r="I793">
        <v>11408</v>
      </c>
      <c r="J793" s="7">
        <v>1.55</v>
      </c>
      <c r="K793" s="5">
        <v>17682.400000000001</v>
      </c>
      <c r="L793" s="5">
        <v>1945.06</v>
      </c>
      <c r="M793" s="5">
        <v>15737.34</v>
      </c>
      <c r="N793" s="5">
        <v>12774.63</v>
      </c>
      <c r="O793" s="5">
        <v>2962.71</v>
      </c>
      <c r="P793" t="str">
        <f t="shared" si="48"/>
        <v>Saturday</v>
      </c>
      <c r="Q793" t="str">
        <f t="shared" si="49"/>
        <v>March</v>
      </c>
      <c r="R793" s="8">
        <f t="shared" si="50"/>
        <v>16.755135049540783</v>
      </c>
      <c r="S793" s="13">
        <f t="shared" si="51"/>
        <v>-21.704281183932345</v>
      </c>
      <c r="T793" t="str" cm="1">
        <f t="array" ref="T793">_xlfn.IFS(G793&lt;=20,"Low Temp.",G793&lt;=28,"Moderate Temp.",G793&lt;=35,"High Temp")</f>
        <v>Moderate Temp.</v>
      </c>
    </row>
    <row r="794" spans="1:20" x14ac:dyDescent="0.25">
      <c r="A794">
        <v>793</v>
      </c>
      <c r="B794" s="3">
        <v>45354</v>
      </c>
      <c r="C794" t="s">
        <v>20</v>
      </c>
      <c r="D794" t="s">
        <v>23</v>
      </c>
      <c r="E794" s="5">
        <v>4432</v>
      </c>
      <c r="F794" s="5">
        <v>3693</v>
      </c>
      <c r="G794">
        <v>21</v>
      </c>
      <c r="H794">
        <v>10</v>
      </c>
      <c r="I794">
        <v>8540</v>
      </c>
      <c r="J794" s="7">
        <v>1.99</v>
      </c>
      <c r="K794" s="5">
        <v>16994.599999999999</v>
      </c>
      <c r="L794" s="5">
        <v>1699.46</v>
      </c>
      <c r="M794" s="5">
        <v>15295.14</v>
      </c>
      <c r="N794" s="5">
        <v>9205.49</v>
      </c>
      <c r="O794" s="5">
        <v>6089.65</v>
      </c>
      <c r="P794" t="str">
        <f t="shared" si="48"/>
        <v>Sunday</v>
      </c>
      <c r="Q794" t="str">
        <f t="shared" si="49"/>
        <v>March</v>
      </c>
      <c r="R794" s="8">
        <f t="shared" si="50"/>
        <v>35.832852788532826</v>
      </c>
      <c r="S794" s="13">
        <f t="shared" si="51"/>
        <v>37.401850180505406</v>
      </c>
      <c r="T794" t="str" cm="1">
        <f t="array" ref="T794">_xlfn.IFS(G794&lt;=20,"Low Temp.",G794&lt;=28,"Moderate Temp.",G794&lt;=35,"High Temp")</f>
        <v>Moderate Temp.</v>
      </c>
    </row>
    <row r="795" spans="1:20" x14ac:dyDescent="0.25">
      <c r="A795">
        <v>794</v>
      </c>
      <c r="B795" s="3">
        <v>45355</v>
      </c>
      <c r="C795" t="s">
        <v>18</v>
      </c>
      <c r="D795" t="s">
        <v>23</v>
      </c>
      <c r="E795" s="5">
        <v>5115</v>
      </c>
      <c r="F795" s="5">
        <v>2827</v>
      </c>
      <c r="G795">
        <v>33</v>
      </c>
      <c r="H795">
        <v>5</v>
      </c>
      <c r="I795">
        <v>8525</v>
      </c>
      <c r="J795" s="7">
        <v>1.5</v>
      </c>
      <c r="K795" s="5">
        <v>12787.5</v>
      </c>
      <c r="L795" s="5">
        <v>639.38</v>
      </c>
      <c r="M795" s="5">
        <v>12148.12</v>
      </c>
      <c r="N795" s="5">
        <v>10184.56</v>
      </c>
      <c r="O795" s="5">
        <v>1963.56</v>
      </c>
      <c r="P795" t="str">
        <f t="shared" si="48"/>
        <v>Monday</v>
      </c>
      <c r="Q795" t="str">
        <f t="shared" si="49"/>
        <v>March</v>
      </c>
      <c r="R795" s="8">
        <f t="shared" si="50"/>
        <v>15.355307917888563</v>
      </c>
      <c r="S795" s="13">
        <f t="shared" si="51"/>
        <v>-61.61173020527859</v>
      </c>
      <c r="T795" t="str" cm="1">
        <f t="array" ref="T795">_xlfn.IFS(G795&lt;=20,"Low Temp.",G795&lt;=28,"Moderate Temp.",G795&lt;=35,"High Temp")</f>
        <v>High Temp</v>
      </c>
    </row>
    <row r="796" spans="1:20" x14ac:dyDescent="0.25">
      <c r="A796">
        <v>795</v>
      </c>
      <c r="B796" s="3">
        <v>45356</v>
      </c>
      <c r="C796" t="s">
        <v>18</v>
      </c>
      <c r="D796" t="s">
        <v>23</v>
      </c>
      <c r="E796" s="5">
        <v>4996</v>
      </c>
      <c r="F796" s="5">
        <v>2595</v>
      </c>
      <c r="G796">
        <v>33</v>
      </c>
      <c r="H796">
        <v>12</v>
      </c>
      <c r="I796">
        <v>8204</v>
      </c>
      <c r="J796" s="7">
        <v>1.87</v>
      </c>
      <c r="K796" s="5">
        <v>15341.48</v>
      </c>
      <c r="L796" s="5">
        <v>1840.98</v>
      </c>
      <c r="M796" s="5">
        <v>13500.5</v>
      </c>
      <c r="N796" s="5">
        <v>8785.68</v>
      </c>
      <c r="O796" s="5">
        <v>4714.82</v>
      </c>
      <c r="P796" t="str">
        <f t="shared" si="48"/>
        <v>Tuesday</v>
      </c>
      <c r="Q796" t="str">
        <f t="shared" si="49"/>
        <v>March</v>
      </c>
      <c r="R796" s="8">
        <f t="shared" si="50"/>
        <v>30.732497777267902</v>
      </c>
      <c r="S796" s="13">
        <f t="shared" si="51"/>
        <v>-5.6281024819855947</v>
      </c>
      <c r="T796" t="str" cm="1">
        <f t="array" ref="T796">_xlfn.IFS(G796&lt;=20,"Low Temp.",G796&lt;=28,"Moderate Temp.",G796&lt;=35,"High Temp")</f>
        <v>High Temp</v>
      </c>
    </row>
    <row r="797" spans="1:20" x14ac:dyDescent="0.25">
      <c r="A797">
        <v>796</v>
      </c>
      <c r="B797" s="3">
        <v>45357</v>
      </c>
      <c r="C797" t="s">
        <v>21</v>
      </c>
      <c r="D797" t="s">
        <v>25</v>
      </c>
      <c r="E797" s="5">
        <v>4720</v>
      </c>
      <c r="F797" s="5">
        <v>3219</v>
      </c>
      <c r="G797">
        <v>35</v>
      </c>
      <c r="H797">
        <v>10</v>
      </c>
      <c r="I797">
        <v>8206</v>
      </c>
      <c r="J797" s="7">
        <v>1.66</v>
      </c>
      <c r="K797" s="5">
        <v>13621.96</v>
      </c>
      <c r="L797" s="5">
        <v>1362.2</v>
      </c>
      <c r="M797" s="5">
        <v>12259.76</v>
      </c>
      <c r="N797" s="5">
        <v>8025.11</v>
      </c>
      <c r="O797" s="5">
        <v>4234.6499999999996</v>
      </c>
      <c r="P797" t="str">
        <f t="shared" si="48"/>
        <v>Wednesday</v>
      </c>
      <c r="Q797" t="str">
        <f t="shared" si="49"/>
        <v>March</v>
      </c>
      <c r="R797" s="8">
        <f t="shared" si="50"/>
        <v>31.086936094365274</v>
      </c>
      <c r="S797" s="13">
        <f t="shared" si="51"/>
        <v>-10.282838983050855</v>
      </c>
      <c r="T797" t="str" cm="1">
        <f t="array" ref="T797">_xlfn.IFS(G797&lt;=20,"Low Temp.",G797&lt;=28,"Moderate Temp.",G797&lt;=35,"High Temp")</f>
        <v>High Temp</v>
      </c>
    </row>
    <row r="798" spans="1:20" x14ac:dyDescent="0.25">
      <c r="A798">
        <v>797</v>
      </c>
      <c r="B798" s="3">
        <v>45358</v>
      </c>
      <c r="C798" t="s">
        <v>19</v>
      </c>
      <c r="D798" t="s">
        <v>26</v>
      </c>
      <c r="E798" s="5">
        <v>5749</v>
      </c>
      <c r="F798" s="5">
        <v>2557</v>
      </c>
      <c r="G798">
        <v>31</v>
      </c>
      <c r="H798">
        <v>5</v>
      </c>
      <c r="I798">
        <v>14852</v>
      </c>
      <c r="J798" s="7">
        <v>1.35</v>
      </c>
      <c r="K798" s="5">
        <v>20050.2</v>
      </c>
      <c r="L798" s="5">
        <v>1002.51</v>
      </c>
      <c r="M798" s="5">
        <v>19047.689999999999</v>
      </c>
      <c r="N798" s="5">
        <v>12349.29</v>
      </c>
      <c r="O798" s="5">
        <v>6698.4</v>
      </c>
      <c r="P798" t="str">
        <f t="shared" si="48"/>
        <v>Thursday</v>
      </c>
      <c r="Q798" t="str">
        <f t="shared" si="49"/>
        <v>March</v>
      </c>
      <c r="R798" s="8">
        <f t="shared" si="50"/>
        <v>33.4081455546578</v>
      </c>
      <c r="S798" s="13">
        <f t="shared" si="51"/>
        <v>16.514176378500604</v>
      </c>
      <c r="T798" t="str" cm="1">
        <f t="array" ref="T798">_xlfn.IFS(G798&lt;=20,"Low Temp.",G798&lt;=28,"Moderate Temp.",G798&lt;=35,"High Temp")</f>
        <v>High Temp</v>
      </c>
    </row>
    <row r="799" spans="1:20" x14ac:dyDescent="0.25">
      <c r="A799">
        <v>798</v>
      </c>
      <c r="B799" s="3">
        <v>45359</v>
      </c>
      <c r="C799" t="s">
        <v>17</v>
      </c>
      <c r="D799" t="s">
        <v>23</v>
      </c>
      <c r="E799" s="5">
        <v>5728</v>
      </c>
      <c r="F799" s="5">
        <v>3076</v>
      </c>
      <c r="G799">
        <v>15</v>
      </c>
      <c r="H799">
        <v>13</v>
      </c>
      <c r="I799">
        <v>8284</v>
      </c>
      <c r="J799" s="7">
        <v>1.68</v>
      </c>
      <c r="K799" s="5">
        <v>13917.12</v>
      </c>
      <c r="L799" s="5">
        <v>1809.23</v>
      </c>
      <c r="M799" s="5">
        <v>12107.89</v>
      </c>
      <c r="N799" s="5">
        <v>7309.22</v>
      </c>
      <c r="O799" s="5">
        <v>4798.67</v>
      </c>
      <c r="P799" t="str">
        <f t="shared" si="48"/>
        <v>Friday</v>
      </c>
      <c r="Q799" t="str">
        <f t="shared" si="49"/>
        <v>March</v>
      </c>
      <c r="R799" s="8">
        <f t="shared" si="50"/>
        <v>34.480337885999404</v>
      </c>
      <c r="S799" s="13">
        <f t="shared" si="51"/>
        <v>-16.224336592178769</v>
      </c>
      <c r="T799" t="str" cm="1">
        <f t="array" ref="T799">_xlfn.IFS(G799&lt;=20,"Low Temp.",G799&lt;=28,"Moderate Temp.",G799&lt;=35,"High Temp")</f>
        <v>Low Temp.</v>
      </c>
    </row>
    <row r="800" spans="1:20" x14ac:dyDescent="0.25">
      <c r="A800">
        <v>799</v>
      </c>
      <c r="B800" s="3">
        <v>45360</v>
      </c>
      <c r="C800" t="s">
        <v>17</v>
      </c>
      <c r="D800" t="s">
        <v>26</v>
      </c>
      <c r="E800" s="5">
        <v>4359</v>
      </c>
      <c r="F800" s="5">
        <v>3878</v>
      </c>
      <c r="G800">
        <v>18</v>
      </c>
      <c r="H800">
        <v>6</v>
      </c>
      <c r="I800">
        <v>14456</v>
      </c>
      <c r="J800" s="7">
        <v>1.45</v>
      </c>
      <c r="K800" s="5">
        <v>20961.2</v>
      </c>
      <c r="L800" s="5">
        <v>1257.67</v>
      </c>
      <c r="M800" s="5">
        <v>19703.53</v>
      </c>
      <c r="N800" s="5">
        <v>12874.4</v>
      </c>
      <c r="O800" s="5">
        <v>6829.13</v>
      </c>
      <c r="P800" t="str">
        <f t="shared" si="48"/>
        <v>Saturday</v>
      </c>
      <c r="Q800" t="str">
        <f t="shared" si="49"/>
        <v>March</v>
      </c>
      <c r="R800" s="8">
        <f t="shared" si="50"/>
        <v>32.579861839970988</v>
      </c>
      <c r="S800" s="13">
        <f t="shared" si="51"/>
        <v>56.667354897912368</v>
      </c>
      <c r="T800" t="str" cm="1">
        <f t="array" ref="T800">_xlfn.IFS(G800&lt;=20,"Low Temp.",G800&lt;=28,"Moderate Temp.",G800&lt;=35,"High Temp")</f>
        <v>Low Temp.</v>
      </c>
    </row>
    <row r="801" spans="1:20" x14ac:dyDescent="0.25">
      <c r="A801">
        <v>800</v>
      </c>
      <c r="B801" s="3">
        <v>45361</v>
      </c>
      <c r="C801" t="s">
        <v>20</v>
      </c>
      <c r="D801" t="s">
        <v>23</v>
      </c>
      <c r="E801" s="5">
        <v>4168</v>
      </c>
      <c r="F801" s="5">
        <v>3307</v>
      </c>
      <c r="G801">
        <v>17</v>
      </c>
      <c r="H801">
        <v>10</v>
      </c>
      <c r="I801">
        <v>8825</v>
      </c>
      <c r="J801" s="7">
        <v>2</v>
      </c>
      <c r="K801" s="5">
        <v>17650</v>
      </c>
      <c r="L801" s="5">
        <v>1765</v>
      </c>
      <c r="M801" s="5">
        <v>15885</v>
      </c>
      <c r="N801" s="5">
        <v>10003.11</v>
      </c>
      <c r="O801" s="5">
        <v>5881.89</v>
      </c>
      <c r="P801" t="str">
        <f t="shared" si="48"/>
        <v>Sunday</v>
      </c>
      <c r="Q801" t="str">
        <f t="shared" si="49"/>
        <v>March</v>
      </c>
      <c r="R801" s="8">
        <f t="shared" si="50"/>
        <v>33.325155807365441</v>
      </c>
      <c r="S801" s="13">
        <f t="shared" si="51"/>
        <v>41.120201535508642</v>
      </c>
      <c r="T801" t="str" cm="1">
        <f t="array" ref="T801">_xlfn.IFS(G801&lt;=20,"Low Temp.",G801&lt;=28,"Moderate Temp.",G801&lt;=35,"High Temp")</f>
        <v>Low Temp.</v>
      </c>
    </row>
    <row r="802" spans="1:20" x14ac:dyDescent="0.25">
      <c r="A802">
        <v>801</v>
      </c>
      <c r="B802" s="3">
        <v>45362</v>
      </c>
      <c r="C802" t="s">
        <v>20</v>
      </c>
      <c r="D802" t="s">
        <v>25</v>
      </c>
      <c r="E802" s="5">
        <v>5827</v>
      </c>
      <c r="F802" s="5">
        <v>3922</v>
      </c>
      <c r="G802">
        <v>32</v>
      </c>
      <c r="H802">
        <v>5</v>
      </c>
      <c r="I802">
        <v>9340</v>
      </c>
      <c r="J802" s="7">
        <v>1.57</v>
      </c>
      <c r="K802" s="5">
        <v>14663.8</v>
      </c>
      <c r="L802" s="5">
        <v>733.19</v>
      </c>
      <c r="M802" s="5">
        <v>13930.61</v>
      </c>
      <c r="N802" s="5">
        <v>9208.16</v>
      </c>
      <c r="O802" s="5">
        <v>4722.45</v>
      </c>
      <c r="P802" t="str">
        <f t="shared" si="48"/>
        <v>Monday</v>
      </c>
      <c r="Q802" t="str">
        <f t="shared" si="49"/>
        <v>March</v>
      </c>
      <c r="R802" s="8">
        <f t="shared" si="50"/>
        <v>32.204817305200564</v>
      </c>
      <c r="S802" s="13">
        <f t="shared" si="51"/>
        <v>-18.95572335678737</v>
      </c>
      <c r="T802" t="str" cm="1">
        <f t="array" ref="T802">_xlfn.IFS(G802&lt;=20,"Low Temp.",G802&lt;=28,"Moderate Temp.",G802&lt;=35,"High Temp")</f>
        <v>High Temp</v>
      </c>
    </row>
    <row r="803" spans="1:20" x14ac:dyDescent="0.25">
      <c r="A803">
        <v>802</v>
      </c>
      <c r="B803" s="3">
        <v>45363</v>
      </c>
      <c r="C803" t="s">
        <v>20</v>
      </c>
      <c r="D803" t="s">
        <v>23</v>
      </c>
      <c r="E803" s="5">
        <v>5027</v>
      </c>
      <c r="F803" s="5">
        <v>3707</v>
      </c>
      <c r="G803">
        <v>21</v>
      </c>
      <c r="H803">
        <v>11</v>
      </c>
      <c r="I803">
        <v>13510</v>
      </c>
      <c r="J803" s="7">
        <v>1.41</v>
      </c>
      <c r="K803" s="5">
        <v>19049.099999999999</v>
      </c>
      <c r="L803" s="5">
        <v>2095.4</v>
      </c>
      <c r="M803" s="5">
        <v>16953.7</v>
      </c>
      <c r="N803" s="5">
        <v>10294.68</v>
      </c>
      <c r="O803" s="5">
        <v>6659.02</v>
      </c>
      <c r="P803" t="str">
        <f t="shared" si="48"/>
        <v>Tuesday</v>
      </c>
      <c r="Q803" t="str">
        <f t="shared" si="49"/>
        <v>March</v>
      </c>
      <c r="R803" s="8">
        <f t="shared" si="50"/>
        <v>34.957137082591835</v>
      </c>
      <c r="S803" s="13">
        <f t="shared" si="51"/>
        <v>32.465088521981315</v>
      </c>
      <c r="T803" t="str" cm="1">
        <f t="array" ref="T803">_xlfn.IFS(G803&lt;=20,"Low Temp.",G803&lt;=28,"Moderate Temp.",G803&lt;=35,"High Temp")</f>
        <v>Moderate Temp.</v>
      </c>
    </row>
    <row r="804" spans="1:20" x14ac:dyDescent="0.25">
      <c r="A804">
        <v>803</v>
      </c>
      <c r="B804" s="3">
        <v>45364</v>
      </c>
      <c r="C804" t="s">
        <v>19</v>
      </c>
      <c r="D804" t="s">
        <v>25</v>
      </c>
      <c r="E804" s="5">
        <v>4451</v>
      </c>
      <c r="F804" s="5">
        <v>3528</v>
      </c>
      <c r="G804">
        <v>19</v>
      </c>
      <c r="H804">
        <v>7</v>
      </c>
      <c r="I804">
        <v>13675</v>
      </c>
      <c r="J804" s="7">
        <v>1.28</v>
      </c>
      <c r="K804" s="5">
        <v>17504</v>
      </c>
      <c r="L804" s="5">
        <v>1225.28</v>
      </c>
      <c r="M804" s="5">
        <v>16278.72</v>
      </c>
      <c r="N804" s="5">
        <v>12115.18</v>
      </c>
      <c r="O804" s="5">
        <v>4163.54</v>
      </c>
      <c r="P804" t="str">
        <f t="shared" si="48"/>
        <v>Wednesday</v>
      </c>
      <c r="Q804" t="str">
        <f t="shared" si="49"/>
        <v>March</v>
      </c>
      <c r="R804" s="8">
        <f t="shared" si="50"/>
        <v>23.78622029250457</v>
      </c>
      <c r="S804" s="13">
        <f t="shared" si="51"/>
        <v>-6.458323972141093</v>
      </c>
      <c r="T804" t="str" cm="1">
        <f t="array" ref="T804">_xlfn.IFS(G804&lt;=20,"Low Temp.",G804&lt;=28,"Moderate Temp.",G804&lt;=35,"High Temp")</f>
        <v>Low Temp.</v>
      </c>
    </row>
    <row r="805" spans="1:20" x14ac:dyDescent="0.25">
      <c r="A805">
        <v>804</v>
      </c>
      <c r="B805" s="3">
        <v>45365</v>
      </c>
      <c r="C805" t="s">
        <v>20</v>
      </c>
      <c r="D805" t="s">
        <v>23</v>
      </c>
      <c r="E805" s="5">
        <v>4194</v>
      </c>
      <c r="F805" s="5">
        <v>2851</v>
      </c>
      <c r="G805">
        <v>19</v>
      </c>
      <c r="H805">
        <v>12</v>
      </c>
      <c r="I805">
        <v>8043</v>
      </c>
      <c r="J805" s="7">
        <v>1.8</v>
      </c>
      <c r="K805" s="5">
        <v>14477.4</v>
      </c>
      <c r="L805" s="5">
        <v>1737.29</v>
      </c>
      <c r="M805" s="5">
        <v>12740.11</v>
      </c>
      <c r="N805" s="5">
        <v>9777.09</v>
      </c>
      <c r="O805" s="5">
        <v>2963.02</v>
      </c>
      <c r="P805" t="str">
        <f t="shared" si="48"/>
        <v>Thursday</v>
      </c>
      <c r="Q805" t="str">
        <f t="shared" si="49"/>
        <v>March</v>
      </c>
      <c r="R805" s="8">
        <f t="shared" si="50"/>
        <v>20.466520231533288</v>
      </c>
      <c r="S805" s="13">
        <f t="shared" si="51"/>
        <v>-29.350977587029092</v>
      </c>
      <c r="T805" t="str" cm="1">
        <f t="array" ref="T805">_xlfn.IFS(G805&lt;=20,"Low Temp.",G805&lt;=28,"Moderate Temp.",G805&lt;=35,"High Temp")</f>
        <v>Low Temp.</v>
      </c>
    </row>
    <row r="806" spans="1:20" x14ac:dyDescent="0.25">
      <c r="A806">
        <v>805</v>
      </c>
      <c r="B806" s="3">
        <v>45366</v>
      </c>
      <c r="C806" t="s">
        <v>20</v>
      </c>
      <c r="D806" t="s">
        <v>23</v>
      </c>
      <c r="E806" s="5">
        <v>3486</v>
      </c>
      <c r="F806" s="5">
        <v>3099</v>
      </c>
      <c r="G806">
        <v>30</v>
      </c>
      <c r="H806">
        <v>13</v>
      </c>
      <c r="I806">
        <v>14006</v>
      </c>
      <c r="J806" s="7">
        <v>1.72</v>
      </c>
      <c r="K806" s="5">
        <v>24090.32</v>
      </c>
      <c r="L806" s="5">
        <v>3131.74</v>
      </c>
      <c r="M806" s="5">
        <v>20958.580000000002</v>
      </c>
      <c r="N806" s="5">
        <v>17672.3</v>
      </c>
      <c r="O806" s="5">
        <v>3286.28</v>
      </c>
      <c r="P806" t="str">
        <f t="shared" si="48"/>
        <v>Friday</v>
      </c>
      <c r="Q806" t="str">
        <f t="shared" si="49"/>
        <v>March</v>
      </c>
      <c r="R806" s="8">
        <f t="shared" si="50"/>
        <v>13.641495837332174</v>
      </c>
      <c r="S806" s="13">
        <f t="shared" si="51"/>
        <v>-5.7292025243832416</v>
      </c>
      <c r="T806" t="str" cm="1">
        <f t="array" ref="T806">_xlfn.IFS(G806&lt;=20,"Low Temp.",G806&lt;=28,"Moderate Temp.",G806&lt;=35,"High Temp")</f>
        <v>High Temp</v>
      </c>
    </row>
    <row r="807" spans="1:20" x14ac:dyDescent="0.25">
      <c r="A807">
        <v>806</v>
      </c>
      <c r="B807" s="3">
        <v>45367</v>
      </c>
      <c r="C807" t="s">
        <v>22</v>
      </c>
      <c r="D807" t="s">
        <v>26</v>
      </c>
      <c r="E807" s="5">
        <v>5859</v>
      </c>
      <c r="F807" s="5">
        <v>2656</v>
      </c>
      <c r="G807">
        <v>30</v>
      </c>
      <c r="H807">
        <v>7</v>
      </c>
      <c r="I807">
        <v>8300</v>
      </c>
      <c r="J807" s="7">
        <v>1.95</v>
      </c>
      <c r="K807" s="5">
        <v>16185</v>
      </c>
      <c r="L807" s="5">
        <v>1132.95</v>
      </c>
      <c r="M807" s="5">
        <v>15052.05</v>
      </c>
      <c r="N807" s="5">
        <v>10347.19</v>
      </c>
      <c r="O807" s="5">
        <v>4704.8599999999997</v>
      </c>
      <c r="P807" t="str">
        <f t="shared" si="48"/>
        <v>Saturday</v>
      </c>
      <c r="Q807" t="str">
        <f t="shared" si="49"/>
        <v>March</v>
      </c>
      <c r="R807" s="8">
        <f t="shared" si="50"/>
        <v>29.069261662032748</v>
      </c>
      <c r="S807" s="13">
        <f t="shared" si="51"/>
        <v>-19.698583376002738</v>
      </c>
      <c r="T807" t="str" cm="1">
        <f t="array" ref="T807">_xlfn.IFS(G807&lt;=20,"Low Temp.",G807&lt;=28,"Moderate Temp.",G807&lt;=35,"High Temp")</f>
        <v>High Temp</v>
      </c>
    </row>
    <row r="808" spans="1:20" x14ac:dyDescent="0.25">
      <c r="A808">
        <v>807</v>
      </c>
      <c r="B808" s="3">
        <v>45368</v>
      </c>
      <c r="C808" t="s">
        <v>18</v>
      </c>
      <c r="D808" t="s">
        <v>25</v>
      </c>
      <c r="E808" s="5">
        <v>4627</v>
      </c>
      <c r="F808" s="5">
        <v>3023</v>
      </c>
      <c r="G808">
        <v>28</v>
      </c>
      <c r="H808">
        <v>14</v>
      </c>
      <c r="I808">
        <v>8402</v>
      </c>
      <c r="J808" s="7">
        <v>1.91</v>
      </c>
      <c r="K808" s="5">
        <v>16047.82</v>
      </c>
      <c r="L808" s="5">
        <v>2246.69</v>
      </c>
      <c r="M808" s="5">
        <v>13801.13</v>
      </c>
      <c r="N808" s="5">
        <v>9507.18</v>
      </c>
      <c r="O808" s="5">
        <v>4293.95</v>
      </c>
      <c r="P808" t="str">
        <f t="shared" si="48"/>
        <v>Sunday</v>
      </c>
      <c r="Q808" t="str">
        <f t="shared" si="49"/>
        <v>March</v>
      </c>
      <c r="R808" s="8">
        <f t="shared" si="50"/>
        <v>26.757216868085511</v>
      </c>
      <c r="S808" s="13">
        <f t="shared" si="51"/>
        <v>-7.1979684460773754</v>
      </c>
      <c r="T808" t="str" cm="1">
        <f t="array" ref="T808">_xlfn.IFS(G808&lt;=20,"Low Temp.",G808&lt;=28,"Moderate Temp.",G808&lt;=35,"High Temp")</f>
        <v>Moderate Temp.</v>
      </c>
    </row>
    <row r="809" spans="1:20" x14ac:dyDescent="0.25">
      <c r="A809">
        <v>808</v>
      </c>
      <c r="B809" s="3">
        <v>45369</v>
      </c>
      <c r="C809" t="s">
        <v>22</v>
      </c>
      <c r="D809" t="s">
        <v>23</v>
      </c>
      <c r="E809" s="5">
        <v>5364</v>
      </c>
      <c r="F809" s="5">
        <v>3369</v>
      </c>
      <c r="G809">
        <v>16</v>
      </c>
      <c r="H809">
        <v>14</v>
      </c>
      <c r="I809">
        <v>10639</v>
      </c>
      <c r="J809" s="7">
        <v>1.84</v>
      </c>
      <c r="K809" s="5">
        <v>19575.759999999998</v>
      </c>
      <c r="L809" s="5">
        <v>2740.61</v>
      </c>
      <c r="M809" s="5">
        <v>16835.150000000001</v>
      </c>
      <c r="N809" s="5">
        <v>12941.84</v>
      </c>
      <c r="O809" s="5">
        <v>3893.31</v>
      </c>
      <c r="P809" t="str">
        <f t="shared" si="48"/>
        <v>Monday</v>
      </c>
      <c r="Q809" t="str">
        <f t="shared" si="49"/>
        <v>March</v>
      </c>
      <c r="R809" s="8">
        <f t="shared" si="50"/>
        <v>19.888423233631798</v>
      </c>
      <c r="S809" s="13">
        <f t="shared" si="51"/>
        <v>-27.417785234899327</v>
      </c>
      <c r="T809" t="str" cm="1">
        <f t="array" ref="T809">_xlfn.IFS(G809&lt;=20,"Low Temp.",G809&lt;=28,"Moderate Temp.",G809&lt;=35,"High Temp")</f>
        <v>Low Temp.</v>
      </c>
    </row>
    <row r="810" spans="1:20" x14ac:dyDescent="0.25">
      <c r="A810">
        <v>809</v>
      </c>
      <c r="B810" s="3">
        <v>45370</v>
      </c>
      <c r="C810" t="s">
        <v>17</v>
      </c>
      <c r="D810" t="s">
        <v>24</v>
      </c>
      <c r="E810" s="5">
        <v>5253</v>
      </c>
      <c r="F810" s="5">
        <v>3488</v>
      </c>
      <c r="G810">
        <v>26</v>
      </c>
      <c r="H810">
        <v>8</v>
      </c>
      <c r="I810">
        <v>10404</v>
      </c>
      <c r="J810" s="7">
        <v>1.36</v>
      </c>
      <c r="K810" s="5">
        <v>14149.44</v>
      </c>
      <c r="L810" s="5">
        <v>1131.96</v>
      </c>
      <c r="M810" s="5">
        <v>13017.48</v>
      </c>
      <c r="N810" s="5">
        <v>10477.120000000001</v>
      </c>
      <c r="O810" s="5">
        <v>2540.36</v>
      </c>
      <c r="P810" t="str">
        <f t="shared" si="48"/>
        <v>Tuesday</v>
      </c>
      <c r="Q810" t="str">
        <f t="shared" si="49"/>
        <v>March</v>
      </c>
      <c r="R810" s="8">
        <f t="shared" si="50"/>
        <v>17.953784743424475</v>
      </c>
      <c r="S810" s="13">
        <f t="shared" si="51"/>
        <v>-51.639824861983627</v>
      </c>
      <c r="T810" t="str" cm="1">
        <f t="array" ref="T810">_xlfn.IFS(G810&lt;=20,"Low Temp.",G810&lt;=28,"Moderate Temp.",G810&lt;=35,"High Temp")</f>
        <v>Moderate Temp.</v>
      </c>
    </row>
    <row r="811" spans="1:20" x14ac:dyDescent="0.25">
      <c r="A811">
        <v>810</v>
      </c>
      <c r="B811" s="3">
        <v>45371</v>
      </c>
      <c r="C811" t="s">
        <v>18</v>
      </c>
      <c r="D811" t="s">
        <v>25</v>
      </c>
      <c r="E811" s="5">
        <v>5887</v>
      </c>
      <c r="F811" s="5">
        <v>3943</v>
      </c>
      <c r="G811">
        <v>26</v>
      </c>
      <c r="H811">
        <v>7</v>
      </c>
      <c r="I811">
        <v>8912</v>
      </c>
      <c r="J811" s="7">
        <v>1.37</v>
      </c>
      <c r="K811" s="5">
        <v>12209.44</v>
      </c>
      <c r="L811" s="5">
        <v>854.66</v>
      </c>
      <c r="M811" s="5">
        <v>11354.78</v>
      </c>
      <c r="N811" s="5">
        <v>6768.79</v>
      </c>
      <c r="O811" s="5">
        <v>4585.99</v>
      </c>
      <c r="P811" t="str">
        <f t="shared" si="48"/>
        <v>Wednesday</v>
      </c>
      <c r="Q811" t="str">
        <f t="shared" si="49"/>
        <v>March</v>
      </c>
      <c r="R811" s="8">
        <f t="shared" si="50"/>
        <v>37.5610183595644</v>
      </c>
      <c r="S811" s="13">
        <f t="shared" si="51"/>
        <v>-22.099711228129781</v>
      </c>
      <c r="T811" t="str" cm="1">
        <f t="array" ref="T811">_xlfn.IFS(G811&lt;=20,"Low Temp.",G811&lt;=28,"Moderate Temp.",G811&lt;=35,"High Temp")</f>
        <v>Moderate Temp.</v>
      </c>
    </row>
    <row r="812" spans="1:20" x14ac:dyDescent="0.25">
      <c r="A812">
        <v>811</v>
      </c>
      <c r="B812" s="3">
        <v>45372</v>
      </c>
      <c r="C812" t="s">
        <v>18</v>
      </c>
      <c r="D812" t="s">
        <v>23</v>
      </c>
      <c r="E812" s="5">
        <v>4487</v>
      </c>
      <c r="F812" s="5">
        <v>3833</v>
      </c>
      <c r="G812">
        <v>22</v>
      </c>
      <c r="H812">
        <v>13</v>
      </c>
      <c r="I812">
        <v>14380</v>
      </c>
      <c r="J812" s="7">
        <v>1.38</v>
      </c>
      <c r="K812" s="5">
        <v>19844.400000000001</v>
      </c>
      <c r="L812" s="5">
        <v>2579.77</v>
      </c>
      <c r="M812" s="5">
        <v>17264.63</v>
      </c>
      <c r="N812" s="5">
        <v>10587.55</v>
      </c>
      <c r="O812" s="5">
        <v>6677.08</v>
      </c>
      <c r="P812" t="str">
        <f t="shared" si="48"/>
        <v>Thursday</v>
      </c>
      <c r="Q812" t="str">
        <f t="shared" si="49"/>
        <v>March</v>
      </c>
      <c r="R812" s="8">
        <f t="shared" si="50"/>
        <v>33.647175021668581</v>
      </c>
      <c r="S812" s="13">
        <f t="shared" si="51"/>
        <v>48.80944952083798</v>
      </c>
      <c r="T812" t="str" cm="1">
        <f t="array" ref="T812">_xlfn.IFS(G812&lt;=20,"Low Temp.",G812&lt;=28,"Moderate Temp.",G812&lt;=35,"High Temp")</f>
        <v>Moderate Temp.</v>
      </c>
    </row>
    <row r="813" spans="1:20" x14ac:dyDescent="0.25">
      <c r="A813">
        <v>812</v>
      </c>
      <c r="B813" s="3">
        <v>45373</v>
      </c>
      <c r="C813" t="s">
        <v>17</v>
      </c>
      <c r="D813" t="s">
        <v>23</v>
      </c>
      <c r="E813" s="5">
        <v>3409</v>
      </c>
      <c r="F813" s="5">
        <v>2692</v>
      </c>
      <c r="G813">
        <v>31</v>
      </c>
      <c r="H813">
        <v>13</v>
      </c>
      <c r="I813">
        <v>14721</v>
      </c>
      <c r="J813" s="7">
        <v>1.7</v>
      </c>
      <c r="K813" s="5">
        <v>25025.7</v>
      </c>
      <c r="L813" s="5">
        <v>3253.34</v>
      </c>
      <c r="M813" s="5">
        <v>21772.36</v>
      </c>
      <c r="N813" s="5">
        <v>16748.080000000002</v>
      </c>
      <c r="O813" s="5">
        <v>5024.28</v>
      </c>
      <c r="P813" t="str">
        <f t="shared" si="48"/>
        <v>Friday</v>
      </c>
      <c r="Q813" t="str">
        <f t="shared" si="49"/>
        <v>March</v>
      </c>
      <c r="R813" s="8">
        <f t="shared" si="50"/>
        <v>20.076481377144294</v>
      </c>
      <c r="S813" s="13">
        <f t="shared" si="51"/>
        <v>47.382810208272211</v>
      </c>
      <c r="T813" t="str" cm="1">
        <f t="array" ref="T813">_xlfn.IFS(G813&lt;=20,"Low Temp.",G813&lt;=28,"Moderate Temp.",G813&lt;=35,"High Temp")</f>
        <v>High Temp</v>
      </c>
    </row>
    <row r="814" spans="1:20" x14ac:dyDescent="0.25">
      <c r="A814">
        <v>813</v>
      </c>
      <c r="B814" s="3">
        <v>45374</v>
      </c>
      <c r="C814" t="s">
        <v>19</v>
      </c>
      <c r="D814" t="s">
        <v>25</v>
      </c>
      <c r="E814" s="5">
        <v>3595</v>
      </c>
      <c r="F814" s="5">
        <v>3472</v>
      </c>
      <c r="G814">
        <v>24</v>
      </c>
      <c r="H814">
        <v>13</v>
      </c>
      <c r="I814">
        <v>14945</v>
      </c>
      <c r="J814" s="7">
        <v>1.93</v>
      </c>
      <c r="K814" s="5">
        <v>28843.85</v>
      </c>
      <c r="L814" s="5">
        <v>3749.7</v>
      </c>
      <c r="M814" s="5">
        <v>25094.15</v>
      </c>
      <c r="N814" s="5">
        <v>21098.639999999999</v>
      </c>
      <c r="O814" s="5">
        <v>3995.51</v>
      </c>
      <c r="P814" t="str">
        <f t="shared" si="48"/>
        <v>Saturday</v>
      </c>
      <c r="Q814" t="str">
        <f t="shared" si="49"/>
        <v>March</v>
      </c>
      <c r="R814" s="8">
        <f t="shared" si="50"/>
        <v>13.852207662985352</v>
      </c>
      <c r="S814" s="13">
        <f t="shared" si="51"/>
        <v>11.140751043115445</v>
      </c>
      <c r="T814" t="str" cm="1">
        <f t="array" ref="T814">_xlfn.IFS(G814&lt;=20,"Low Temp.",G814&lt;=28,"Moderate Temp.",G814&lt;=35,"High Temp")</f>
        <v>Moderate Temp.</v>
      </c>
    </row>
    <row r="815" spans="1:20" x14ac:dyDescent="0.25">
      <c r="A815">
        <v>814</v>
      </c>
      <c r="B815" s="3">
        <v>45375</v>
      </c>
      <c r="C815" t="s">
        <v>22</v>
      </c>
      <c r="D815" t="s">
        <v>23</v>
      </c>
      <c r="E815" s="5">
        <v>5857</v>
      </c>
      <c r="F815" s="5">
        <v>3461</v>
      </c>
      <c r="G815">
        <v>15</v>
      </c>
      <c r="H815">
        <v>10</v>
      </c>
      <c r="I815">
        <v>9115</v>
      </c>
      <c r="J815" s="7">
        <v>1.65</v>
      </c>
      <c r="K815" s="5">
        <v>15039.75</v>
      </c>
      <c r="L815" s="5">
        <v>1503.98</v>
      </c>
      <c r="M815" s="5">
        <v>13535.77</v>
      </c>
      <c r="N815" s="5">
        <v>7843.33</v>
      </c>
      <c r="O815" s="5">
        <v>5692.44</v>
      </c>
      <c r="P815" t="str">
        <f t="shared" si="48"/>
        <v>Sunday</v>
      </c>
      <c r="Q815" t="str">
        <f t="shared" si="49"/>
        <v>March</v>
      </c>
      <c r="R815" s="8">
        <f t="shared" si="50"/>
        <v>37.849299356704726</v>
      </c>
      <c r="S815" s="13">
        <f t="shared" si="51"/>
        <v>-2.8096295031586207</v>
      </c>
      <c r="T815" t="str" cm="1">
        <f t="array" ref="T815">_xlfn.IFS(G815&lt;=20,"Low Temp.",G815&lt;=28,"Moderate Temp.",G815&lt;=35,"High Temp")</f>
        <v>Low Temp.</v>
      </c>
    </row>
    <row r="816" spans="1:20" x14ac:dyDescent="0.25">
      <c r="A816">
        <v>815</v>
      </c>
      <c r="B816" s="3">
        <v>45376</v>
      </c>
      <c r="C816" t="s">
        <v>22</v>
      </c>
      <c r="D816" t="s">
        <v>23</v>
      </c>
      <c r="E816" s="5">
        <v>3425</v>
      </c>
      <c r="F816" s="5">
        <v>3801</v>
      </c>
      <c r="G816">
        <v>21</v>
      </c>
      <c r="H816">
        <v>5</v>
      </c>
      <c r="I816">
        <v>11945</v>
      </c>
      <c r="J816" s="7">
        <v>1.32</v>
      </c>
      <c r="K816" s="5">
        <v>15767.4</v>
      </c>
      <c r="L816" s="5">
        <v>788.37</v>
      </c>
      <c r="M816" s="5">
        <v>14979.03</v>
      </c>
      <c r="N816" s="5">
        <v>12488.76</v>
      </c>
      <c r="O816" s="5">
        <v>2490.27</v>
      </c>
      <c r="P816" t="str">
        <f t="shared" si="48"/>
        <v>Monday</v>
      </c>
      <c r="Q816" t="str">
        <f t="shared" si="49"/>
        <v>March</v>
      </c>
      <c r="R816" s="8">
        <f t="shared" si="50"/>
        <v>15.793789718025799</v>
      </c>
      <c r="S816" s="13">
        <f t="shared" si="51"/>
        <v>-27.291386861313871</v>
      </c>
      <c r="T816" t="str" cm="1">
        <f t="array" ref="T816">_xlfn.IFS(G816&lt;=20,"Low Temp.",G816&lt;=28,"Moderate Temp.",G816&lt;=35,"High Temp")</f>
        <v>Moderate Temp.</v>
      </c>
    </row>
    <row r="817" spans="1:20" x14ac:dyDescent="0.25">
      <c r="A817">
        <v>816</v>
      </c>
      <c r="B817" s="3">
        <v>45377</v>
      </c>
      <c r="C817" t="s">
        <v>19</v>
      </c>
      <c r="D817" t="s">
        <v>23</v>
      </c>
      <c r="E817" s="5">
        <v>4574</v>
      </c>
      <c r="F817" s="5">
        <v>3807</v>
      </c>
      <c r="G817">
        <v>29</v>
      </c>
      <c r="H817">
        <v>7</v>
      </c>
      <c r="I817">
        <v>9241</v>
      </c>
      <c r="J817" s="7">
        <v>1.92</v>
      </c>
      <c r="K817" s="5">
        <v>17742.72</v>
      </c>
      <c r="L817" s="5">
        <v>1241.99</v>
      </c>
      <c r="M817" s="5">
        <v>16500.73</v>
      </c>
      <c r="N817" s="5">
        <v>13656.17</v>
      </c>
      <c r="O817" s="5">
        <v>2844.56</v>
      </c>
      <c r="P817" t="str">
        <f t="shared" si="48"/>
        <v>Tuesday</v>
      </c>
      <c r="Q817" t="str">
        <f t="shared" si="49"/>
        <v>March</v>
      </c>
      <c r="R817" s="8">
        <f t="shared" si="50"/>
        <v>16.032265627818056</v>
      </c>
      <c r="S817" s="13">
        <f t="shared" si="51"/>
        <v>-37.810231744643644</v>
      </c>
      <c r="T817" t="str" cm="1">
        <f t="array" ref="T817">_xlfn.IFS(G817&lt;=20,"Low Temp.",G817&lt;=28,"Moderate Temp.",G817&lt;=35,"High Temp")</f>
        <v>High Temp</v>
      </c>
    </row>
    <row r="818" spans="1:20" x14ac:dyDescent="0.25">
      <c r="A818">
        <v>817</v>
      </c>
      <c r="B818" s="3">
        <v>45378</v>
      </c>
      <c r="C818" t="s">
        <v>19</v>
      </c>
      <c r="D818" t="s">
        <v>23</v>
      </c>
      <c r="E818" s="5">
        <v>4456</v>
      </c>
      <c r="F818" s="5">
        <v>3398</v>
      </c>
      <c r="G818">
        <v>30</v>
      </c>
      <c r="H818">
        <v>10</v>
      </c>
      <c r="I818">
        <v>14237</v>
      </c>
      <c r="J818" s="7">
        <v>1.85</v>
      </c>
      <c r="K818" s="5">
        <v>26338.45</v>
      </c>
      <c r="L818" s="5">
        <v>2633.85</v>
      </c>
      <c r="M818" s="5">
        <v>23704.6</v>
      </c>
      <c r="N818" s="5">
        <v>16136.5</v>
      </c>
      <c r="O818" s="5">
        <v>7568.1</v>
      </c>
      <c r="P818" t="str">
        <f t="shared" si="48"/>
        <v>Wednesday</v>
      </c>
      <c r="Q818" t="str">
        <f t="shared" si="49"/>
        <v>March</v>
      </c>
      <c r="R818" s="8">
        <f t="shared" si="50"/>
        <v>28.734037120635421</v>
      </c>
      <c r="S818" s="13">
        <f t="shared" si="51"/>
        <v>69.840664272890493</v>
      </c>
      <c r="T818" t="str" cm="1">
        <f t="array" ref="T818">_xlfn.IFS(G818&lt;=20,"Low Temp.",G818&lt;=28,"Moderate Temp.",G818&lt;=35,"High Temp")</f>
        <v>High Temp</v>
      </c>
    </row>
    <row r="819" spans="1:20" x14ac:dyDescent="0.25">
      <c r="A819">
        <v>818</v>
      </c>
      <c r="B819" s="3">
        <v>45379</v>
      </c>
      <c r="C819" t="s">
        <v>19</v>
      </c>
      <c r="D819" t="s">
        <v>24</v>
      </c>
      <c r="E819" s="5">
        <v>4006</v>
      </c>
      <c r="F819" s="5">
        <v>2982</v>
      </c>
      <c r="G819">
        <v>35</v>
      </c>
      <c r="H819">
        <v>8</v>
      </c>
      <c r="I819">
        <v>10842</v>
      </c>
      <c r="J819" s="7">
        <v>1.79</v>
      </c>
      <c r="K819" s="5">
        <v>19407.18</v>
      </c>
      <c r="L819" s="5">
        <v>1552.57</v>
      </c>
      <c r="M819" s="5">
        <v>17854.61</v>
      </c>
      <c r="N819" s="5">
        <v>13743.54</v>
      </c>
      <c r="O819" s="5">
        <v>4111.07</v>
      </c>
      <c r="P819" t="str">
        <f t="shared" si="48"/>
        <v>Thursday</v>
      </c>
      <c r="Q819" t="str">
        <f t="shared" si="49"/>
        <v>March</v>
      </c>
      <c r="R819" s="8">
        <f t="shared" si="50"/>
        <v>21.183242490665823</v>
      </c>
      <c r="S819" s="13">
        <f t="shared" si="51"/>
        <v>2.6228157763354893</v>
      </c>
      <c r="T819" t="str" cm="1">
        <f t="array" ref="T819">_xlfn.IFS(G819&lt;=20,"Low Temp.",G819&lt;=28,"Moderate Temp.",G819&lt;=35,"High Temp")</f>
        <v>High Temp</v>
      </c>
    </row>
    <row r="820" spans="1:20" x14ac:dyDescent="0.25">
      <c r="A820">
        <v>819</v>
      </c>
      <c r="B820" s="3">
        <v>45380</v>
      </c>
      <c r="C820" t="s">
        <v>22</v>
      </c>
      <c r="D820" t="s">
        <v>26</v>
      </c>
      <c r="E820" s="5">
        <v>4870</v>
      </c>
      <c r="F820" s="5">
        <v>3520</v>
      </c>
      <c r="G820">
        <v>17</v>
      </c>
      <c r="H820">
        <v>7</v>
      </c>
      <c r="I820">
        <v>8504</v>
      </c>
      <c r="J820" s="7">
        <v>1.83</v>
      </c>
      <c r="K820" s="5">
        <v>15562.32</v>
      </c>
      <c r="L820" s="5">
        <v>1089.3599999999999</v>
      </c>
      <c r="M820" s="5">
        <v>14472.96</v>
      </c>
      <c r="N820" s="5">
        <v>8312.93</v>
      </c>
      <c r="O820" s="5">
        <v>6160.03</v>
      </c>
      <c r="P820" t="str">
        <f t="shared" si="48"/>
        <v>Friday</v>
      </c>
      <c r="Q820" t="str">
        <f t="shared" si="49"/>
        <v>March</v>
      </c>
      <c r="R820" s="8">
        <f t="shared" si="50"/>
        <v>39.582979915590997</v>
      </c>
      <c r="S820" s="13">
        <f t="shared" si="51"/>
        <v>26.48932238193018</v>
      </c>
      <c r="T820" t="str" cm="1">
        <f t="array" ref="T820">_xlfn.IFS(G820&lt;=20,"Low Temp.",G820&lt;=28,"Moderate Temp.",G820&lt;=35,"High Temp")</f>
        <v>Low Temp.</v>
      </c>
    </row>
    <row r="821" spans="1:20" x14ac:dyDescent="0.25">
      <c r="A821">
        <v>820</v>
      </c>
      <c r="B821" s="3">
        <v>45381</v>
      </c>
      <c r="C821" t="s">
        <v>19</v>
      </c>
      <c r="D821" t="s">
        <v>24</v>
      </c>
      <c r="E821" s="5">
        <v>5281</v>
      </c>
      <c r="F821" s="5">
        <v>3711</v>
      </c>
      <c r="G821">
        <v>26</v>
      </c>
      <c r="H821">
        <v>15</v>
      </c>
      <c r="I821">
        <v>8979</v>
      </c>
      <c r="J821" s="7">
        <v>1.89</v>
      </c>
      <c r="K821" s="5">
        <v>16970.310000000001</v>
      </c>
      <c r="L821" s="5">
        <v>2545.5500000000002</v>
      </c>
      <c r="M821" s="5">
        <v>14424.76</v>
      </c>
      <c r="N821" s="5">
        <v>13334.98</v>
      </c>
      <c r="O821" s="5">
        <v>1089.78</v>
      </c>
      <c r="P821" t="str">
        <f t="shared" si="48"/>
        <v>Saturday</v>
      </c>
      <c r="Q821" t="str">
        <f t="shared" si="49"/>
        <v>March</v>
      </c>
      <c r="R821" s="8">
        <f t="shared" si="50"/>
        <v>6.4216858737406675</v>
      </c>
      <c r="S821" s="13">
        <f t="shared" si="51"/>
        <v>-79.364135580382509</v>
      </c>
      <c r="T821" t="str" cm="1">
        <f t="array" ref="T821">_xlfn.IFS(G821&lt;=20,"Low Temp.",G821&lt;=28,"Moderate Temp.",G821&lt;=35,"High Temp")</f>
        <v>Moderate Temp.</v>
      </c>
    </row>
    <row r="822" spans="1:20" x14ac:dyDescent="0.25">
      <c r="A822">
        <v>821</v>
      </c>
      <c r="B822" s="3">
        <v>45382</v>
      </c>
      <c r="C822" t="s">
        <v>18</v>
      </c>
      <c r="D822" t="s">
        <v>23</v>
      </c>
      <c r="E822" s="5">
        <v>5897</v>
      </c>
      <c r="F822" s="5">
        <v>2657</v>
      </c>
      <c r="G822">
        <v>25</v>
      </c>
      <c r="H822">
        <v>10</v>
      </c>
      <c r="I822">
        <v>12273</v>
      </c>
      <c r="J822" s="7">
        <v>1.76</v>
      </c>
      <c r="K822" s="5">
        <v>21600.48</v>
      </c>
      <c r="L822" s="5">
        <v>2160.0500000000002</v>
      </c>
      <c r="M822" s="5">
        <v>19440.43</v>
      </c>
      <c r="N822" s="5">
        <v>13036.9</v>
      </c>
      <c r="O822" s="5">
        <v>6403.53</v>
      </c>
      <c r="P822" t="str">
        <f t="shared" si="48"/>
        <v>Sunday</v>
      </c>
      <c r="Q822" t="str">
        <f t="shared" si="49"/>
        <v>March</v>
      </c>
      <c r="R822" s="8">
        <f t="shared" si="50"/>
        <v>29.645313437479164</v>
      </c>
      <c r="S822" s="13">
        <f t="shared" si="51"/>
        <v>8.5896218416143757</v>
      </c>
      <c r="T822" t="str" cm="1">
        <f t="array" ref="T822">_xlfn.IFS(G822&lt;=20,"Low Temp.",G822&lt;=28,"Moderate Temp.",G822&lt;=35,"High Temp")</f>
        <v>Moderate Temp.</v>
      </c>
    </row>
    <row r="823" spans="1:20" x14ac:dyDescent="0.25">
      <c r="A823">
        <v>822</v>
      </c>
      <c r="B823" s="3">
        <v>45383</v>
      </c>
      <c r="C823" t="s">
        <v>22</v>
      </c>
      <c r="D823" t="s">
        <v>24</v>
      </c>
      <c r="E823" s="5">
        <v>5707</v>
      </c>
      <c r="F823" s="5">
        <v>3357</v>
      </c>
      <c r="G823">
        <v>25</v>
      </c>
      <c r="H823">
        <v>15</v>
      </c>
      <c r="I823">
        <v>14431</v>
      </c>
      <c r="J823" s="7">
        <v>1.45</v>
      </c>
      <c r="K823" s="5">
        <v>20924.95</v>
      </c>
      <c r="L823" s="5">
        <v>3138.74</v>
      </c>
      <c r="M823" s="5">
        <v>17786.21</v>
      </c>
      <c r="N823" s="5">
        <v>10805.5</v>
      </c>
      <c r="O823" s="5">
        <v>6980.71</v>
      </c>
      <c r="P823" t="str">
        <f t="shared" si="48"/>
        <v>Monday</v>
      </c>
      <c r="Q823" t="str">
        <f t="shared" si="49"/>
        <v>April</v>
      </c>
      <c r="R823" s="8">
        <f t="shared" si="50"/>
        <v>33.360700981364353</v>
      </c>
      <c r="S823" s="13">
        <f t="shared" si="51"/>
        <v>22.318380935693007</v>
      </c>
      <c r="T823" t="str" cm="1">
        <f t="array" ref="T823">_xlfn.IFS(G823&lt;=20,"Low Temp.",G823&lt;=28,"Moderate Temp.",G823&lt;=35,"High Temp")</f>
        <v>Moderate Temp.</v>
      </c>
    </row>
    <row r="824" spans="1:20" x14ac:dyDescent="0.25">
      <c r="A824">
        <v>823</v>
      </c>
      <c r="B824" s="3">
        <v>45384</v>
      </c>
      <c r="C824" t="s">
        <v>22</v>
      </c>
      <c r="D824" t="s">
        <v>26</v>
      </c>
      <c r="E824" s="5">
        <v>5086</v>
      </c>
      <c r="F824" s="5">
        <v>3838</v>
      </c>
      <c r="G824">
        <v>15</v>
      </c>
      <c r="H824">
        <v>13</v>
      </c>
      <c r="I824">
        <v>8883</v>
      </c>
      <c r="J824" s="7">
        <v>1.78</v>
      </c>
      <c r="K824" s="5">
        <v>15811.74</v>
      </c>
      <c r="L824" s="5">
        <v>2055.5300000000002</v>
      </c>
      <c r="M824" s="5">
        <v>13756.21</v>
      </c>
      <c r="N824" s="5">
        <v>11610.24</v>
      </c>
      <c r="O824" s="5">
        <v>2145.9699999999998</v>
      </c>
      <c r="P824" t="str">
        <f t="shared" si="48"/>
        <v>Tuesday</v>
      </c>
      <c r="Q824" t="str">
        <f t="shared" si="49"/>
        <v>April</v>
      </c>
      <c r="R824" s="8">
        <f t="shared" si="50"/>
        <v>13.572004093161155</v>
      </c>
      <c r="S824" s="13">
        <f t="shared" si="51"/>
        <v>-57.806331104994101</v>
      </c>
      <c r="T824" t="str" cm="1">
        <f t="array" ref="T824">_xlfn.IFS(G824&lt;=20,"Low Temp.",G824&lt;=28,"Moderate Temp.",G824&lt;=35,"High Temp")</f>
        <v>Low Temp.</v>
      </c>
    </row>
    <row r="825" spans="1:20" x14ac:dyDescent="0.25">
      <c r="A825">
        <v>824</v>
      </c>
      <c r="B825" s="3">
        <v>45385</v>
      </c>
      <c r="C825" t="s">
        <v>17</v>
      </c>
      <c r="D825" t="s">
        <v>24</v>
      </c>
      <c r="E825" s="5">
        <v>5224</v>
      </c>
      <c r="F825" s="5">
        <v>2879</v>
      </c>
      <c r="G825">
        <v>17</v>
      </c>
      <c r="H825">
        <v>7</v>
      </c>
      <c r="I825">
        <v>13278</v>
      </c>
      <c r="J825" s="7">
        <v>1.65</v>
      </c>
      <c r="K825" s="5">
        <v>21908.7</v>
      </c>
      <c r="L825" s="5">
        <v>1533.61</v>
      </c>
      <c r="M825" s="5">
        <v>20375.09</v>
      </c>
      <c r="N825" s="5">
        <v>14425.76</v>
      </c>
      <c r="O825" s="5">
        <v>5949.33</v>
      </c>
      <c r="P825" t="str">
        <f t="shared" si="48"/>
        <v>Wednesday</v>
      </c>
      <c r="Q825" t="str">
        <f t="shared" si="49"/>
        <v>April</v>
      </c>
      <c r="R825" s="8">
        <f t="shared" si="50"/>
        <v>27.155102767393775</v>
      </c>
      <c r="S825" s="13">
        <f t="shared" si="51"/>
        <v>13.884571209800917</v>
      </c>
      <c r="T825" t="str" cm="1">
        <f t="array" ref="T825">_xlfn.IFS(G825&lt;=20,"Low Temp.",G825&lt;=28,"Moderate Temp.",G825&lt;=35,"High Temp")</f>
        <v>Low Temp.</v>
      </c>
    </row>
    <row r="826" spans="1:20" x14ac:dyDescent="0.25">
      <c r="A826">
        <v>825</v>
      </c>
      <c r="B826" s="3">
        <v>45386</v>
      </c>
      <c r="C826" t="s">
        <v>21</v>
      </c>
      <c r="D826" t="s">
        <v>23</v>
      </c>
      <c r="E826" s="5">
        <v>3976</v>
      </c>
      <c r="F826" s="5">
        <v>3519</v>
      </c>
      <c r="G826">
        <v>28</v>
      </c>
      <c r="H826">
        <v>13</v>
      </c>
      <c r="I826">
        <v>14812</v>
      </c>
      <c r="J826" s="7">
        <v>1.22</v>
      </c>
      <c r="K826" s="5">
        <v>18070.64</v>
      </c>
      <c r="L826" s="5">
        <v>2349.1799999999998</v>
      </c>
      <c r="M826" s="5">
        <v>15721.46</v>
      </c>
      <c r="N826" s="5">
        <v>10107.61</v>
      </c>
      <c r="O826" s="5">
        <v>5613.85</v>
      </c>
      <c r="P826" t="str">
        <f t="shared" si="48"/>
        <v>Thursday</v>
      </c>
      <c r="Q826" t="str">
        <f t="shared" si="49"/>
        <v>April</v>
      </c>
      <c r="R826" s="8">
        <f t="shared" si="50"/>
        <v>31.066138221999889</v>
      </c>
      <c r="S826" s="13">
        <f t="shared" si="51"/>
        <v>41.193410462776669</v>
      </c>
      <c r="T826" t="str" cm="1">
        <f t="array" ref="T826">_xlfn.IFS(G826&lt;=20,"Low Temp.",G826&lt;=28,"Moderate Temp.",G826&lt;=35,"High Temp")</f>
        <v>Moderate Temp.</v>
      </c>
    </row>
    <row r="827" spans="1:20" x14ac:dyDescent="0.25">
      <c r="A827">
        <v>826</v>
      </c>
      <c r="B827" s="3">
        <v>45387</v>
      </c>
      <c r="C827" t="s">
        <v>19</v>
      </c>
      <c r="D827" t="s">
        <v>23</v>
      </c>
      <c r="E827" s="5">
        <v>5675</v>
      </c>
      <c r="F827" s="5">
        <v>3318</v>
      </c>
      <c r="G827">
        <v>22</v>
      </c>
      <c r="H827">
        <v>7</v>
      </c>
      <c r="I827">
        <v>13579</v>
      </c>
      <c r="J827" s="7">
        <v>1.32</v>
      </c>
      <c r="K827" s="5">
        <v>17924.28</v>
      </c>
      <c r="L827" s="5">
        <v>1254.7</v>
      </c>
      <c r="M827" s="5">
        <v>16669.580000000002</v>
      </c>
      <c r="N827" s="5">
        <v>10159.34</v>
      </c>
      <c r="O827" s="5">
        <v>6510.24</v>
      </c>
      <c r="P827" t="str">
        <f t="shared" si="48"/>
        <v>Friday</v>
      </c>
      <c r="Q827" t="str">
        <f t="shared" si="49"/>
        <v>April</v>
      </c>
      <c r="R827" s="8">
        <f t="shared" si="50"/>
        <v>36.320789454304439</v>
      </c>
      <c r="S827" s="13">
        <f t="shared" si="51"/>
        <v>14.717885462555062</v>
      </c>
      <c r="T827" t="str" cm="1">
        <f t="array" ref="T827">_xlfn.IFS(G827&lt;=20,"Low Temp.",G827&lt;=28,"Moderate Temp.",G827&lt;=35,"High Temp")</f>
        <v>Moderate Temp.</v>
      </c>
    </row>
    <row r="828" spans="1:20" x14ac:dyDescent="0.25">
      <c r="A828">
        <v>827</v>
      </c>
      <c r="B828" s="3">
        <v>45388</v>
      </c>
      <c r="C828" t="s">
        <v>18</v>
      </c>
      <c r="D828" t="s">
        <v>24</v>
      </c>
      <c r="E828" s="5">
        <v>4594</v>
      </c>
      <c r="F828" s="5">
        <v>3677</v>
      </c>
      <c r="G828">
        <v>25</v>
      </c>
      <c r="H828">
        <v>7</v>
      </c>
      <c r="I828">
        <v>14368</v>
      </c>
      <c r="J828" s="7">
        <v>1.89</v>
      </c>
      <c r="K828" s="5">
        <v>27155.52</v>
      </c>
      <c r="L828" s="5">
        <v>1900.89</v>
      </c>
      <c r="M828" s="5">
        <v>25254.63</v>
      </c>
      <c r="N828" s="5">
        <v>17154.82</v>
      </c>
      <c r="O828" s="5">
        <v>8099.81</v>
      </c>
      <c r="P828" t="str">
        <f t="shared" si="48"/>
        <v>Saturday</v>
      </c>
      <c r="Q828" t="str">
        <f t="shared" si="49"/>
        <v>April</v>
      </c>
      <c r="R828" s="8">
        <f t="shared" si="50"/>
        <v>29.827489954160335</v>
      </c>
      <c r="S828" s="13">
        <f t="shared" si="51"/>
        <v>76.312799303439277</v>
      </c>
      <c r="T828" t="str" cm="1">
        <f t="array" ref="T828">_xlfn.IFS(G828&lt;=20,"Low Temp.",G828&lt;=28,"Moderate Temp.",G828&lt;=35,"High Temp")</f>
        <v>Moderate Temp.</v>
      </c>
    </row>
    <row r="829" spans="1:20" x14ac:dyDescent="0.25">
      <c r="A829">
        <v>828</v>
      </c>
      <c r="B829" s="3">
        <v>45389</v>
      </c>
      <c r="C829" t="s">
        <v>18</v>
      </c>
      <c r="D829" t="s">
        <v>26</v>
      </c>
      <c r="E829" s="5">
        <v>5193</v>
      </c>
      <c r="F829" s="5">
        <v>3701</v>
      </c>
      <c r="G829">
        <v>32</v>
      </c>
      <c r="H829">
        <v>14</v>
      </c>
      <c r="I829">
        <v>10328</v>
      </c>
      <c r="J829" s="7">
        <v>1.94</v>
      </c>
      <c r="K829" s="5">
        <v>20036.32</v>
      </c>
      <c r="L829" s="5">
        <v>2805.08</v>
      </c>
      <c r="M829" s="5">
        <v>17231.240000000002</v>
      </c>
      <c r="N829" s="5">
        <v>15014.87</v>
      </c>
      <c r="O829" s="5">
        <v>2216.37</v>
      </c>
      <c r="P829" t="str">
        <f t="shared" si="48"/>
        <v>Sunday</v>
      </c>
      <c r="Q829" t="str">
        <f t="shared" si="49"/>
        <v>April</v>
      </c>
      <c r="R829" s="8">
        <f t="shared" si="50"/>
        <v>11.061761840497656</v>
      </c>
      <c r="S829" s="13">
        <f t="shared" si="51"/>
        <v>-57.320046216060085</v>
      </c>
      <c r="T829" t="str" cm="1">
        <f t="array" ref="T829">_xlfn.IFS(G829&lt;=20,"Low Temp.",G829&lt;=28,"Moderate Temp.",G829&lt;=35,"High Temp")</f>
        <v>High Temp</v>
      </c>
    </row>
    <row r="830" spans="1:20" x14ac:dyDescent="0.25">
      <c r="A830">
        <v>829</v>
      </c>
      <c r="B830" s="3">
        <v>45390</v>
      </c>
      <c r="C830" t="s">
        <v>22</v>
      </c>
      <c r="D830" t="s">
        <v>26</v>
      </c>
      <c r="E830" s="5">
        <v>3332</v>
      </c>
      <c r="F830" s="5">
        <v>3136</v>
      </c>
      <c r="G830">
        <v>31</v>
      </c>
      <c r="H830">
        <v>10</v>
      </c>
      <c r="I830">
        <v>13500</v>
      </c>
      <c r="J830" s="7">
        <v>1.81</v>
      </c>
      <c r="K830" s="5">
        <v>24435</v>
      </c>
      <c r="L830" s="5">
        <v>2443.5</v>
      </c>
      <c r="M830" s="5">
        <v>21991.5</v>
      </c>
      <c r="N830" s="5">
        <v>14097.92</v>
      </c>
      <c r="O830" s="5">
        <v>7893.58</v>
      </c>
      <c r="P830" t="str">
        <f t="shared" si="48"/>
        <v>Monday</v>
      </c>
      <c r="Q830" t="str">
        <f t="shared" si="49"/>
        <v>April</v>
      </c>
      <c r="R830" s="8">
        <f t="shared" si="50"/>
        <v>32.304399427051358</v>
      </c>
      <c r="S830" s="13">
        <f t="shared" si="51"/>
        <v>136.90216086434575</v>
      </c>
      <c r="T830" t="str" cm="1">
        <f t="array" ref="T830">_xlfn.IFS(G830&lt;=20,"Low Temp.",G830&lt;=28,"Moderate Temp.",G830&lt;=35,"High Temp")</f>
        <v>High Temp</v>
      </c>
    </row>
    <row r="831" spans="1:20" x14ac:dyDescent="0.25">
      <c r="A831">
        <v>830</v>
      </c>
      <c r="B831" s="3">
        <v>45391</v>
      </c>
      <c r="C831" t="s">
        <v>19</v>
      </c>
      <c r="D831" t="s">
        <v>23</v>
      </c>
      <c r="E831" s="5">
        <v>4427</v>
      </c>
      <c r="F831" s="5">
        <v>3646</v>
      </c>
      <c r="G831">
        <v>30</v>
      </c>
      <c r="H831">
        <v>7</v>
      </c>
      <c r="I831">
        <v>10671</v>
      </c>
      <c r="J831" s="7">
        <v>1.6</v>
      </c>
      <c r="K831" s="5">
        <v>17073.599999999999</v>
      </c>
      <c r="L831" s="5">
        <v>1195.1500000000001</v>
      </c>
      <c r="M831" s="5">
        <v>15878.45</v>
      </c>
      <c r="N831" s="5">
        <v>13168.9</v>
      </c>
      <c r="O831" s="5">
        <v>2709.55</v>
      </c>
      <c r="P831" t="str">
        <f t="shared" si="48"/>
        <v>Tuesday</v>
      </c>
      <c r="Q831" t="str">
        <f t="shared" si="49"/>
        <v>April</v>
      </c>
      <c r="R831" s="8">
        <f t="shared" si="50"/>
        <v>15.869822415893545</v>
      </c>
      <c r="S831" s="13">
        <f t="shared" si="51"/>
        <v>-38.794894962728705</v>
      </c>
      <c r="T831" t="str" cm="1">
        <f t="array" ref="T831">_xlfn.IFS(G831&lt;=20,"Low Temp.",G831&lt;=28,"Moderate Temp.",G831&lt;=35,"High Temp")</f>
        <v>High Temp</v>
      </c>
    </row>
    <row r="832" spans="1:20" x14ac:dyDescent="0.25">
      <c r="A832">
        <v>831</v>
      </c>
      <c r="B832" s="3">
        <v>45392</v>
      </c>
      <c r="C832" t="s">
        <v>22</v>
      </c>
      <c r="D832" t="s">
        <v>26</v>
      </c>
      <c r="E832" s="5">
        <v>5429</v>
      </c>
      <c r="F832" s="5">
        <v>2657</v>
      </c>
      <c r="G832">
        <v>24</v>
      </c>
      <c r="H832">
        <v>14</v>
      </c>
      <c r="I832">
        <v>13254</v>
      </c>
      <c r="J832" s="7">
        <v>1.63</v>
      </c>
      <c r="K832" s="5">
        <v>21604.02</v>
      </c>
      <c r="L832" s="5">
        <v>3024.56</v>
      </c>
      <c r="M832" s="5">
        <v>18579.46</v>
      </c>
      <c r="N832" s="5">
        <v>17107.560000000001</v>
      </c>
      <c r="O832" s="5">
        <v>1471.9</v>
      </c>
      <c r="P832" t="str">
        <f t="shared" si="48"/>
        <v>Wednesday</v>
      </c>
      <c r="Q832" t="str">
        <f t="shared" si="49"/>
        <v>April</v>
      </c>
      <c r="R832" s="8">
        <f t="shared" si="50"/>
        <v>6.8130838612443432</v>
      </c>
      <c r="S832" s="13">
        <f t="shared" si="51"/>
        <v>-72.888193037391773</v>
      </c>
      <c r="T832" t="str" cm="1">
        <f t="array" ref="T832">_xlfn.IFS(G832&lt;=20,"Low Temp.",G832&lt;=28,"Moderate Temp.",G832&lt;=35,"High Temp")</f>
        <v>Moderate Temp.</v>
      </c>
    </row>
    <row r="833" spans="1:20" x14ac:dyDescent="0.25">
      <c r="A833">
        <v>832</v>
      </c>
      <c r="B833" s="3">
        <v>45393</v>
      </c>
      <c r="C833" t="s">
        <v>20</v>
      </c>
      <c r="D833" t="s">
        <v>25</v>
      </c>
      <c r="E833" s="5">
        <v>3843</v>
      </c>
      <c r="F833" s="5">
        <v>3577</v>
      </c>
      <c r="G833">
        <v>35</v>
      </c>
      <c r="H833">
        <v>11</v>
      </c>
      <c r="I833">
        <v>12214</v>
      </c>
      <c r="J833" s="7">
        <v>1.83</v>
      </c>
      <c r="K833" s="5">
        <v>22351.62</v>
      </c>
      <c r="L833" s="5">
        <v>2458.6799999999998</v>
      </c>
      <c r="M833" s="5">
        <v>19892.939999999999</v>
      </c>
      <c r="N833" s="5">
        <v>17856.02</v>
      </c>
      <c r="O833" s="5">
        <v>2036.92</v>
      </c>
      <c r="P833" t="str">
        <f t="shared" si="48"/>
        <v>Thursday</v>
      </c>
      <c r="Q833" t="str">
        <f t="shared" si="49"/>
        <v>April</v>
      </c>
      <c r="R833" s="8">
        <f t="shared" si="50"/>
        <v>9.1130754728292622</v>
      </c>
      <c r="S833" s="13">
        <f t="shared" si="51"/>
        <v>-46.996617226125423</v>
      </c>
      <c r="T833" t="str" cm="1">
        <f t="array" ref="T833">_xlfn.IFS(G833&lt;=20,"Low Temp.",G833&lt;=28,"Moderate Temp.",G833&lt;=35,"High Temp")</f>
        <v>High Temp</v>
      </c>
    </row>
    <row r="834" spans="1:20" x14ac:dyDescent="0.25">
      <c r="A834">
        <v>833</v>
      </c>
      <c r="B834" s="3">
        <v>45394</v>
      </c>
      <c r="C834" t="s">
        <v>22</v>
      </c>
      <c r="D834" t="s">
        <v>23</v>
      </c>
      <c r="E834" s="5">
        <v>5537</v>
      </c>
      <c r="F834" s="5">
        <v>3779</v>
      </c>
      <c r="G834">
        <v>33</v>
      </c>
      <c r="H834">
        <v>10</v>
      </c>
      <c r="I834">
        <v>14435</v>
      </c>
      <c r="J834" s="7">
        <v>1.96</v>
      </c>
      <c r="K834" s="5">
        <v>28292.6</v>
      </c>
      <c r="L834" s="5">
        <v>2829.26</v>
      </c>
      <c r="M834" s="5">
        <v>25463.34</v>
      </c>
      <c r="N834" s="5">
        <v>21407.34</v>
      </c>
      <c r="O834" s="5">
        <v>4056</v>
      </c>
      <c r="P834" t="str">
        <f t="shared" si="48"/>
        <v>Friday</v>
      </c>
      <c r="Q834" t="str">
        <f t="shared" si="49"/>
        <v>April</v>
      </c>
      <c r="R834" s="8">
        <f t="shared" si="50"/>
        <v>14.335904087994741</v>
      </c>
      <c r="S834" s="13">
        <f t="shared" si="51"/>
        <v>-26.747336102582626</v>
      </c>
      <c r="T834" t="str" cm="1">
        <f t="array" ref="T834">_xlfn.IFS(G834&lt;=20,"Low Temp.",G834&lt;=28,"Moderate Temp.",G834&lt;=35,"High Temp")</f>
        <v>High Temp</v>
      </c>
    </row>
    <row r="835" spans="1:20" x14ac:dyDescent="0.25">
      <c r="A835">
        <v>834</v>
      </c>
      <c r="B835" s="3">
        <v>45395</v>
      </c>
      <c r="C835" t="s">
        <v>21</v>
      </c>
      <c r="D835" t="s">
        <v>23</v>
      </c>
      <c r="E835" s="5">
        <v>4549</v>
      </c>
      <c r="F835" s="5">
        <v>3928</v>
      </c>
      <c r="G835">
        <v>15</v>
      </c>
      <c r="H835">
        <v>5</v>
      </c>
      <c r="I835">
        <v>13784</v>
      </c>
      <c r="J835" s="7">
        <v>1.42</v>
      </c>
      <c r="K835" s="5">
        <v>19573.28</v>
      </c>
      <c r="L835" s="5">
        <v>978.66</v>
      </c>
      <c r="M835" s="5">
        <v>18594.62</v>
      </c>
      <c r="N835" s="5">
        <v>14330.34</v>
      </c>
      <c r="O835" s="5">
        <v>4264.28</v>
      </c>
      <c r="P835" t="str">
        <f t="shared" ref="P835:P898" si="52">TEXT(B835,"dddd")</f>
        <v>Saturday</v>
      </c>
      <c r="Q835" t="str">
        <f t="shared" ref="Q835:Q898" si="53">TEXT(B835,"mmmm")</f>
        <v>April</v>
      </c>
      <c r="R835" s="8">
        <f t="shared" ref="R835:R898" si="54">(O835/K835)*100</f>
        <v>21.786231025152659</v>
      </c>
      <c r="S835" s="13">
        <f t="shared" ref="S835:S898" si="55">(O835-E835)/E835*100</f>
        <v>-6.2589580127500604</v>
      </c>
      <c r="T835" t="str" cm="1">
        <f t="array" ref="T835">_xlfn.IFS(G835&lt;=20,"Low Temp.",G835&lt;=28,"Moderate Temp.",G835&lt;=35,"High Temp")</f>
        <v>Low Temp.</v>
      </c>
    </row>
    <row r="836" spans="1:20" x14ac:dyDescent="0.25">
      <c r="A836">
        <v>835</v>
      </c>
      <c r="B836" s="3">
        <v>45396</v>
      </c>
      <c r="C836" t="s">
        <v>22</v>
      </c>
      <c r="D836" t="s">
        <v>26</v>
      </c>
      <c r="E836" s="5">
        <v>4755</v>
      </c>
      <c r="F836" s="5">
        <v>3093</v>
      </c>
      <c r="G836">
        <v>31</v>
      </c>
      <c r="H836">
        <v>9</v>
      </c>
      <c r="I836">
        <v>9479</v>
      </c>
      <c r="J836" s="7">
        <v>1.97</v>
      </c>
      <c r="K836" s="5">
        <v>18673.63</v>
      </c>
      <c r="L836" s="5">
        <v>1680.63</v>
      </c>
      <c r="M836" s="5">
        <v>16993</v>
      </c>
      <c r="N836" s="5">
        <v>10405.26</v>
      </c>
      <c r="O836" s="5">
        <v>6587.74</v>
      </c>
      <c r="P836" t="str">
        <f t="shared" si="52"/>
        <v>Sunday</v>
      </c>
      <c r="Q836" t="str">
        <f t="shared" si="53"/>
        <v>April</v>
      </c>
      <c r="R836" s="8">
        <f t="shared" si="54"/>
        <v>35.278304218301422</v>
      </c>
      <c r="S836" s="13">
        <f t="shared" si="55"/>
        <v>38.543427970557303</v>
      </c>
      <c r="T836" t="str" cm="1">
        <f t="array" ref="T836">_xlfn.IFS(G836&lt;=20,"Low Temp.",G836&lt;=28,"Moderate Temp.",G836&lt;=35,"High Temp")</f>
        <v>High Temp</v>
      </c>
    </row>
    <row r="837" spans="1:20" x14ac:dyDescent="0.25">
      <c r="A837">
        <v>836</v>
      </c>
      <c r="B837" s="3">
        <v>45397</v>
      </c>
      <c r="C837" t="s">
        <v>20</v>
      </c>
      <c r="D837" t="s">
        <v>26</v>
      </c>
      <c r="E837" s="5">
        <v>3481</v>
      </c>
      <c r="F837" s="5">
        <v>3615</v>
      </c>
      <c r="G837">
        <v>26</v>
      </c>
      <c r="H837">
        <v>9</v>
      </c>
      <c r="I837">
        <v>11444</v>
      </c>
      <c r="J837" s="7">
        <v>1.29</v>
      </c>
      <c r="K837" s="5">
        <v>14762.76</v>
      </c>
      <c r="L837" s="5">
        <v>1328.65</v>
      </c>
      <c r="M837" s="5">
        <v>13434.11</v>
      </c>
      <c r="N837" s="5">
        <v>10709.05</v>
      </c>
      <c r="O837" s="5">
        <v>2725.06</v>
      </c>
      <c r="P837" t="str">
        <f t="shared" si="52"/>
        <v>Monday</v>
      </c>
      <c r="Q837" t="str">
        <f t="shared" si="53"/>
        <v>April</v>
      </c>
      <c r="R837" s="8">
        <f t="shared" si="54"/>
        <v>18.459014439034434</v>
      </c>
      <c r="S837" s="13">
        <f t="shared" si="55"/>
        <v>-21.716173513358232</v>
      </c>
      <c r="T837" t="str" cm="1">
        <f t="array" ref="T837">_xlfn.IFS(G837&lt;=20,"Low Temp.",G837&lt;=28,"Moderate Temp.",G837&lt;=35,"High Temp")</f>
        <v>Moderate Temp.</v>
      </c>
    </row>
    <row r="838" spans="1:20" x14ac:dyDescent="0.25">
      <c r="A838">
        <v>837</v>
      </c>
      <c r="B838" s="3">
        <v>45398</v>
      </c>
      <c r="C838" t="s">
        <v>19</v>
      </c>
      <c r="D838" t="s">
        <v>23</v>
      </c>
      <c r="E838" s="5">
        <v>4345</v>
      </c>
      <c r="F838" s="5">
        <v>2974</v>
      </c>
      <c r="G838">
        <v>31</v>
      </c>
      <c r="H838">
        <v>14</v>
      </c>
      <c r="I838">
        <v>12881</v>
      </c>
      <c r="J838" s="7">
        <v>1.25</v>
      </c>
      <c r="K838" s="5">
        <v>16101.25</v>
      </c>
      <c r="L838" s="5">
        <v>2254.1799999999998</v>
      </c>
      <c r="M838" s="5">
        <v>13847.07</v>
      </c>
      <c r="N838" s="5">
        <v>11147.33</v>
      </c>
      <c r="O838" s="5">
        <v>2699.74</v>
      </c>
      <c r="P838" t="str">
        <f t="shared" si="52"/>
        <v>Tuesday</v>
      </c>
      <c r="Q838" t="str">
        <f t="shared" si="53"/>
        <v>April</v>
      </c>
      <c r="R838" s="8">
        <f t="shared" si="54"/>
        <v>16.767269621923759</v>
      </c>
      <c r="S838" s="13">
        <f t="shared" si="55"/>
        <v>-37.865592635212892</v>
      </c>
      <c r="T838" t="str" cm="1">
        <f t="array" ref="T838">_xlfn.IFS(G838&lt;=20,"Low Temp.",G838&lt;=28,"Moderate Temp.",G838&lt;=35,"High Temp")</f>
        <v>High Temp</v>
      </c>
    </row>
    <row r="839" spans="1:20" x14ac:dyDescent="0.25">
      <c r="A839">
        <v>838</v>
      </c>
      <c r="B839" s="3">
        <v>45399</v>
      </c>
      <c r="C839" t="s">
        <v>22</v>
      </c>
      <c r="D839" t="s">
        <v>23</v>
      </c>
      <c r="E839" s="5">
        <v>4172</v>
      </c>
      <c r="F839" s="5">
        <v>3365</v>
      </c>
      <c r="G839">
        <v>25</v>
      </c>
      <c r="H839">
        <v>10</v>
      </c>
      <c r="I839">
        <v>14060</v>
      </c>
      <c r="J839" s="7">
        <v>1.61</v>
      </c>
      <c r="K839" s="5">
        <v>22636.6</v>
      </c>
      <c r="L839" s="5">
        <v>2263.66</v>
      </c>
      <c r="M839" s="5">
        <v>20372.939999999999</v>
      </c>
      <c r="N839" s="5">
        <v>12904.98</v>
      </c>
      <c r="O839" s="5">
        <v>7467.96</v>
      </c>
      <c r="P839" t="str">
        <f t="shared" si="52"/>
        <v>Wednesday</v>
      </c>
      <c r="Q839" t="str">
        <f t="shared" si="53"/>
        <v>April</v>
      </c>
      <c r="R839" s="8">
        <f t="shared" si="54"/>
        <v>32.990643471192669</v>
      </c>
      <c r="S839" s="13">
        <f t="shared" si="55"/>
        <v>79.001917545541716</v>
      </c>
      <c r="T839" t="str" cm="1">
        <f t="array" ref="T839">_xlfn.IFS(G839&lt;=20,"Low Temp.",G839&lt;=28,"Moderate Temp.",G839&lt;=35,"High Temp")</f>
        <v>Moderate Temp.</v>
      </c>
    </row>
    <row r="840" spans="1:20" x14ac:dyDescent="0.25">
      <c r="A840">
        <v>839</v>
      </c>
      <c r="B840" s="3">
        <v>45400</v>
      </c>
      <c r="C840" t="s">
        <v>18</v>
      </c>
      <c r="D840" t="s">
        <v>23</v>
      </c>
      <c r="E840" s="5">
        <v>3543</v>
      </c>
      <c r="F840" s="5">
        <v>3060</v>
      </c>
      <c r="G840">
        <v>32</v>
      </c>
      <c r="H840">
        <v>11</v>
      </c>
      <c r="I840">
        <v>14453</v>
      </c>
      <c r="J840" s="7">
        <v>1.26</v>
      </c>
      <c r="K840" s="5">
        <v>18210.78</v>
      </c>
      <c r="L840" s="5">
        <v>2003.19</v>
      </c>
      <c r="M840" s="5">
        <v>16207.59</v>
      </c>
      <c r="N840" s="5">
        <v>12025.8</v>
      </c>
      <c r="O840" s="5">
        <v>4181.79</v>
      </c>
      <c r="P840" t="str">
        <f t="shared" si="52"/>
        <v>Thursday</v>
      </c>
      <c r="Q840" t="str">
        <f t="shared" si="53"/>
        <v>April</v>
      </c>
      <c r="R840" s="8">
        <f t="shared" si="54"/>
        <v>22.963266812294698</v>
      </c>
      <c r="S840" s="13">
        <f t="shared" si="55"/>
        <v>18.029635901778153</v>
      </c>
      <c r="T840" t="str" cm="1">
        <f t="array" ref="T840">_xlfn.IFS(G840&lt;=20,"Low Temp.",G840&lt;=28,"Moderate Temp.",G840&lt;=35,"High Temp")</f>
        <v>High Temp</v>
      </c>
    </row>
    <row r="841" spans="1:20" x14ac:dyDescent="0.25">
      <c r="A841">
        <v>840</v>
      </c>
      <c r="B841" s="3">
        <v>45401</v>
      </c>
      <c r="C841" t="s">
        <v>17</v>
      </c>
      <c r="D841" t="s">
        <v>23</v>
      </c>
      <c r="E841" s="5">
        <v>5769</v>
      </c>
      <c r="F841" s="5">
        <v>3654</v>
      </c>
      <c r="G841">
        <v>32</v>
      </c>
      <c r="H841">
        <v>6</v>
      </c>
      <c r="I841">
        <v>10180</v>
      </c>
      <c r="J841" s="7">
        <v>1.44</v>
      </c>
      <c r="K841" s="5">
        <v>14659.2</v>
      </c>
      <c r="L841" s="5">
        <v>879.55</v>
      </c>
      <c r="M841" s="5">
        <v>13779.65</v>
      </c>
      <c r="N841" s="5">
        <v>8030.47</v>
      </c>
      <c r="O841" s="5">
        <v>5749.18</v>
      </c>
      <c r="P841" t="str">
        <f t="shared" si="52"/>
        <v>Friday</v>
      </c>
      <c r="Q841" t="str">
        <f t="shared" si="53"/>
        <v>April</v>
      </c>
      <c r="R841" s="8">
        <f t="shared" si="54"/>
        <v>39.218920541366515</v>
      </c>
      <c r="S841" s="13">
        <f t="shared" si="55"/>
        <v>-0.34356040908302493</v>
      </c>
      <c r="T841" t="str" cm="1">
        <f t="array" ref="T841">_xlfn.IFS(G841&lt;=20,"Low Temp.",G841&lt;=28,"Moderate Temp.",G841&lt;=35,"High Temp")</f>
        <v>High Temp</v>
      </c>
    </row>
    <row r="842" spans="1:20" x14ac:dyDescent="0.25">
      <c r="A842">
        <v>841</v>
      </c>
      <c r="B842" s="3">
        <v>45402</v>
      </c>
      <c r="C842" t="s">
        <v>20</v>
      </c>
      <c r="D842" t="s">
        <v>23</v>
      </c>
      <c r="E842" s="5">
        <v>4793</v>
      </c>
      <c r="F842" s="5">
        <v>3022</v>
      </c>
      <c r="G842">
        <v>20</v>
      </c>
      <c r="H842">
        <v>8</v>
      </c>
      <c r="I842">
        <v>13897</v>
      </c>
      <c r="J842" s="7">
        <v>1.24</v>
      </c>
      <c r="K842" s="5">
        <v>17232.28</v>
      </c>
      <c r="L842" s="5">
        <v>1378.58</v>
      </c>
      <c r="M842" s="5">
        <v>15853.7</v>
      </c>
      <c r="N842" s="5">
        <v>10664.97</v>
      </c>
      <c r="O842" s="5">
        <v>5188.7299999999996</v>
      </c>
      <c r="P842" t="str">
        <f t="shared" si="52"/>
        <v>Saturday</v>
      </c>
      <c r="Q842" t="str">
        <f t="shared" si="53"/>
        <v>April</v>
      </c>
      <c r="R842" s="8">
        <f t="shared" si="54"/>
        <v>30.110525130743</v>
      </c>
      <c r="S842" s="13">
        <f t="shared" si="55"/>
        <v>8.256415606092208</v>
      </c>
      <c r="T842" t="str" cm="1">
        <f t="array" ref="T842">_xlfn.IFS(G842&lt;=20,"Low Temp.",G842&lt;=28,"Moderate Temp.",G842&lt;=35,"High Temp")</f>
        <v>Low Temp.</v>
      </c>
    </row>
    <row r="843" spans="1:20" x14ac:dyDescent="0.25">
      <c r="A843">
        <v>842</v>
      </c>
      <c r="B843" s="3">
        <v>45403</v>
      </c>
      <c r="C843" t="s">
        <v>17</v>
      </c>
      <c r="D843" t="s">
        <v>26</v>
      </c>
      <c r="E843" s="5">
        <v>3163</v>
      </c>
      <c r="F843" s="5">
        <v>2625</v>
      </c>
      <c r="G843">
        <v>16</v>
      </c>
      <c r="H843">
        <v>9</v>
      </c>
      <c r="I843">
        <v>10207</v>
      </c>
      <c r="J843" s="7">
        <v>1.48</v>
      </c>
      <c r="K843" s="5">
        <v>15106.36</v>
      </c>
      <c r="L843" s="5">
        <v>1359.57</v>
      </c>
      <c r="M843" s="5">
        <v>13746.79</v>
      </c>
      <c r="N843" s="5">
        <v>8917.66</v>
      </c>
      <c r="O843" s="5">
        <v>4829.13</v>
      </c>
      <c r="P843" t="str">
        <f t="shared" si="52"/>
        <v>Sunday</v>
      </c>
      <c r="Q843" t="str">
        <f t="shared" si="53"/>
        <v>April</v>
      </c>
      <c r="R843" s="8">
        <f t="shared" si="54"/>
        <v>31.967528908353831</v>
      </c>
      <c r="S843" s="13">
        <f t="shared" si="55"/>
        <v>52.675624407208353</v>
      </c>
      <c r="T843" t="str" cm="1">
        <f t="array" ref="T843">_xlfn.IFS(G843&lt;=20,"Low Temp.",G843&lt;=28,"Moderate Temp.",G843&lt;=35,"High Temp")</f>
        <v>Low Temp.</v>
      </c>
    </row>
    <row r="844" spans="1:20" x14ac:dyDescent="0.25">
      <c r="A844">
        <v>843</v>
      </c>
      <c r="B844" s="3">
        <v>45404</v>
      </c>
      <c r="C844" t="s">
        <v>17</v>
      </c>
      <c r="D844" t="s">
        <v>25</v>
      </c>
      <c r="E844" s="5">
        <v>3934</v>
      </c>
      <c r="F844" s="5">
        <v>3235</v>
      </c>
      <c r="G844">
        <v>26</v>
      </c>
      <c r="H844">
        <v>10</v>
      </c>
      <c r="I844">
        <v>12100</v>
      </c>
      <c r="J844" s="7">
        <v>1.49</v>
      </c>
      <c r="K844" s="5">
        <v>18029</v>
      </c>
      <c r="L844" s="5">
        <v>1802.9</v>
      </c>
      <c r="M844" s="5">
        <v>16226.1</v>
      </c>
      <c r="N844" s="5">
        <v>12714.8</v>
      </c>
      <c r="O844" s="5">
        <v>3511.3</v>
      </c>
      <c r="P844" t="str">
        <f t="shared" si="52"/>
        <v>Monday</v>
      </c>
      <c r="Q844" t="str">
        <f t="shared" si="53"/>
        <v>April</v>
      </c>
      <c r="R844" s="8">
        <f t="shared" si="54"/>
        <v>19.475844472793831</v>
      </c>
      <c r="S844" s="13">
        <f t="shared" si="55"/>
        <v>-10.744789018810366</v>
      </c>
      <c r="T844" t="str" cm="1">
        <f t="array" ref="T844">_xlfn.IFS(G844&lt;=20,"Low Temp.",G844&lt;=28,"Moderate Temp.",G844&lt;=35,"High Temp")</f>
        <v>Moderate Temp.</v>
      </c>
    </row>
    <row r="845" spans="1:20" x14ac:dyDescent="0.25">
      <c r="A845">
        <v>844</v>
      </c>
      <c r="B845" s="3">
        <v>45405</v>
      </c>
      <c r="C845" t="s">
        <v>17</v>
      </c>
      <c r="D845" t="s">
        <v>23</v>
      </c>
      <c r="E845" s="5">
        <v>3587</v>
      </c>
      <c r="F845" s="5">
        <v>2792</v>
      </c>
      <c r="G845">
        <v>21</v>
      </c>
      <c r="H845">
        <v>7</v>
      </c>
      <c r="I845">
        <v>9633</v>
      </c>
      <c r="J845" s="7">
        <v>1.29</v>
      </c>
      <c r="K845" s="5">
        <v>12426.57</v>
      </c>
      <c r="L845" s="5">
        <v>869.86</v>
      </c>
      <c r="M845" s="5">
        <v>11556.71</v>
      </c>
      <c r="N845" s="5">
        <v>8741.94</v>
      </c>
      <c r="O845" s="5">
        <v>2814.77</v>
      </c>
      <c r="P845" t="str">
        <f t="shared" si="52"/>
        <v>Tuesday</v>
      </c>
      <c r="Q845" t="str">
        <f t="shared" si="53"/>
        <v>April</v>
      </c>
      <c r="R845" s="8">
        <f t="shared" si="54"/>
        <v>22.651222340517137</v>
      </c>
      <c r="S845" s="13">
        <f t="shared" si="55"/>
        <v>-21.528575411207136</v>
      </c>
      <c r="T845" t="str" cm="1">
        <f t="array" ref="T845">_xlfn.IFS(G845&lt;=20,"Low Temp.",G845&lt;=28,"Moderate Temp.",G845&lt;=35,"High Temp")</f>
        <v>Moderate Temp.</v>
      </c>
    </row>
    <row r="846" spans="1:20" x14ac:dyDescent="0.25">
      <c r="A846">
        <v>845</v>
      </c>
      <c r="B846" s="3">
        <v>45406</v>
      </c>
      <c r="C846" t="s">
        <v>21</v>
      </c>
      <c r="D846" t="s">
        <v>26</v>
      </c>
      <c r="E846" s="5">
        <v>3317</v>
      </c>
      <c r="F846" s="5">
        <v>3454</v>
      </c>
      <c r="G846">
        <v>34</v>
      </c>
      <c r="H846">
        <v>13</v>
      </c>
      <c r="I846">
        <v>13889</v>
      </c>
      <c r="J846" s="7">
        <v>1.35</v>
      </c>
      <c r="K846" s="5">
        <v>18750.150000000001</v>
      </c>
      <c r="L846" s="5">
        <v>2437.52</v>
      </c>
      <c r="M846" s="5">
        <v>16312.63</v>
      </c>
      <c r="N846" s="5">
        <v>13026.05</v>
      </c>
      <c r="O846" s="5">
        <v>3286.58</v>
      </c>
      <c r="P846" t="str">
        <f t="shared" si="52"/>
        <v>Wednesday</v>
      </c>
      <c r="Q846" t="str">
        <f t="shared" si="53"/>
        <v>April</v>
      </c>
      <c r="R846" s="8">
        <f t="shared" si="54"/>
        <v>17.528286440375144</v>
      </c>
      <c r="S846" s="13">
        <f t="shared" si="55"/>
        <v>-0.917093759421166</v>
      </c>
      <c r="T846" t="str" cm="1">
        <f t="array" ref="T846">_xlfn.IFS(G846&lt;=20,"Low Temp.",G846&lt;=28,"Moderate Temp.",G846&lt;=35,"High Temp")</f>
        <v>High Temp</v>
      </c>
    </row>
    <row r="847" spans="1:20" x14ac:dyDescent="0.25">
      <c r="A847">
        <v>846</v>
      </c>
      <c r="B847" s="3">
        <v>45407</v>
      </c>
      <c r="C847" t="s">
        <v>22</v>
      </c>
      <c r="D847" t="s">
        <v>23</v>
      </c>
      <c r="E847" s="5">
        <v>5712</v>
      </c>
      <c r="F847" s="5">
        <v>3447</v>
      </c>
      <c r="G847">
        <v>15</v>
      </c>
      <c r="H847">
        <v>14</v>
      </c>
      <c r="I847">
        <v>10616</v>
      </c>
      <c r="J847" s="7">
        <v>1.46</v>
      </c>
      <c r="K847" s="5">
        <v>15499.36</v>
      </c>
      <c r="L847" s="5">
        <v>2169.91</v>
      </c>
      <c r="M847" s="5">
        <v>13329.45</v>
      </c>
      <c r="N847" s="5">
        <v>10030</v>
      </c>
      <c r="O847" s="5">
        <v>3299.45</v>
      </c>
      <c r="P847" t="str">
        <f t="shared" si="52"/>
        <v>Thursday</v>
      </c>
      <c r="Q847" t="str">
        <f t="shared" si="53"/>
        <v>April</v>
      </c>
      <c r="R847" s="8">
        <f t="shared" si="54"/>
        <v>21.287653167614661</v>
      </c>
      <c r="S847" s="13">
        <f t="shared" si="55"/>
        <v>-42.236519607843142</v>
      </c>
      <c r="T847" t="str" cm="1">
        <f t="array" ref="T847">_xlfn.IFS(G847&lt;=20,"Low Temp.",G847&lt;=28,"Moderate Temp.",G847&lt;=35,"High Temp")</f>
        <v>Low Temp.</v>
      </c>
    </row>
    <row r="848" spans="1:20" x14ac:dyDescent="0.25">
      <c r="A848">
        <v>847</v>
      </c>
      <c r="B848" s="3">
        <v>45408</v>
      </c>
      <c r="C848" t="s">
        <v>18</v>
      </c>
      <c r="D848" t="s">
        <v>23</v>
      </c>
      <c r="E848" s="5">
        <v>4670</v>
      </c>
      <c r="F848" s="5">
        <v>3683</v>
      </c>
      <c r="G848">
        <v>26</v>
      </c>
      <c r="H848">
        <v>14</v>
      </c>
      <c r="I848">
        <v>14260</v>
      </c>
      <c r="J848" s="7">
        <v>1.95</v>
      </c>
      <c r="K848" s="5">
        <v>27807</v>
      </c>
      <c r="L848" s="5">
        <v>3892.98</v>
      </c>
      <c r="M848" s="5">
        <v>23914.02</v>
      </c>
      <c r="N848" s="5">
        <v>20516.91</v>
      </c>
      <c r="O848" s="5">
        <v>3397.11</v>
      </c>
      <c r="P848" t="str">
        <f t="shared" si="52"/>
        <v>Friday</v>
      </c>
      <c r="Q848" t="str">
        <f t="shared" si="53"/>
        <v>April</v>
      </c>
      <c r="R848" s="8">
        <f t="shared" si="54"/>
        <v>12.216743985327435</v>
      </c>
      <c r="S848" s="13">
        <f t="shared" si="55"/>
        <v>-27.256745182012843</v>
      </c>
      <c r="T848" t="str" cm="1">
        <f t="array" ref="T848">_xlfn.IFS(G848&lt;=20,"Low Temp.",G848&lt;=28,"Moderate Temp.",G848&lt;=35,"High Temp")</f>
        <v>Moderate Temp.</v>
      </c>
    </row>
    <row r="849" spans="1:20" x14ac:dyDescent="0.25">
      <c r="A849">
        <v>848</v>
      </c>
      <c r="B849" s="3">
        <v>45409</v>
      </c>
      <c r="C849" t="s">
        <v>22</v>
      </c>
      <c r="D849" t="s">
        <v>23</v>
      </c>
      <c r="E849" s="5">
        <v>5564</v>
      </c>
      <c r="F849" s="5">
        <v>3589</v>
      </c>
      <c r="G849">
        <v>17</v>
      </c>
      <c r="H849">
        <v>15</v>
      </c>
      <c r="I849">
        <v>14887</v>
      </c>
      <c r="J849" s="7">
        <v>1.31</v>
      </c>
      <c r="K849" s="5">
        <v>19501.97</v>
      </c>
      <c r="L849" s="5">
        <v>2925.3</v>
      </c>
      <c r="M849" s="5">
        <v>16576.669999999998</v>
      </c>
      <c r="N849" s="5">
        <v>12169.47</v>
      </c>
      <c r="O849" s="5">
        <v>4407.2</v>
      </c>
      <c r="P849" t="str">
        <f t="shared" si="52"/>
        <v>Saturday</v>
      </c>
      <c r="Q849" t="str">
        <f t="shared" si="53"/>
        <v>April</v>
      </c>
      <c r="R849" s="8">
        <f t="shared" si="54"/>
        <v>22.598742588569255</v>
      </c>
      <c r="S849" s="13">
        <f t="shared" si="55"/>
        <v>-20.790797987059673</v>
      </c>
      <c r="T849" t="str" cm="1">
        <f t="array" ref="T849">_xlfn.IFS(G849&lt;=20,"Low Temp.",G849&lt;=28,"Moderate Temp.",G849&lt;=35,"High Temp")</f>
        <v>Low Temp.</v>
      </c>
    </row>
    <row r="850" spans="1:20" x14ac:dyDescent="0.25">
      <c r="A850">
        <v>849</v>
      </c>
      <c r="B850" s="3">
        <v>45410</v>
      </c>
      <c r="C850" t="s">
        <v>21</v>
      </c>
      <c r="D850" t="s">
        <v>23</v>
      </c>
      <c r="E850" s="5">
        <v>5570</v>
      </c>
      <c r="F850" s="5">
        <v>3847</v>
      </c>
      <c r="G850">
        <v>22</v>
      </c>
      <c r="H850">
        <v>6</v>
      </c>
      <c r="I850">
        <v>10002</v>
      </c>
      <c r="J850" s="7">
        <v>1.55</v>
      </c>
      <c r="K850" s="5">
        <v>15503.1</v>
      </c>
      <c r="L850" s="5">
        <v>930.19</v>
      </c>
      <c r="M850" s="5">
        <v>14572.91</v>
      </c>
      <c r="N850" s="5">
        <v>11253.53</v>
      </c>
      <c r="O850" s="5">
        <v>3319.38</v>
      </c>
      <c r="P850" t="str">
        <f t="shared" si="52"/>
        <v>Sunday</v>
      </c>
      <c r="Q850" t="str">
        <f t="shared" si="53"/>
        <v>April</v>
      </c>
      <c r="R850" s="8">
        <f t="shared" si="54"/>
        <v>21.41107262418484</v>
      </c>
      <c r="S850" s="13">
        <f t="shared" si="55"/>
        <v>-40.406104129263916</v>
      </c>
      <c r="T850" t="str" cm="1">
        <f t="array" ref="T850">_xlfn.IFS(G850&lt;=20,"Low Temp.",G850&lt;=28,"Moderate Temp.",G850&lt;=35,"High Temp")</f>
        <v>Moderate Temp.</v>
      </c>
    </row>
    <row r="851" spans="1:20" x14ac:dyDescent="0.25">
      <c r="A851">
        <v>850</v>
      </c>
      <c r="B851" s="3">
        <v>45411</v>
      </c>
      <c r="C851" t="s">
        <v>19</v>
      </c>
      <c r="D851" t="s">
        <v>23</v>
      </c>
      <c r="E851" s="5">
        <v>3288</v>
      </c>
      <c r="F851" s="5">
        <v>3736</v>
      </c>
      <c r="G851">
        <v>32</v>
      </c>
      <c r="H851">
        <v>14</v>
      </c>
      <c r="I851">
        <v>10197</v>
      </c>
      <c r="J851" s="7">
        <v>1.92</v>
      </c>
      <c r="K851" s="5">
        <v>19578.240000000002</v>
      </c>
      <c r="L851" s="5">
        <v>2740.95</v>
      </c>
      <c r="M851" s="5">
        <v>16837.29</v>
      </c>
      <c r="N851" s="5">
        <v>12263.04</v>
      </c>
      <c r="O851" s="5">
        <v>4574.25</v>
      </c>
      <c r="P851" t="str">
        <f t="shared" si="52"/>
        <v>Monday</v>
      </c>
      <c r="Q851" t="str">
        <f t="shared" si="53"/>
        <v>April</v>
      </c>
      <c r="R851" s="8">
        <f t="shared" si="54"/>
        <v>23.363948955575168</v>
      </c>
      <c r="S851" s="13">
        <f t="shared" si="55"/>
        <v>39.119525547445257</v>
      </c>
      <c r="T851" t="str" cm="1">
        <f t="array" ref="T851">_xlfn.IFS(G851&lt;=20,"Low Temp.",G851&lt;=28,"Moderate Temp.",G851&lt;=35,"High Temp")</f>
        <v>High Temp</v>
      </c>
    </row>
    <row r="852" spans="1:20" x14ac:dyDescent="0.25">
      <c r="A852">
        <v>851</v>
      </c>
      <c r="B852" s="3">
        <v>45412</v>
      </c>
      <c r="C852" t="s">
        <v>19</v>
      </c>
      <c r="D852" t="s">
        <v>23</v>
      </c>
      <c r="E852" s="5">
        <v>4785</v>
      </c>
      <c r="F852" s="5">
        <v>2747</v>
      </c>
      <c r="G852">
        <v>34</v>
      </c>
      <c r="H852">
        <v>12</v>
      </c>
      <c r="I852">
        <v>11686</v>
      </c>
      <c r="J852" s="7">
        <v>1.42</v>
      </c>
      <c r="K852" s="5">
        <v>16594.12</v>
      </c>
      <c r="L852" s="5">
        <v>1991.29</v>
      </c>
      <c r="M852" s="5">
        <v>14602.83</v>
      </c>
      <c r="N852" s="5">
        <v>8755.9500000000007</v>
      </c>
      <c r="O852" s="5">
        <v>5846.88</v>
      </c>
      <c r="P852" t="str">
        <f t="shared" si="52"/>
        <v>Tuesday</v>
      </c>
      <c r="Q852" t="str">
        <f t="shared" si="53"/>
        <v>April</v>
      </c>
      <c r="R852" s="8">
        <f t="shared" si="54"/>
        <v>35.234649381829229</v>
      </c>
      <c r="S852" s="13">
        <f t="shared" si="55"/>
        <v>22.191849529780566</v>
      </c>
      <c r="T852" t="str" cm="1">
        <f t="array" ref="T852">_xlfn.IFS(G852&lt;=20,"Low Temp.",G852&lt;=28,"Moderate Temp.",G852&lt;=35,"High Temp")</f>
        <v>High Temp</v>
      </c>
    </row>
    <row r="853" spans="1:20" x14ac:dyDescent="0.25">
      <c r="A853">
        <v>852</v>
      </c>
      <c r="B853" s="3">
        <v>45413</v>
      </c>
      <c r="C853" t="s">
        <v>19</v>
      </c>
      <c r="D853" t="s">
        <v>23</v>
      </c>
      <c r="E853" s="5">
        <v>5874</v>
      </c>
      <c r="F853" s="5">
        <v>3069</v>
      </c>
      <c r="G853">
        <v>30</v>
      </c>
      <c r="H853">
        <v>7</v>
      </c>
      <c r="I853">
        <v>13897</v>
      </c>
      <c r="J853" s="7">
        <v>1.76</v>
      </c>
      <c r="K853" s="5">
        <v>24458.720000000001</v>
      </c>
      <c r="L853" s="5">
        <v>1712.11</v>
      </c>
      <c r="M853" s="5">
        <v>22746.61</v>
      </c>
      <c r="N853" s="5">
        <v>12254.15</v>
      </c>
      <c r="O853" s="5">
        <v>10492.46</v>
      </c>
      <c r="P853" t="str">
        <f t="shared" si="52"/>
        <v>Wednesday</v>
      </c>
      <c r="Q853" t="str">
        <f t="shared" si="53"/>
        <v>May</v>
      </c>
      <c r="R853" s="8">
        <f t="shared" si="54"/>
        <v>42.898647190041011</v>
      </c>
      <c r="S853" s="13">
        <f t="shared" si="55"/>
        <v>78.625468164793986</v>
      </c>
      <c r="T853" t="str" cm="1">
        <f t="array" ref="T853">_xlfn.IFS(G853&lt;=20,"Low Temp.",G853&lt;=28,"Moderate Temp.",G853&lt;=35,"High Temp")</f>
        <v>High Temp</v>
      </c>
    </row>
    <row r="854" spans="1:20" x14ac:dyDescent="0.25">
      <c r="A854">
        <v>853</v>
      </c>
      <c r="B854" s="3">
        <v>45414</v>
      </c>
      <c r="C854" t="s">
        <v>22</v>
      </c>
      <c r="D854" t="s">
        <v>23</v>
      </c>
      <c r="E854" s="5">
        <v>3952</v>
      </c>
      <c r="F854" s="5">
        <v>3145</v>
      </c>
      <c r="G854">
        <v>22</v>
      </c>
      <c r="H854">
        <v>10</v>
      </c>
      <c r="I854">
        <v>14953</v>
      </c>
      <c r="J854" s="7">
        <v>1.22</v>
      </c>
      <c r="K854" s="5">
        <v>18242.66</v>
      </c>
      <c r="L854" s="5">
        <v>1824.27</v>
      </c>
      <c r="M854" s="5">
        <v>16418.39</v>
      </c>
      <c r="N854" s="5">
        <v>12530.73</v>
      </c>
      <c r="O854" s="5">
        <v>3887.66</v>
      </c>
      <c r="P854" t="str">
        <f t="shared" si="52"/>
        <v>Thursday</v>
      </c>
      <c r="Q854" t="str">
        <f t="shared" si="53"/>
        <v>May</v>
      </c>
      <c r="R854" s="8">
        <f t="shared" si="54"/>
        <v>21.310817611028217</v>
      </c>
      <c r="S854" s="13">
        <f t="shared" si="55"/>
        <v>-1.6280364372469671</v>
      </c>
      <c r="T854" t="str" cm="1">
        <f t="array" ref="T854">_xlfn.IFS(G854&lt;=20,"Low Temp.",G854&lt;=28,"Moderate Temp.",G854&lt;=35,"High Temp")</f>
        <v>Moderate Temp.</v>
      </c>
    </row>
    <row r="855" spans="1:20" x14ac:dyDescent="0.25">
      <c r="A855">
        <v>854</v>
      </c>
      <c r="B855" s="3">
        <v>45415</v>
      </c>
      <c r="C855" t="s">
        <v>22</v>
      </c>
      <c r="D855" t="s">
        <v>23</v>
      </c>
      <c r="E855" s="5">
        <v>4000</v>
      </c>
      <c r="F855" s="5">
        <v>3144</v>
      </c>
      <c r="G855">
        <v>19</v>
      </c>
      <c r="H855">
        <v>7</v>
      </c>
      <c r="I855">
        <v>9548</v>
      </c>
      <c r="J855" s="7">
        <v>1.6</v>
      </c>
      <c r="K855" s="5">
        <v>15276.8</v>
      </c>
      <c r="L855" s="5">
        <v>1069.3800000000001</v>
      </c>
      <c r="M855" s="5">
        <v>14207.42</v>
      </c>
      <c r="N855" s="5">
        <v>9245.9</v>
      </c>
      <c r="O855" s="5">
        <v>4961.5200000000004</v>
      </c>
      <c r="P855" t="str">
        <f t="shared" si="52"/>
        <v>Friday</v>
      </c>
      <c r="Q855" t="str">
        <f t="shared" si="53"/>
        <v>May</v>
      </c>
      <c r="R855" s="8">
        <f t="shared" si="54"/>
        <v>32.477482195224134</v>
      </c>
      <c r="S855" s="13">
        <f t="shared" si="55"/>
        <v>24.038000000000011</v>
      </c>
      <c r="T855" t="str" cm="1">
        <f t="array" ref="T855">_xlfn.IFS(G855&lt;=20,"Low Temp.",G855&lt;=28,"Moderate Temp.",G855&lt;=35,"High Temp")</f>
        <v>Low Temp.</v>
      </c>
    </row>
    <row r="856" spans="1:20" x14ac:dyDescent="0.25">
      <c r="A856">
        <v>855</v>
      </c>
      <c r="B856" s="3">
        <v>45416</v>
      </c>
      <c r="C856" t="s">
        <v>20</v>
      </c>
      <c r="D856" t="s">
        <v>23</v>
      </c>
      <c r="E856" s="5">
        <v>4984</v>
      </c>
      <c r="F856" s="5">
        <v>3274</v>
      </c>
      <c r="G856">
        <v>31</v>
      </c>
      <c r="H856">
        <v>13</v>
      </c>
      <c r="I856">
        <v>12468</v>
      </c>
      <c r="J856" s="7">
        <v>1.43</v>
      </c>
      <c r="K856" s="5">
        <v>17829.240000000002</v>
      </c>
      <c r="L856" s="5">
        <v>2317.8000000000002</v>
      </c>
      <c r="M856" s="5">
        <v>15511.44</v>
      </c>
      <c r="N856" s="5">
        <v>11932.99</v>
      </c>
      <c r="O856" s="5">
        <v>3578.45</v>
      </c>
      <c r="P856" t="str">
        <f t="shared" si="52"/>
        <v>Saturday</v>
      </c>
      <c r="Q856" t="str">
        <f t="shared" si="53"/>
        <v>May</v>
      </c>
      <c r="R856" s="8">
        <f t="shared" si="54"/>
        <v>20.070681644310131</v>
      </c>
      <c r="S856" s="13">
        <f t="shared" si="55"/>
        <v>-28.201243980738365</v>
      </c>
      <c r="T856" t="str" cm="1">
        <f t="array" ref="T856">_xlfn.IFS(G856&lt;=20,"Low Temp.",G856&lt;=28,"Moderate Temp.",G856&lt;=35,"High Temp")</f>
        <v>High Temp</v>
      </c>
    </row>
    <row r="857" spans="1:20" x14ac:dyDescent="0.25">
      <c r="A857">
        <v>856</v>
      </c>
      <c r="B857" s="3">
        <v>45417</v>
      </c>
      <c r="C857" t="s">
        <v>22</v>
      </c>
      <c r="D857" t="s">
        <v>24</v>
      </c>
      <c r="E857" s="5">
        <v>4535</v>
      </c>
      <c r="F857" s="5">
        <v>3254</v>
      </c>
      <c r="G857">
        <v>20</v>
      </c>
      <c r="H857">
        <v>14</v>
      </c>
      <c r="I857">
        <v>12095</v>
      </c>
      <c r="J857" s="7">
        <v>1.82</v>
      </c>
      <c r="K857" s="5">
        <v>22012.9</v>
      </c>
      <c r="L857" s="5">
        <v>3081.81</v>
      </c>
      <c r="M857" s="5">
        <v>18931.09</v>
      </c>
      <c r="N857" s="5">
        <v>11622.37</v>
      </c>
      <c r="O857" s="5">
        <v>7308.72</v>
      </c>
      <c r="P857" t="str">
        <f t="shared" si="52"/>
        <v>Sunday</v>
      </c>
      <c r="Q857" t="str">
        <f t="shared" si="53"/>
        <v>May</v>
      </c>
      <c r="R857" s="8">
        <f t="shared" si="54"/>
        <v>33.201986108145675</v>
      </c>
      <c r="S857" s="13">
        <f t="shared" si="55"/>
        <v>61.162513781697911</v>
      </c>
      <c r="T857" t="str" cm="1">
        <f t="array" ref="T857">_xlfn.IFS(G857&lt;=20,"Low Temp.",G857&lt;=28,"Moderate Temp.",G857&lt;=35,"High Temp")</f>
        <v>Low Temp.</v>
      </c>
    </row>
    <row r="858" spans="1:20" x14ac:dyDescent="0.25">
      <c r="A858">
        <v>857</v>
      </c>
      <c r="B858" s="3">
        <v>45418</v>
      </c>
      <c r="C858" t="s">
        <v>20</v>
      </c>
      <c r="D858" t="s">
        <v>25</v>
      </c>
      <c r="E858" s="5">
        <v>4860</v>
      </c>
      <c r="F858" s="5">
        <v>3110</v>
      </c>
      <c r="G858">
        <v>20</v>
      </c>
      <c r="H858">
        <v>13</v>
      </c>
      <c r="I858">
        <v>14745</v>
      </c>
      <c r="J858" s="7">
        <v>1.94</v>
      </c>
      <c r="K858" s="5">
        <v>28605.3</v>
      </c>
      <c r="L858" s="5">
        <v>3718.69</v>
      </c>
      <c r="M858" s="5">
        <v>24886.61</v>
      </c>
      <c r="N858" s="5">
        <v>19478.07</v>
      </c>
      <c r="O858" s="5">
        <v>5408.54</v>
      </c>
      <c r="P858" t="str">
        <f t="shared" si="52"/>
        <v>Monday</v>
      </c>
      <c r="Q858" t="str">
        <f t="shared" si="53"/>
        <v>May</v>
      </c>
      <c r="R858" s="8">
        <f t="shared" si="54"/>
        <v>18.907475188164433</v>
      </c>
      <c r="S858" s="13">
        <f t="shared" si="55"/>
        <v>11.286831275720163</v>
      </c>
      <c r="T858" t="str" cm="1">
        <f t="array" ref="T858">_xlfn.IFS(G858&lt;=20,"Low Temp.",G858&lt;=28,"Moderate Temp.",G858&lt;=35,"High Temp")</f>
        <v>Low Temp.</v>
      </c>
    </row>
    <row r="859" spans="1:20" x14ac:dyDescent="0.25">
      <c r="A859">
        <v>858</v>
      </c>
      <c r="B859" s="3">
        <v>45419</v>
      </c>
      <c r="C859" t="s">
        <v>21</v>
      </c>
      <c r="D859" t="s">
        <v>24</v>
      </c>
      <c r="E859" s="5">
        <v>4365</v>
      </c>
      <c r="F859" s="5">
        <v>3825</v>
      </c>
      <c r="G859">
        <v>21</v>
      </c>
      <c r="H859">
        <v>12</v>
      </c>
      <c r="I859">
        <v>10702</v>
      </c>
      <c r="J859" s="7">
        <v>1.91</v>
      </c>
      <c r="K859" s="5">
        <v>20440.82</v>
      </c>
      <c r="L859" s="5">
        <v>2452.9</v>
      </c>
      <c r="M859" s="5">
        <v>17987.919999999998</v>
      </c>
      <c r="N859" s="5">
        <v>11216.59</v>
      </c>
      <c r="O859" s="5">
        <v>6771.33</v>
      </c>
      <c r="P859" t="str">
        <f t="shared" si="52"/>
        <v>Tuesday</v>
      </c>
      <c r="Q859" t="str">
        <f t="shared" si="53"/>
        <v>May</v>
      </c>
      <c r="R859" s="8">
        <f t="shared" si="54"/>
        <v>33.126508623430958</v>
      </c>
      <c r="S859" s="13">
        <f t="shared" si="55"/>
        <v>55.127835051546391</v>
      </c>
      <c r="T859" t="str" cm="1">
        <f t="array" ref="T859">_xlfn.IFS(G859&lt;=20,"Low Temp.",G859&lt;=28,"Moderate Temp.",G859&lt;=35,"High Temp")</f>
        <v>Moderate Temp.</v>
      </c>
    </row>
    <row r="860" spans="1:20" x14ac:dyDescent="0.25">
      <c r="A860">
        <v>859</v>
      </c>
      <c r="B860" s="3">
        <v>45420</v>
      </c>
      <c r="C860" t="s">
        <v>20</v>
      </c>
      <c r="D860" t="s">
        <v>24</v>
      </c>
      <c r="E860" s="5">
        <v>4039</v>
      </c>
      <c r="F860" s="5">
        <v>2623</v>
      </c>
      <c r="G860">
        <v>15</v>
      </c>
      <c r="H860">
        <v>7</v>
      </c>
      <c r="I860">
        <v>12496</v>
      </c>
      <c r="J860" s="7">
        <v>1.57</v>
      </c>
      <c r="K860" s="5">
        <v>19618.72</v>
      </c>
      <c r="L860" s="5">
        <v>1373.31</v>
      </c>
      <c r="M860" s="5">
        <v>18245.41</v>
      </c>
      <c r="N860" s="5">
        <v>13339.42</v>
      </c>
      <c r="O860" s="5">
        <v>4905.99</v>
      </c>
      <c r="P860" t="str">
        <f t="shared" si="52"/>
        <v>Wednesday</v>
      </c>
      <c r="Q860" t="str">
        <f t="shared" si="53"/>
        <v>May</v>
      </c>
      <c r="R860" s="8">
        <f t="shared" si="54"/>
        <v>25.006677295970377</v>
      </c>
      <c r="S860" s="13">
        <f t="shared" si="55"/>
        <v>21.465461747957409</v>
      </c>
      <c r="T860" t="str" cm="1">
        <f t="array" ref="T860">_xlfn.IFS(G860&lt;=20,"Low Temp.",G860&lt;=28,"Moderate Temp.",G860&lt;=35,"High Temp")</f>
        <v>Low Temp.</v>
      </c>
    </row>
    <row r="861" spans="1:20" x14ac:dyDescent="0.25">
      <c r="A861">
        <v>860</v>
      </c>
      <c r="B861" s="3">
        <v>45421</v>
      </c>
      <c r="C861" t="s">
        <v>21</v>
      </c>
      <c r="D861" t="s">
        <v>26</v>
      </c>
      <c r="E861" s="5">
        <v>5002</v>
      </c>
      <c r="F861" s="5">
        <v>3594</v>
      </c>
      <c r="G861">
        <v>34</v>
      </c>
      <c r="H861">
        <v>8</v>
      </c>
      <c r="I861">
        <v>9887</v>
      </c>
      <c r="J861" s="7">
        <v>1.57</v>
      </c>
      <c r="K861" s="5">
        <v>15522.59</v>
      </c>
      <c r="L861" s="5">
        <v>1241.81</v>
      </c>
      <c r="M861" s="5">
        <v>14280.78</v>
      </c>
      <c r="N861" s="5">
        <v>8371.19</v>
      </c>
      <c r="O861" s="5">
        <v>5909.59</v>
      </c>
      <c r="P861" t="str">
        <f t="shared" si="52"/>
        <v>Thursday</v>
      </c>
      <c r="Q861" t="str">
        <f t="shared" si="53"/>
        <v>May</v>
      </c>
      <c r="R861" s="8">
        <f t="shared" si="54"/>
        <v>38.070901827594497</v>
      </c>
      <c r="S861" s="13">
        <f t="shared" si="55"/>
        <v>18.144542183126752</v>
      </c>
      <c r="T861" t="str" cm="1">
        <f t="array" ref="T861">_xlfn.IFS(G861&lt;=20,"Low Temp.",G861&lt;=28,"Moderate Temp.",G861&lt;=35,"High Temp")</f>
        <v>High Temp</v>
      </c>
    </row>
    <row r="862" spans="1:20" x14ac:dyDescent="0.25">
      <c r="A862">
        <v>861</v>
      </c>
      <c r="B862" s="3">
        <v>45422</v>
      </c>
      <c r="C862" t="s">
        <v>21</v>
      </c>
      <c r="D862" t="s">
        <v>23</v>
      </c>
      <c r="E862" s="5">
        <v>3383</v>
      </c>
      <c r="F862" s="5">
        <v>3710</v>
      </c>
      <c r="G862">
        <v>29</v>
      </c>
      <c r="H862">
        <v>13</v>
      </c>
      <c r="I862">
        <v>9813</v>
      </c>
      <c r="J862" s="7">
        <v>1.99</v>
      </c>
      <c r="K862" s="5">
        <v>19527.87</v>
      </c>
      <c r="L862" s="5">
        <v>2538.62</v>
      </c>
      <c r="M862" s="5">
        <v>16989.25</v>
      </c>
      <c r="N862" s="5">
        <v>11137.73</v>
      </c>
      <c r="O862" s="5">
        <v>5851.52</v>
      </c>
      <c r="P862" t="str">
        <f t="shared" si="52"/>
        <v>Friday</v>
      </c>
      <c r="Q862" t="str">
        <f t="shared" si="53"/>
        <v>May</v>
      </c>
      <c r="R862" s="8">
        <f t="shared" si="54"/>
        <v>29.964968017505239</v>
      </c>
      <c r="S862" s="13">
        <f t="shared" si="55"/>
        <v>72.968371268105244</v>
      </c>
      <c r="T862" t="str" cm="1">
        <f t="array" ref="T862">_xlfn.IFS(G862&lt;=20,"Low Temp.",G862&lt;=28,"Moderate Temp.",G862&lt;=35,"High Temp")</f>
        <v>High Temp</v>
      </c>
    </row>
    <row r="863" spans="1:20" x14ac:dyDescent="0.25">
      <c r="A863">
        <v>862</v>
      </c>
      <c r="B863" s="3">
        <v>45423</v>
      </c>
      <c r="C863" t="s">
        <v>19</v>
      </c>
      <c r="D863" t="s">
        <v>23</v>
      </c>
      <c r="E863" s="5">
        <v>5489</v>
      </c>
      <c r="F863" s="5">
        <v>3725</v>
      </c>
      <c r="G863">
        <v>17</v>
      </c>
      <c r="H863">
        <v>12</v>
      </c>
      <c r="I863">
        <v>10928</v>
      </c>
      <c r="J863" s="7">
        <v>1.29</v>
      </c>
      <c r="K863" s="5">
        <v>14097.12</v>
      </c>
      <c r="L863" s="5">
        <v>1691.65</v>
      </c>
      <c r="M863" s="5">
        <v>12405.47</v>
      </c>
      <c r="N863" s="5">
        <v>8313.08</v>
      </c>
      <c r="O863" s="5">
        <v>4092.39</v>
      </c>
      <c r="P863" t="str">
        <f t="shared" si="52"/>
        <v>Saturday</v>
      </c>
      <c r="Q863" t="str">
        <f t="shared" si="53"/>
        <v>May</v>
      </c>
      <c r="R863" s="8">
        <f t="shared" si="54"/>
        <v>29.02997207940345</v>
      </c>
      <c r="S863" s="13">
        <f t="shared" si="55"/>
        <v>-25.443796684277647</v>
      </c>
      <c r="T863" t="str" cm="1">
        <f t="array" ref="T863">_xlfn.IFS(G863&lt;=20,"Low Temp.",G863&lt;=28,"Moderate Temp.",G863&lt;=35,"High Temp")</f>
        <v>Low Temp.</v>
      </c>
    </row>
    <row r="864" spans="1:20" x14ac:dyDescent="0.25">
      <c r="A864">
        <v>863</v>
      </c>
      <c r="B864" s="3">
        <v>45424</v>
      </c>
      <c r="C864" t="s">
        <v>19</v>
      </c>
      <c r="D864" t="s">
        <v>24</v>
      </c>
      <c r="E864" s="5">
        <v>5027</v>
      </c>
      <c r="F864" s="5">
        <v>2577</v>
      </c>
      <c r="G864">
        <v>19</v>
      </c>
      <c r="H864">
        <v>6</v>
      </c>
      <c r="I864">
        <v>9234</v>
      </c>
      <c r="J864" s="7">
        <v>1.35</v>
      </c>
      <c r="K864" s="5">
        <v>12465.9</v>
      </c>
      <c r="L864" s="5">
        <v>747.95</v>
      </c>
      <c r="M864" s="5">
        <v>11717.95</v>
      </c>
      <c r="N864" s="5">
        <v>6386.32</v>
      </c>
      <c r="O864" s="5">
        <v>5331.63</v>
      </c>
      <c r="P864" t="str">
        <f t="shared" si="52"/>
        <v>Sunday</v>
      </c>
      <c r="Q864" t="str">
        <f t="shared" si="53"/>
        <v>May</v>
      </c>
      <c r="R864" s="8">
        <f t="shared" si="54"/>
        <v>42.769715784660555</v>
      </c>
      <c r="S864" s="13">
        <f t="shared" si="55"/>
        <v>6.059876666003583</v>
      </c>
      <c r="T864" t="str" cm="1">
        <f t="array" ref="T864">_xlfn.IFS(G864&lt;=20,"Low Temp.",G864&lt;=28,"Moderate Temp.",G864&lt;=35,"High Temp")</f>
        <v>Low Temp.</v>
      </c>
    </row>
    <row r="865" spans="1:20" x14ac:dyDescent="0.25">
      <c r="A865">
        <v>864</v>
      </c>
      <c r="B865" s="3">
        <v>45425</v>
      </c>
      <c r="C865" t="s">
        <v>21</v>
      </c>
      <c r="D865" t="s">
        <v>26</v>
      </c>
      <c r="E865" s="5">
        <v>4626</v>
      </c>
      <c r="F865" s="5">
        <v>3934</v>
      </c>
      <c r="G865">
        <v>32</v>
      </c>
      <c r="H865">
        <v>9</v>
      </c>
      <c r="I865">
        <v>8268</v>
      </c>
      <c r="J865" s="7">
        <v>1.89</v>
      </c>
      <c r="K865" s="5">
        <v>15626.52</v>
      </c>
      <c r="L865" s="5">
        <v>1406.39</v>
      </c>
      <c r="M865" s="5">
        <v>14220.13</v>
      </c>
      <c r="N865" s="5">
        <v>9666.32</v>
      </c>
      <c r="O865" s="5">
        <v>4553.8100000000004</v>
      </c>
      <c r="P865" t="str">
        <f t="shared" si="52"/>
        <v>Monday</v>
      </c>
      <c r="Q865" t="str">
        <f t="shared" si="53"/>
        <v>May</v>
      </c>
      <c r="R865" s="8">
        <f t="shared" si="54"/>
        <v>29.14154911010257</v>
      </c>
      <c r="S865" s="13">
        <f t="shared" si="55"/>
        <v>-1.5605274535235538</v>
      </c>
      <c r="T865" t="str" cm="1">
        <f t="array" ref="T865">_xlfn.IFS(G865&lt;=20,"Low Temp.",G865&lt;=28,"Moderate Temp.",G865&lt;=35,"High Temp")</f>
        <v>High Temp</v>
      </c>
    </row>
    <row r="866" spans="1:20" x14ac:dyDescent="0.25">
      <c r="A866">
        <v>865</v>
      </c>
      <c r="B866" s="3">
        <v>45426</v>
      </c>
      <c r="C866" t="s">
        <v>21</v>
      </c>
      <c r="D866" t="s">
        <v>24</v>
      </c>
      <c r="E866" s="5">
        <v>4654</v>
      </c>
      <c r="F866" s="5">
        <v>2919</v>
      </c>
      <c r="G866">
        <v>22</v>
      </c>
      <c r="H866">
        <v>7</v>
      </c>
      <c r="I866">
        <v>9084</v>
      </c>
      <c r="J866" s="7">
        <v>1.6</v>
      </c>
      <c r="K866" s="5">
        <v>14534.4</v>
      </c>
      <c r="L866" s="5">
        <v>1017.41</v>
      </c>
      <c r="M866" s="5">
        <v>13516.99</v>
      </c>
      <c r="N866" s="5">
        <v>9603.82</v>
      </c>
      <c r="O866" s="5">
        <v>3913.17</v>
      </c>
      <c r="P866" t="str">
        <f t="shared" si="52"/>
        <v>Tuesday</v>
      </c>
      <c r="Q866" t="str">
        <f t="shared" si="53"/>
        <v>May</v>
      </c>
      <c r="R866" s="8">
        <f t="shared" si="54"/>
        <v>26.923505614266848</v>
      </c>
      <c r="S866" s="13">
        <f t="shared" si="55"/>
        <v>-15.918134937688007</v>
      </c>
      <c r="T866" t="str" cm="1">
        <f t="array" ref="T866">_xlfn.IFS(G866&lt;=20,"Low Temp.",G866&lt;=28,"Moderate Temp.",G866&lt;=35,"High Temp")</f>
        <v>Moderate Temp.</v>
      </c>
    </row>
    <row r="867" spans="1:20" x14ac:dyDescent="0.25">
      <c r="A867">
        <v>866</v>
      </c>
      <c r="B867" s="3">
        <v>45427</v>
      </c>
      <c r="C867" t="s">
        <v>20</v>
      </c>
      <c r="D867" t="s">
        <v>25</v>
      </c>
      <c r="E867" s="5">
        <v>4255</v>
      </c>
      <c r="F867" s="5">
        <v>3660</v>
      </c>
      <c r="G867">
        <v>28</v>
      </c>
      <c r="H867">
        <v>10</v>
      </c>
      <c r="I867">
        <v>12229</v>
      </c>
      <c r="J867" s="7">
        <v>1.97</v>
      </c>
      <c r="K867" s="5">
        <v>24091.13</v>
      </c>
      <c r="L867" s="5">
        <v>2409.11</v>
      </c>
      <c r="M867" s="5">
        <v>21682.02</v>
      </c>
      <c r="N867" s="5">
        <v>14142.3</v>
      </c>
      <c r="O867" s="5">
        <v>7539.72</v>
      </c>
      <c r="P867" t="str">
        <f t="shared" si="52"/>
        <v>Wednesday</v>
      </c>
      <c r="Q867" t="str">
        <f t="shared" si="53"/>
        <v>May</v>
      </c>
      <c r="R867" s="8">
        <f t="shared" si="54"/>
        <v>31.296663958892758</v>
      </c>
      <c r="S867" s="13">
        <f t="shared" si="55"/>
        <v>77.196709753231502</v>
      </c>
      <c r="T867" t="str" cm="1">
        <f t="array" ref="T867">_xlfn.IFS(G867&lt;=20,"Low Temp.",G867&lt;=28,"Moderate Temp.",G867&lt;=35,"High Temp")</f>
        <v>Moderate Temp.</v>
      </c>
    </row>
    <row r="868" spans="1:20" x14ac:dyDescent="0.25">
      <c r="A868">
        <v>867</v>
      </c>
      <c r="B868" s="3">
        <v>45428</v>
      </c>
      <c r="C868" t="s">
        <v>20</v>
      </c>
      <c r="D868" t="s">
        <v>23</v>
      </c>
      <c r="E868" s="5">
        <v>3038</v>
      </c>
      <c r="F868" s="5">
        <v>3684</v>
      </c>
      <c r="G868">
        <v>15</v>
      </c>
      <c r="H868">
        <v>5</v>
      </c>
      <c r="I868">
        <v>12169</v>
      </c>
      <c r="J868" s="7">
        <v>1.48</v>
      </c>
      <c r="K868" s="5">
        <v>18010.12</v>
      </c>
      <c r="L868" s="5">
        <v>900.51</v>
      </c>
      <c r="M868" s="5">
        <v>17109.61</v>
      </c>
      <c r="N868" s="5">
        <v>9697.18</v>
      </c>
      <c r="O868" s="5">
        <v>7412.43</v>
      </c>
      <c r="P868" t="str">
        <f t="shared" si="52"/>
        <v>Thursday</v>
      </c>
      <c r="Q868" t="str">
        <f t="shared" si="53"/>
        <v>May</v>
      </c>
      <c r="R868" s="8">
        <f t="shared" si="54"/>
        <v>41.157027271334115</v>
      </c>
      <c r="S868" s="13">
        <f t="shared" si="55"/>
        <v>143.99045424621463</v>
      </c>
      <c r="T868" t="str" cm="1">
        <f t="array" ref="T868">_xlfn.IFS(G868&lt;=20,"Low Temp.",G868&lt;=28,"Moderate Temp.",G868&lt;=35,"High Temp")</f>
        <v>Low Temp.</v>
      </c>
    </row>
    <row r="869" spans="1:20" x14ac:dyDescent="0.25">
      <c r="A869">
        <v>868</v>
      </c>
      <c r="B869" s="3">
        <v>45429</v>
      </c>
      <c r="C869" t="s">
        <v>20</v>
      </c>
      <c r="D869" t="s">
        <v>24</v>
      </c>
      <c r="E869" s="5">
        <v>4761</v>
      </c>
      <c r="F869" s="5">
        <v>2835</v>
      </c>
      <c r="G869">
        <v>29</v>
      </c>
      <c r="H869">
        <v>11</v>
      </c>
      <c r="I869">
        <v>8481</v>
      </c>
      <c r="J869" s="7">
        <v>1.43</v>
      </c>
      <c r="K869" s="5">
        <v>12127.83</v>
      </c>
      <c r="L869" s="5">
        <v>1334.06</v>
      </c>
      <c r="M869" s="5">
        <v>10793.77</v>
      </c>
      <c r="N869" s="5">
        <v>6545.56</v>
      </c>
      <c r="O869" s="5">
        <v>4248.21</v>
      </c>
      <c r="P869" t="str">
        <f t="shared" si="52"/>
        <v>Friday</v>
      </c>
      <c r="Q869" t="str">
        <f t="shared" si="53"/>
        <v>May</v>
      </c>
      <c r="R869" s="8">
        <f t="shared" si="54"/>
        <v>35.028607755880479</v>
      </c>
      <c r="S869" s="13">
        <f t="shared" si="55"/>
        <v>-10.770636420919974</v>
      </c>
      <c r="T869" t="str" cm="1">
        <f t="array" ref="T869">_xlfn.IFS(G869&lt;=20,"Low Temp.",G869&lt;=28,"Moderate Temp.",G869&lt;=35,"High Temp")</f>
        <v>High Temp</v>
      </c>
    </row>
    <row r="870" spans="1:20" x14ac:dyDescent="0.25">
      <c r="A870">
        <v>869</v>
      </c>
      <c r="B870" s="3">
        <v>45430</v>
      </c>
      <c r="C870" t="s">
        <v>22</v>
      </c>
      <c r="D870" t="s">
        <v>23</v>
      </c>
      <c r="E870" s="5">
        <v>4958</v>
      </c>
      <c r="F870" s="5">
        <v>3219</v>
      </c>
      <c r="G870">
        <v>25</v>
      </c>
      <c r="H870">
        <v>5</v>
      </c>
      <c r="I870">
        <v>10878</v>
      </c>
      <c r="J870" s="7">
        <v>1.31</v>
      </c>
      <c r="K870" s="5">
        <v>14250.18</v>
      </c>
      <c r="L870" s="5">
        <v>712.51</v>
      </c>
      <c r="M870" s="5">
        <v>13537.67</v>
      </c>
      <c r="N870" s="5">
        <v>9183.6299999999992</v>
      </c>
      <c r="O870" s="5">
        <v>4354.04</v>
      </c>
      <c r="P870" t="str">
        <f t="shared" si="52"/>
        <v>Saturday</v>
      </c>
      <c r="Q870" t="str">
        <f t="shared" si="53"/>
        <v>May</v>
      </c>
      <c r="R870" s="8">
        <f t="shared" si="54"/>
        <v>30.554280717857594</v>
      </c>
      <c r="S870" s="13">
        <f t="shared" si="55"/>
        <v>-12.181524808390479</v>
      </c>
      <c r="T870" t="str" cm="1">
        <f t="array" ref="T870">_xlfn.IFS(G870&lt;=20,"Low Temp.",G870&lt;=28,"Moderate Temp.",G870&lt;=35,"High Temp")</f>
        <v>Moderate Temp.</v>
      </c>
    </row>
    <row r="871" spans="1:20" x14ac:dyDescent="0.25">
      <c r="A871">
        <v>870</v>
      </c>
      <c r="B871" s="3">
        <v>45431</v>
      </c>
      <c r="C871" t="s">
        <v>17</v>
      </c>
      <c r="D871" t="s">
        <v>26</v>
      </c>
      <c r="E871" s="5">
        <v>3964</v>
      </c>
      <c r="F871" s="5">
        <v>2896</v>
      </c>
      <c r="G871">
        <v>26</v>
      </c>
      <c r="H871">
        <v>11</v>
      </c>
      <c r="I871">
        <v>10402</v>
      </c>
      <c r="J871" s="7">
        <v>1.96</v>
      </c>
      <c r="K871" s="5">
        <v>20387.919999999998</v>
      </c>
      <c r="L871" s="5">
        <v>2242.67</v>
      </c>
      <c r="M871" s="5">
        <v>18145.25</v>
      </c>
      <c r="N871" s="5">
        <v>12466.07</v>
      </c>
      <c r="O871" s="5">
        <v>5679.18</v>
      </c>
      <c r="P871" t="str">
        <f t="shared" si="52"/>
        <v>Sunday</v>
      </c>
      <c r="Q871" t="str">
        <f t="shared" si="53"/>
        <v>May</v>
      </c>
      <c r="R871" s="8">
        <f t="shared" si="54"/>
        <v>27.855612539189877</v>
      </c>
      <c r="S871" s="13">
        <f t="shared" si="55"/>
        <v>43.268920282542894</v>
      </c>
      <c r="T871" t="str" cm="1">
        <f t="array" ref="T871">_xlfn.IFS(G871&lt;=20,"Low Temp.",G871&lt;=28,"Moderate Temp.",G871&lt;=35,"High Temp")</f>
        <v>Moderate Temp.</v>
      </c>
    </row>
    <row r="872" spans="1:20" x14ac:dyDescent="0.25">
      <c r="A872">
        <v>871</v>
      </c>
      <c r="B872" s="3">
        <v>45432</v>
      </c>
      <c r="C872" t="s">
        <v>21</v>
      </c>
      <c r="D872" t="s">
        <v>23</v>
      </c>
      <c r="E872" s="5">
        <v>4760</v>
      </c>
      <c r="F872" s="5">
        <v>3049</v>
      </c>
      <c r="G872">
        <v>19</v>
      </c>
      <c r="H872">
        <v>13</v>
      </c>
      <c r="I872">
        <v>10124</v>
      </c>
      <c r="J872" s="7">
        <v>1.33</v>
      </c>
      <c r="K872" s="5">
        <v>13464.92</v>
      </c>
      <c r="L872" s="5">
        <v>1750.44</v>
      </c>
      <c r="M872" s="5">
        <v>11714.48</v>
      </c>
      <c r="N872" s="5">
        <v>10607.08</v>
      </c>
      <c r="O872" s="5">
        <v>1107.4000000000001</v>
      </c>
      <c r="P872" t="str">
        <f t="shared" si="52"/>
        <v>Monday</v>
      </c>
      <c r="Q872" t="str">
        <f t="shared" si="53"/>
        <v>May</v>
      </c>
      <c r="R872" s="8">
        <f t="shared" si="54"/>
        <v>8.2243340472873232</v>
      </c>
      <c r="S872" s="13">
        <f t="shared" si="55"/>
        <v>-76.735294117647058</v>
      </c>
      <c r="T872" t="str" cm="1">
        <f t="array" ref="T872">_xlfn.IFS(G872&lt;=20,"Low Temp.",G872&lt;=28,"Moderate Temp.",G872&lt;=35,"High Temp")</f>
        <v>Low Temp.</v>
      </c>
    </row>
    <row r="873" spans="1:20" x14ac:dyDescent="0.25">
      <c r="A873">
        <v>872</v>
      </c>
      <c r="B873" s="3">
        <v>45433</v>
      </c>
      <c r="C873" t="s">
        <v>18</v>
      </c>
      <c r="D873" t="s">
        <v>23</v>
      </c>
      <c r="E873" s="5">
        <v>4515</v>
      </c>
      <c r="F873" s="5">
        <v>2540</v>
      </c>
      <c r="G873">
        <v>26</v>
      </c>
      <c r="H873">
        <v>12</v>
      </c>
      <c r="I873">
        <v>8503</v>
      </c>
      <c r="J873" s="7">
        <v>1.43</v>
      </c>
      <c r="K873" s="5">
        <v>12159.29</v>
      </c>
      <c r="L873" s="5">
        <v>1459.11</v>
      </c>
      <c r="M873" s="5">
        <v>10700.18</v>
      </c>
      <c r="N873" s="5">
        <v>6241.55</v>
      </c>
      <c r="O873" s="5">
        <v>4458.63</v>
      </c>
      <c r="P873" t="str">
        <f t="shared" si="52"/>
        <v>Tuesday</v>
      </c>
      <c r="Q873" t="str">
        <f t="shared" si="53"/>
        <v>May</v>
      </c>
      <c r="R873" s="8">
        <f t="shared" si="54"/>
        <v>36.668506138105101</v>
      </c>
      <c r="S873" s="13">
        <f t="shared" si="55"/>
        <v>-1.2485049833887019</v>
      </c>
      <c r="T873" t="str" cm="1">
        <f t="array" ref="T873">_xlfn.IFS(G873&lt;=20,"Low Temp.",G873&lt;=28,"Moderate Temp.",G873&lt;=35,"High Temp")</f>
        <v>Moderate Temp.</v>
      </c>
    </row>
    <row r="874" spans="1:20" x14ac:dyDescent="0.25">
      <c r="A874">
        <v>873</v>
      </c>
      <c r="B874" s="3">
        <v>45434</v>
      </c>
      <c r="C874" t="s">
        <v>22</v>
      </c>
      <c r="D874" t="s">
        <v>23</v>
      </c>
      <c r="E874" s="5">
        <v>3310</v>
      </c>
      <c r="F874" s="5">
        <v>3612</v>
      </c>
      <c r="G874">
        <v>24</v>
      </c>
      <c r="H874">
        <v>14</v>
      </c>
      <c r="I874">
        <v>13893</v>
      </c>
      <c r="J874" s="7">
        <v>1.78</v>
      </c>
      <c r="K874" s="5">
        <v>24729.54</v>
      </c>
      <c r="L874" s="5">
        <v>3462.14</v>
      </c>
      <c r="M874" s="5">
        <v>21267.4</v>
      </c>
      <c r="N874" s="5">
        <v>17887.490000000002</v>
      </c>
      <c r="O874" s="5">
        <v>3379.91</v>
      </c>
      <c r="P874" t="str">
        <f t="shared" si="52"/>
        <v>Wednesday</v>
      </c>
      <c r="Q874" t="str">
        <f t="shared" si="53"/>
        <v>May</v>
      </c>
      <c r="R874" s="8">
        <f t="shared" si="54"/>
        <v>13.667500487271496</v>
      </c>
      <c r="S874" s="13">
        <f t="shared" si="55"/>
        <v>2.1120845921450107</v>
      </c>
      <c r="T874" t="str" cm="1">
        <f t="array" ref="T874">_xlfn.IFS(G874&lt;=20,"Low Temp.",G874&lt;=28,"Moderate Temp.",G874&lt;=35,"High Temp")</f>
        <v>Moderate Temp.</v>
      </c>
    </row>
    <row r="875" spans="1:20" x14ac:dyDescent="0.25">
      <c r="A875">
        <v>874</v>
      </c>
      <c r="B875" s="3">
        <v>45435</v>
      </c>
      <c r="C875" t="s">
        <v>18</v>
      </c>
      <c r="D875" t="s">
        <v>24</v>
      </c>
      <c r="E875" s="5">
        <v>4560</v>
      </c>
      <c r="F875" s="5">
        <v>3813</v>
      </c>
      <c r="G875">
        <v>17</v>
      </c>
      <c r="H875">
        <v>9</v>
      </c>
      <c r="I875">
        <v>10930</v>
      </c>
      <c r="J875" s="7">
        <v>1.28</v>
      </c>
      <c r="K875" s="5">
        <v>13990.4</v>
      </c>
      <c r="L875" s="5">
        <v>1259.1400000000001</v>
      </c>
      <c r="M875" s="5">
        <v>12731.26</v>
      </c>
      <c r="N875" s="5">
        <v>8800.7999999999993</v>
      </c>
      <c r="O875" s="5">
        <v>3930.46</v>
      </c>
      <c r="P875" t="str">
        <f t="shared" si="52"/>
        <v>Thursday</v>
      </c>
      <c r="Q875" t="str">
        <f t="shared" si="53"/>
        <v>May</v>
      </c>
      <c r="R875" s="8">
        <f t="shared" si="54"/>
        <v>28.093978728270812</v>
      </c>
      <c r="S875" s="13">
        <f t="shared" si="55"/>
        <v>-13.805701754385963</v>
      </c>
      <c r="T875" t="str" cm="1">
        <f t="array" ref="T875">_xlfn.IFS(G875&lt;=20,"Low Temp.",G875&lt;=28,"Moderate Temp.",G875&lt;=35,"High Temp")</f>
        <v>Low Temp.</v>
      </c>
    </row>
    <row r="876" spans="1:20" x14ac:dyDescent="0.25">
      <c r="A876">
        <v>875</v>
      </c>
      <c r="B876" s="3">
        <v>45436</v>
      </c>
      <c r="C876" t="s">
        <v>17</v>
      </c>
      <c r="D876" t="s">
        <v>23</v>
      </c>
      <c r="E876" s="5">
        <v>3271</v>
      </c>
      <c r="F876" s="5">
        <v>3097</v>
      </c>
      <c r="G876">
        <v>24</v>
      </c>
      <c r="H876">
        <v>10</v>
      </c>
      <c r="I876">
        <v>11537</v>
      </c>
      <c r="J876" s="7">
        <v>1.88</v>
      </c>
      <c r="K876" s="5">
        <v>21689.56</v>
      </c>
      <c r="L876" s="5">
        <v>2168.96</v>
      </c>
      <c r="M876" s="5">
        <v>19520.599999999999</v>
      </c>
      <c r="N876" s="5">
        <v>14179.88</v>
      </c>
      <c r="O876" s="5">
        <v>5340.72</v>
      </c>
      <c r="P876" t="str">
        <f t="shared" si="52"/>
        <v>Friday</v>
      </c>
      <c r="Q876" t="str">
        <f t="shared" si="53"/>
        <v>May</v>
      </c>
      <c r="R876" s="8">
        <f t="shared" si="54"/>
        <v>24.623459397055541</v>
      </c>
      <c r="S876" s="13">
        <f t="shared" si="55"/>
        <v>63.274839498624281</v>
      </c>
      <c r="T876" t="str" cm="1">
        <f t="array" ref="T876">_xlfn.IFS(G876&lt;=20,"Low Temp.",G876&lt;=28,"Moderate Temp.",G876&lt;=35,"High Temp")</f>
        <v>Moderate Temp.</v>
      </c>
    </row>
    <row r="877" spans="1:20" x14ac:dyDescent="0.25">
      <c r="A877">
        <v>876</v>
      </c>
      <c r="B877" s="3">
        <v>45437</v>
      </c>
      <c r="C877" t="s">
        <v>22</v>
      </c>
      <c r="D877" t="s">
        <v>25</v>
      </c>
      <c r="E877" s="5">
        <v>4068</v>
      </c>
      <c r="F877" s="5">
        <v>3178</v>
      </c>
      <c r="G877">
        <v>23</v>
      </c>
      <c r="H877">
        <v>9</v>
      </c>
      <c r="I877">
        <v>12972</v>
      </c>
      <c r="J877" s="7">
        <v>1.88</v>
      </c>
      <c r="K877" s="5">
        <v>24387.360000000001</v>
      </c>
      <c r="L877" s="5">
        <v>2194.86</v>
      </c>
      <c r="M877" s="5">
        <v>22192.5</v>
      </c>
      <c r="N877" s="5">
        <v>19482.95</v>
      </c>
      <c r="O877" s="5">
        <v>2709.55</v>
      </c>
      <c r="P877" t="str">
        <f t="shared" si="52"/>
        <v>Saturday</v>
      </c>
      <c r="Q877" t="str">
        <f t="shared" si="53"/>
        <v>May</v>
      </c>
      <c r="R877" s="8">
        <f t="shared" si="54"/>
        <v>11.110468701819304</v>
      </c>
      <c r="S877" s="13">
        <f t="shared" si="55"/>
        <v>-33.393559488692226</v>
      </c>
      <c r="T877" t="str" cm="1">
        <f t="array" ref="T877">_xlfn.IFS(G877&lt;=20,"Low Temp.",G877&lt;=28,"Moderate Temp.",G877&lt;=35,"High Temp")</f>
        <v>Moderate Temp.</v>
      </c>
    </row>
    <row r="878" spans="1:20" x14ac:dyDescent="0.25">
      <c r="A878">
        <v>877</v>
      </c>
      <c r="B878" s="3">
        <v>45438</v>
      </c>
      <c r="C878" t="s">
        <v>18</v>
      </c>
      <c r="D878" t="s">
        <v>23</v>
      </c>
      <c r="E878" s="5">
        <v>5861</v>
      </c>
      <c r="F878" s="5">
        <v>3170</v>
      </c>
      <c r="G878">
        <v>20</v>
      </c>
      <c r="H878">
        <v>15</v>
      </c>
      <c r="I878">
        <v>9595</v>
      </c>
      <c r="J878" s="7">
        <v>1.36</v>
      </c>
      <c r="K878" s="5">
        <v>13049.2</v>
      </c>
      <c r="L878" s="5">
        <v>1957.38</v>
      </c>
      <c r="M878" s="5">
        <v>11091.82</v>
      </c>
      <c r="N878" s="5">
        <v>9633.92</v>
      </c>
      <c r="O878" s="5">
        <v>1457.9</v>
      </c>
      <c r="P878" t="str">
        <f t="shared" si="52"/>
        <v>Sunday</v>
      </c>
      <c r="Q878" t="str">
        <f t="shared" si="53"/>
        <v>May</v>
      </c>
      <c r="R878" s="8">
        <f t="shared" si="54"/>
        <v>11.17233240351899</v>
      </c>
      <c r="S878" s="13">
        <f t="shared" si="55"/>
        <v>-75.125405220952061</v>
      </c>
      <c r="T878" t="str" cm="1">
        <f t="array" ref="T878">_xlfn.IFS(G878&lt;=20,"Low Temp.",G878&lt;=28,"Moderate Temp.",G878&lt;=35,"High Temp")</f>
        <v>Low Temp.</v>
      </c>
    </row>
    <row r="879" spans="1:20" x14ac:dyDescent="0.25">
      <c r="A879">
        <v>878</v>
      </c>
      <c r="B879" s="3">
        <v>45439</v>
      </c>
      <c r="C879" t="s">
        <v>19</v>
      </c>
      <c r="D879" t="s">
        <v>23</v>
      </c>
      <c r="E879" s="5">
        <v>3356</v>
      </c>
      <c r="F879" s="5">
        <v>2782</v>
      </c>
      <c r="G879">
        <v>32</v>
      </c>
      <c r="H879">
        <v>9</v>
      </c>
      <c r="I879">
        <v>13806</v>
      </c>
      <c r="J879" s="7">
        <v>1.4</v>
      </c>
      <c r="K879" s="5">
        <v>19328.400000000001</v>
      </c>
      <c r="L879" s="5">
        <v>1739.56</v>
      </c>
      <c r="M879" s="5">
        <v>17588.84</v>
      </c>
      <c r="N879" s="5">
        <v>14251.31</v>
      </c>
      <c r="O879" s="5">
        <v>3337.53</v>
      </c>
      <c r="P879" t="str">
        <f t="shared" si="52"/>
        <v>Monday</v>
      </c>
      <c r="Q879" t="str">
        <f t="shared" si="53"/>
        <v>May</v>
      </c>
      <c r="R879" s="8">
        <f t="shared" si="54"/>
        <v>17.26749239461104</v>
      </c>
      <c r="S879" s="13">
        <f t="shared" si="55"/>
        <v>-0.55035756853396312</v>
      </c>
      <c r="T879" t="str" cm="1">
        <f t="array" ref="T879">_xlfn.IFS(G879&lt;=20,"Low Temp.",G879&lt;=28,"Moderate Temp.",G879&lt;=35,"High Temp")</f>
        <v>High Temp</v>
      </c>
    </row>
    <row r="880" spans="1:20" x14ac:dyDescent="0.25">
      <c r="A880">
        <v>879</v>
      </c>
      <c r="B880" s="3">
        <v>45440</v>
      </c>
      <c r="C880" t="s">
        <v>21</v>
      </c>
      <c r="D880" t="s">
        <v>23</v>
      </c>
      <c r="E880" s="5">
        <v>3259</v>
      </c>
      <c r="F880" s="5">
        <v>3459</v>
      </c>
      <c r="G880">
        <v>32</v>
      </c>
      <c r="H880">
        <v>15</v>
      </c>
      <c r="I880">
        <v>11295</v>
      </c>
      <c r="J880" s="7">
        <v>1.73</v>
      </c>
      <c r="K880" s="5">
        <v>19540.349999999999</v>
      </c>
      <c r="L880" s="5">
        <v>2931.05</v>
      </c>
      <c r="M880" s="5">
        <v>16609.3</v>
      </c>
      <c r="N880" s="5">
        <v>11017.06</v>
      </c>
      <c r="O880" s="5">
        <v>5592.24</v>
      </c>
      <c r="P880" t="str">
        <f t="shared" si="52"/>
        <v>Tuesday</v>
      </c>
      <c r="Q880" t="str">
        <f t="shared" si="53"/>
        <v>May</v>
      </c>
      <c r="R880" s="8">
        <f t="shared" si="54"/>
        <v>28.618934665960438</v>
      </c>
      <c r="S880" s="13">
        <f t="shared" si="55"/>
        <v>71.593740411169065</v>
      </c>
      <c r="T880" t="str" cm="1">
        <f t="array" ref="T880">_xlfn.IFS(G880&lt;=20,"Low Temp.",G880&lt;=28,"Moderate Temp.",G880&lt;=35,"High Temp")</f>
        <v>High Temp</v>
      </c>
    </row>
    <row r="881" spans="1:20" x14ac:dyDescent="0.25">
      <c r="A881">
        <v>880</v>
      </c>
      <c r="B881" s="3">
        <v>45441</v>
      </c>
      <c r="C881" t="s">
        <v>20</v>
      </c>
      <c r="D881" t="s">
        <v>23</v>
      </c>
      <c r="E881" s="5">
        <v>5806</v>
      </c>
      <c r="F881" s="5">
        <v>3996</v>
      </c>
      <c r="G881">
        <v>18</v>
      </c>
      <c r="H881">
        <v>12</v>
      </c>
      <c r="I881">
        <v>10903</v>
      </c>
      <c r="J881" s="7">
        <v>1.78</v>
      </c>
      <c r="K881" s="5">
        <v>19407.34</v>
      </c>
      <c r="L881" s="5">
        <v>2328.88</v>
      </c>
      <c r="M881" s="5">
        <v>17078.46</v>
      </c>
      <c r="N881" s="5">
        <v>13045.84</v>
      </c>
      <c r="O881" s="5">
        <v>4032.62</v>
      </c>
      <c r="P881" t="str">
        <f t="shared" si="52"/>
        <v>Wednesday</v>
      </c>
      <c r="Q881" t="str">
        <f t="shared" si="53"/>
        <v>May</v>
      </c>
      <c r="R881" s="8">
        <f t="shared" si="54"/>
        <v>20.778839346350399</v>
      </c>
      <c r="S881" s="13">
        <f t="shared" si="55"/>
        <v>-30.543920082673097</v>
      </c>
      <c r="T881" t="str" cm="1">
        <f t="array" ref="T881">_xlfn.IFS(G881&lt;=20,"Low Temp.",G881&lt;=28,"Moderate Temp.",G881&lt;=35,"High Temp")</f>
        <v>Low Temp.</v>
      </c>
    </row>
    <row r="882" spans="1:20" x14ac:dyDescent="0.25">
      <c r="A882">
        <v>881</v>
      </c>
      <c r="B882" s="3">
        <v>45442</v>
      </c>
      <c r="C882" t="s">
        <v>22</v>
      </c>
      <c r="D882" t="s">
        <v>26</v>
      </c>
      <c r="E882" s="5">
        <v>3913</v>
      </c>
      <c r="F882" s="5">
        <v>3238</v>
      </c>
      <c r="G882">
        <v>28</v>
      </c>
      <c r="H882">
        <v>14</v>
      </c>
      <c r="I882">
        <v>11221</v>
      </c>
      <c r="J882" s="7">
        <v>1.51</v>
      </c>
      <c r="K882" s="5">
        <v>16943.71</v>
      </c>
      <c r="L882" s="5">
        <v>2372.12</v>
      </c>
      <c r="M882" s="5">
        <v>14571.59</v>
      </c>
      <c r="N882" s="5">
        <v>10576.88</v>
      </c>
      <c r="O882" s="5">
        <v>3994.71</v>
      </c>
      <c r="P882" t="str">
        <f t="shared" si="52"/>
        <v>Thursday</v>
      </c>
      <c r="Q882" t="str">
        <f t="shared" si="53"/>
        <v>May</v>
      </c>
      <c r="R882" s="8">
        <f t="shared" si="54"/>
        <v>23.57635960483271</v>
      </c>
      <c r="S882" s="13">
        <f t="shared" si="55"/>
        <v>2.0881676463071823</v>
      </c>
      <c r="T882" t="str" cm="1">
        <f t="array" ref="T882">_xlfn.IFS(G882&lt;=20,"Low Temp.",G882&lt;=28,"Moderate Temp.",G882&lt;=35,"High Temp")</f>
        <v>Moderate Temp.</v>
      </c>
    </row>
    <row r="883" spans="1:20" x14ac:dyDescent="0.25">
      <c r="A883">
        <v>882</v>
      </c>
      <c r="B883" s="3">
        <v>45443</v>
      </c>
      <c r="C883" t="s">
        <v>18</v>
      </c>
      <c r="D883" t="s">
        <v>24</v>
      </c>
      <c r="E883" s="5">
        <v>4840</v>
      </c>
      <c r="F883" s="5">
        <v>2670</v>
      </c>
      <c r="G883">
        <v>16</v>
      </c>
      <c r="H883">
        <v>6</v>
      </c>
      <c r="I883">
        <v>9574</v>
      </c>
      <c r="J883" s="7">
        <v>1.71</v>
      </c>
      <c r="K883" s="5">
        <v>16371.54</v>
      </c>
      <c r="L883" s="5">
        <v>982.29</v>
      </c>
      <c r="M883" s="5">
        <v>15389.25</v>
      </c>
      <c r="N883" s="5">
        <v>11295.97</v>
      </c>
      <c r="O883" s="5">
        <v>4093.28</v>
      </c>
      <c r="P883" t="str">
        <f t="shared" si="52"/>
        <v>Friday</v>
      </c>
      <c r="Q883" t="str">
        <f t="shared" si="53"/>
        <v>May</v>
      </c>
      <c r="R883" s="8">
        <f t="shared" si="54"/>
        <v>25.002412723543415</v>
      </c>
      <c r="S883" s="13">
        <f t="shared" si="55"/>
        <v>-15.428099173553713</v>
      </c>
      <c r="T883" t="str" cm="1">
        <f t="array" ref="T883">_xlfn.IFS(G883&lt;=20,"Low Temp.",G883&lt;=28,"Moderate Temp.",G883&lt;=35,"High Temp")</f>
        <v>Low Temp.</v>
      </c>
    </row>
    <row r="884" spans="1:20" x14ac:dyDescent="0.25">
      <c r="A884">
        <v>883</v>
      </c>
      <c r="B884" s="3">
        <v>45444</v>
      </c>
      <c r="C884" t="s">
        <v>18</v>
      </c>
      <c r="D884" t="s">
        <v>25</v>
      </c>
      <c r="E884" s="5">
        <v>3831</v>
      </c>
      <c r="F884" s="5">
        <v>3413</v>
      </c>
      <c r="G884">
        <v>15</v>
      </c>
      <c r="H884">
        <v>10</v>
      </c>
      <c r="I884">
        <v>12698</v>
      </c>
      <c r="J884" s="7">
        <v>1.93</v>
      </c>
      <c r="K884" s="5">
        <v>24507.14</v>
      </c>
      <c r="L884" s="5">
        <v>2450.71</v>
      </c>
      <c r="M884" s="5">
        <v>22056.43</v>
      </c>
      <c r="N884" s="5">
        <v>12720.69</v>
      </c>
      <c r="O884" s="5">
        <v>9335.74</v>
      </c>
      <c r="P884" t="str">
        <f t="shared" si="52"/>
        <v>Saturday</v>
      </c>
      <c r="Q884" t="str">
        <f t="shared" si="53"/>
        <v>June</v>
      </c>
      <c r="R884" s="8">
        <f t="shared" si="54"/>
        <v>38.093959556276253</v>
      </c>
      <c r="S884" s="13">
        <f t="shared" si="55"/>
        <v>143.68937614199947</v>
      </c>
      <c r="T884" t="str" cm="1">
        <f t="array" ref="T884">_xlfn.IFS(G884&lt;=20,"Low Temp.",G884&lt;=28,"Moderate Temp.",G884&lt;=35,"High Temp")</f>
        <v>Low Temp.</v>
      </c>
    </row>
    <row r="885" spans="1:20" x14ac:dyDescent="0.25">
      <c r="A885">
        <v>884</v>
      </c>
      <c r="B885" s="3">
        <v>45445</v>
      </c>
      <c r="C885" t="s">
        <v>17</v>
      </c>
      <c r="D885" t="s">
        <v>23</v>
      </c>
      <c r="E885" s="5">
        <v>5919</v>
      </c>
      <c r="F885" s="5">
        <v>3323</v>
      </c>
      <c r="G885">
        <v>21</v>
      </c>
      <c r="H885">
        <v>9</v>
      </c>
      <c r="I885">
        <v>12300</v>
      </c>
      <c r="J885" s="7">
        <v>1.53</v>
      </c>
      <c r="K885" s="5">
        <v>18819</v>
      </c>
      <c r="L885" s="5">
        <v>1693.71</v>
      </c>
      <c r="M885" s="5">
        <v>17125.29</v>
      </c>
      <c r="N885" s="5">
        <v>13441.41</v>
      </c>
      <c r="O885" s="5">
        <v>3683.88</v>
      </c>
      <c r="P885" t="str">
        <f t="shared" si="52"/>
        <v>Sunday</v>
      </c>
      <c r="Q885" t="str">
        <f t="shared" si="53"/>
        <v>June</v>
      </c>
      <c r="R885" s="8">
        <f t="shared" si="54"/>
        <v>19.575322812051652</v>
      </c>
      <c r="S885" s="13">
        <f t="shared" si="55"/>
        <v>-37.761784085149522</v>
      </c>
      <c r="T885" t="str" cm="1">
        <f t="array" ref="T885">_xlfn.IFS(G885&lt;=20,"Low Temp.",G885&lt;=28,"Moderate Temp.",G885&lt;=35,"High Temp")</f>
        <v>Moderate Temp.</v>
      </c>
    </row>
    <row r="886" spans="1:20" x14ac:dyDescent="0.25">
      <c r="A886">
        <v>885</v>
      </c>
      <c r="B886" s="3">
        <v>45446</v>
      </c>
      <c r="C886" t="s">
        <v>20</v>
      </c>
      <c r="D886" t="s">
        <v>25</v>
      </c>
      <c r="E886" s="5">
        <v>4812</v>
      </c>
      <c r="F886" s="5">
        <v>3746</v>
      </c>
      <c r="G886">
        <v>23</v>
      </c>
      <c r="H886">
        <v>12</v>
      </c>
      <c r="I886">
        <v>11182</v>
      </c>
      <c r="J886" s="7">
        <v>1.68</v>
      </c>
      <c r="K886" s="5">
        <v>18785.759999999998</v>
      </c>
      <c r="L886" s="5">
        <v>2254.29</v>
      </c>
      <c r="M886" s="5">
        <v>16531.47</v>
      </c>
      <c r="N886" s="5">
        <v>11615.28</v>
      </c>
      <c r="O886" s="5">
        <v>4916.1899999999996</v>
      </c>
      <c r="P886" t="str">
        <f t="shared" si="52"/>
        <v>Monday</v>
      </c>
      <c r="Q886" t="str">
        <f t="shared" si="53"/>
        <v>June</v>
      </c>
      <c r="R886" s="8">
        <f t="shared" si="54"/>
        <v>26.169769016531667</v>
      </c>
      <c r="S886" s="13">
        <f t="shared" si="55"/>
        <v>2.1652119700748047</v>
      </c>
      <c r="T886" t="str" cm="1">
        <f t="array" ref="T886">_xlfn.IFS(G886&lt;=20,"Low Temp.",G886&lt;=28,"Moderate Temp.",G886&lt;=35,"High Temp")</f>
        <v>Moderate Temp.</v>
      </c>
    </row>
    <row r="887" spans="1:20" x14ac:dyDescent="0.25">
      <c r="A887">
        <v>886</v>
      </c>
      <c r="B887" s="3">
        <v>45447</v>
      </c>
      <c r="C887" t="s">
        <v>18</v>
      </c>
      <c r="D887" t="s">
        <v>23</v>
      </c>
      <c r="E887" s="5">
        <v>3511</v>
      </c>
      <c r="F887" s="5">
        <v>2875</v>
      </c>
      <c r="G887">
        <v>24</v>
      </c>
      <c r="H887">
        <v>9</v>
      </c>
      <c r="I887">
        <v>11733</v>
      </c>
      <c r="J887" s="7">
        <v>1.65</v>
      </c>
      <c r="K887" s="5">
        <v>19359.45</v>
      </c>
      <c r="L887" s="5">
        <v>1742.35</v>
      </c>
      <c r="M887" s="5">
        <v>17617.099999999999</v>
      </c>
      <c r="N887" s="5">
        <v>12855.39</v>
      </c>
      <c r="O887" s="5">
        <v>4761.71</v>
      </c>
      <c r="P887" t="str">
        <f t="shared" si="52"/>
        <v>Tuesday</v>
      </c>
      <c r="Q887" t="str">
        <f t="shared" si="53"/>
        <v>June</v>
      </c>
      <c r="R887" s="8">
        <f t="shared" si="54"/>
        <v>24.5963082628897</v>
      </c>
      <c r="S887" s="13">
        <f t="shared" si="55"/>
        <v>35.622614639703784</v>
      </c>
      <c r="T887" t="str" cm="1">
        <f t="array" ref="T887">_xlfn.IFS(G887&lt;=20,"Low Temp.",G887&lt;=28,"Moderate Temp.",G887&lt;=35,"High Temp")</f>
        <v>Moderate Temp.</v>
      </c>
    </row>
    <row r="888" spans="1:20" x14ac:dyDescent="0.25">
      <c r="A888">
        <v>887</v>
      </c>
      <c r="B888" s="3">
        <v>45448</v>
      </c>
      <c r="C888" t="s">
        <v>17</v>
      </c>
      <c r="D888" t="s">
        <v>23</v>
      </c>
      <c r="E888" s="5">
        <v>4328</v>
      </c>
      <c r="F888" s="5">
        <v>2593</v>
      </c>
      <c r="G888">
        <v>21</v>
      </c>
      <c r="H888">
        <v>10</v>
      </c>
      <c r="I888">
        <v>8845</v>
      </c>
      <c r="J888" s="7">
        <v>1.66</v>
      </c>
      <c r="K888" s="5">
        <v>14682.7</v>
      </c>
      <c r="L888" s="5">
        <v>1468.27</v>
      </c>
      <c r="M888" s="5">
        <v>13214.43</v>
      </c>
      <c r="N888" s="5">
        <v>8113.13</v>
      </c>
      <c r="O888" s="5">
        <v>5101.3</v>
      </c>
      <c r="P888" t="str">
        <f t="shared" si="52"/>
        <v>Wednesday</v>
      </c>
      <c r="Q888" t="str">
        <f t="shared" si="53"/>
        <v>June</v>
      </c>
      <c r="R888" s="8">
        <f t="shared" si="54"/>
        <v>34.743609826530545</v>
      </c>
      <c r="S888" s="13">
        <f t="shared" si="55"/>
        <v>17.867375231053607</v>
      </c>
      <c r="T888" t="str" cm="1">
        <f t="array" ref="T888">_xlfn.IFS(G888&lt;=20,"Low Temp.",G888&lt;=28,"Moderate Temp.",G888&lt;=35,"High Temp")</f>
        <v>Moderate Temp.</v>
      </c>
    </row>
    <row r="889" spans="1:20" x14ac:dyDescent="0.25">
      <c r="A889">
        <v>888</v>
      </c>
      <c r="B889" s="3">
        <v>45449</v>
      </c>
      <c r="C889" t="s">
        <v>20</v>
      </c>
      <c r="D889" t="s">
        <v>23</v>
      </c>
      <c r="E889" s="5">
        <v>5662</v>
      </c>
      <c r="F889" s="5">
        <v>3268</v>
      </c>
      <c r="G889">
        <v>31</v>
      </c>
      <c r="H889">
        <v>12</v>
      </c>
      <c r="I889">
        <v>12956</v>
      </c>
      <c r="J889" s="7">
        <v>1.44</v>
      </c>
      <c r="K889" s="5">
        <v>18656.64</v>
      </c>
      <c r="L889" s="5">
        <v>2238.8000000000002</v>
      </c>
      <c r="M889" s="5">
        <v>16417.84</v>
      </c>
      <c r="N889" s="5">
        <v>14680.64</v>
      </c>
      <c r="O889" s="5">
        <v>1737.2</v>
      </c>
      <c r="P889" t="str">
        <f t="shared" si="52"/>
        <v>Thursday</v>
      </c>
      <c r="Q889" t="str">
        <f t="shared" si="53"/>
        <v>June</v>
      </c>
      <c r="R889" s="8">
        <f t="shared" si="54"/>
        <v>9.3114301396178529</v>
      </c>
      <c r="S889" s="13">
        <f t="shared" si="55"/>
        <v>-69.318262098198531</v>
      </c>
      <c r="T889" t="str" cm="1">
        <f t="array" ref="T889">_xlfn.IFS(G889&lt;=20,"Low Temp.",G889&lt;=28,"Moderate Temp.",G889&lt;=35,"High Temp")</f>
        <v>High Temp</v>
      </c>
    </row>
    <row r="890" spans="1:20" x14ac:dyDescent="0.25">
      <c r="A890">
        <v>889</v>
      </c>
      <c r="B890" s="3">
        <v>45450</v>
      </c>
      <c r="C890" t="s">
        <v>21</v>
      </c>
      <c r="D890" t="s">
        <v>24</v>
      </c>
      <c r="E890" s="5">
        <v>5805</v>
      </c>
      <c r="F890" s="5">
        <v>3879</v>
      </c>
      <c r="G890">
        <v>28</v>
      </c>
      <c r="H890">
        <v>10</v>
      </c>
      <c r="I890">
        <v>9214</v>
      </c>
      <c r="J890" s="7">
        <v>1.68</v>
      </c>
      <c r="K890" s="5">
        <v>15479.52</v>
      </c>
      <c r="L890" s="5">
        <v>1547.95</v>
      </c>
      <c r="M890" s="5">
        <v>13931.57</v>
      </c>
      <c r="N890" s="5">
        <v>12139.82</v>
      </c>
      <c r="O890" s="5">
        <v>1791.75</v>
      </c>
      <c r="P890" t="str">
        <f t="shared" si="52"/>
        <v>Friday</v>
      </c>
      <c r="Q890" t="str">
        <f t="shared" si="53"/>
        <v>June</v>
      </c>
      <c r="R890" s="8">
        <f t="shared" si="54"/>
        <v>11.57497131694006</v>
      </c>
      <c r="S890" s="13">
        <f t="shared" si="55"/>
        <v>-69.134366925064597</v>
      </c>
      <c r="T890" t="str" cm="1">
        <f t="array" ref="T890">_xlfn.IFS(G890&lt;=20,"Low Temp.",G890&lt;=28,"Moderate Temp.",G890&lt;=35,"High Temp")</f>
        <v>Moderate Temp.</v>
      </c>
    </row>
    <row r="891" spans="1:20" x14ac:dyDescent="0.25">
      <c r="A891">
        <v>890</v>
      </c>
      <c r="B891" s="3">
        <v>45451</v>
      </c>
      <c r="C891" t="s">
        <v>19</v>
      </c>
      <c r="D891" t="s">
        <v>23</v>
      </c>
      <c r="E891" s="5">
        <v>5368</v>
      </c>
      <c r="F891" s="5">
        <v>3166</v>
      </c>
      <c r="G891">
        <v>17</v>
      </c>
      <c r="H891">
        <v>7</v>
      </c>
      <c r="I891">
        <v>13320</v>
      </c>
      <c r="J891" s="7">
        <v>1.84</v>
      </c>
      <c r="K891" s="5">
        <v>24508.799999999999</v>
      </c>
      <c r="L891" s="5">
        <v>1715.62</v>
      </c>
      <c r="M891" s="5">
        <v>22793.18</v>
      </c>
      <c r="N891" s="5">
        <v>15750.67</v>
      </c>
      <c r="O891" s="5">
        <v>7042.51</v>
      </c>
      <c r="P891" t="str">
        <f t="shared" si="52"/>
        <v>Saturday</v>
      </c>
      <c r="Q891" t="str">
        <f t="shared" si="53"/>
        <v>June</v>
      </c>
      <c r="R891" s="8">
        <f t="shared" si="54"/>
        <v>28.73461776994386</v>
      </c>
      <c r="S891" s="13">
        <f t="shared" si="55"/>
        <v>31.194299552906113</v>
      </c>
      <c r="T891" t="str" cm="1">
        <f t="array" ref="T891">_xlfn.IFS(G891&lt;=20,"Low Temp.",G891&lt;=28,"Moderate Temp.",G891&lt;=35,"High Temp")</f>
        <v>Low Temp.</v>
      </c>
    </row>
    <row r="892" spans="1:20" x14ac:dyDescent="0.25">
      <c r="A892">
        <v>891</v>
      </c>
      <c r="B892" s="3">
        <v>45452</v>
      </c>
      <c r="C892" t="s">
        <v>18</v>
      </c>
      <c r="D892" t="s">
        <v>23</v>
      </c>
      <c r="E892" s="5">
        <v>5895</v>
      </c>
      <c r="F892" s="5">
        <v>3245</v>
      </c>
      <c r="G892">
        <v>15</v>
      </c>
      <c r="H892">
        <v>8</v>
      </c>
      <c r="I892">
        <v>13314</v>
      </c>
      <c r="J892" s="7">
        <v>1.37</v>
      </c>
      <c r="K892" s="5">
        <v>18240.18</v>
      </c>
      <c r="L892" s="5">
        <v>1459.21</v>
      </c>
      <c r="M892" s="5">
        <v>16780.97</v>
      </c>
      <c r="N892" s="5">
        <v>13273.59</v>
      </c>
      <c r="O892" s="5">
        <v>3507.38</v>
      </c>
      <c r="P892" t="str">
        <f t="shared" si="52"/>
        <v>Sunday</v>
      </c>
      <c r="Q892" t="str">
        <f t="shared" si="53"/>
        <v>June</v>
      </c>
      <c r="R892" s="8">
        <f t="shared" si="54"/>
        <v>19.228867258985382</v>
      </c>
      <c r="S892" s="13">
        <f t="shared" si="55"/>
        <v>-40.502459711620013</v>
      </c>
      <c r="T892" t="str" cm="1">
        <f t="array" ref="T892">_xlfn.IFS(G892&lt;=20,"Low Temp.",G892&lt;=28,"Moderate Temp.",G892&lt;=35,"High Temp")</f>
        <v>Low Temp.</v>
      </c>
    </row>
    <row r="893" spans="1:20" x14ac:dyDescent="0.25">
      <c r="A893">
        <v>892</v>
      </c>
      <c r="B893" s="3">
        <v>45453</v>
      </c>
      <c r="C893" t="s">
        <v>19</v>
      </c>
      <c r="D893" t="s">
        <v>24</v>
      </c>
      <c r="E893" s="5">
        <v>5045</v>
      </c>
      <c r="F893" s="5">
        <v>3941</v>
      </c>
      <c r="G893">
        <v>21</v>
      </c>
      <c r="H893">
        <v>12</v>
      </c>
      <c r="I893">
        <v>13790</v>
      </c>
      <c r="J893" s="7">
        <v>1.86</v>
      </c>
      <c r="K893" s="5">
        <v>25649.4</v>
      </c>
      <c r="L893" s="5">
        <v>3077.93</v>
      </c>
      <c r="M893" s="5">
        <v>22571.47</v>
      </c>
      <c r="N893" s="5">
        <v>15246.43</v>
      </c>
      <c r="O893" s="5">
        <v>7325.04</v>
      </c>
      <c r="P893" t="str">
        <f t="shared" si="52"/>
        <v>Monday</v>
      </c>
      <c r="Q893" t="str">
        <f t="shared" si="53"/>
        <v>June</v>
      </c>
      <c r="R893" s="8">
        <f t="shared" si="54"/>
        <v>28.558328849797654</v>
      </c>
      <c r="S893" s="13">
        <f t="shared" si="55"/>
        <v>45.194053518334989</v>
      </c>
      <c r="T893" t="str" cm="1">
        <f t="array" ref="T893">_xlfn.IFS(G893&lt;=20,"Low Temp.",G893&lt;=28,"Moderate Temp.",G893&lt;=35,"High Temp")</f>
        <v>Moderate Temp.</v>
      </c>
    </row>
    <row r="894" spans="1:20" x14ac:dyDescent="0.25">
      <c r="A894">
        <v>893</v>
      </c>
      <c r="B894" s="3">
        <v>45454</v>
      </c>
      <c r="C894" t="s">
        <v>19</v>
      </c>
      <c r="D894" t="s">
        <v>23</v>
      </c>
      <c r="E894" s="5">
        <v>3685</v>
      </c>
      <c r="F894" s="5">
        <v>3833</v>
      </c>
      <c r="G894">
        <v>19</v>
      </c>
      <c r="H894">
        <v>15</v>
      </c>
      <c r="I894">
        <v>13285</v>
      </c>
      <c r="J894" s="7">
        <v>1.9</v>
      </c>
      <c r="K894" s="5">
        <v>25241.5</v>
      </c>
      <c r="L894" s="5">
        <v>3786.22</v>
      </c>
      <c r="M894" s="5">
        <v>21455.279999999999</v>
      </c>
      <c r="N894" s="5">
        <v>15812.59</v>
      </c>
      <c r="O894" s="5">
        <v>5642.69</v>
      </c>
      <c r="P894" t="str">
        <f t="shared" si="52"/>
        <v>Tuesday</v>
      </c>
      <c r="Q894" t="str">
        <f t="shared" si="53"/>
        <v>June</v>
      </c>
      <c r="R894" s="8">
        <f t="shared" si="54"/>
        <v>22.354812511142363</v>
      </c>
      <c r="S894" s="13">
        <f t="shared" si="55"/>
        <v>53.125915875169596</v>
      </c>
      <c r="T894" t="str" cm="1">
        <f t="array" ref="T894">_xlfn.IFS(G894&lt;=20,"Low Temp.",G894&lt;=28,"Moderate Temp.",G894&lt;=35,"High Temp")</f>
        <v>Low Temp.</v>
      </c>
    </row>
    <row r="895" spans="1:20" x14ac:dyDescent="0.25">
      <c r="A895">
        <v>894</v>
      </c>
      <c r="B895" s="3">
        <v>45455</v>
      </c>
      <c r="C895" t="s">
        <v>19</v>
      </c>
      <c r="D895" t="s">
        <v>26</v>
      </c>
      <c r="E895" s="5">
        <v>3162</v>
      </c>
      <c r="F895" s="5">
        <v>3663</v>
      </c>
      <c r="G895">
        <v>24</v>
      </c>
      <c r="H895">
        <v>7</v>
      </c>
      <c r="I895">
        <v>9722</v>
      </c>
      <c r="J895" s="7">
        <v>1.84</v>
      </c>
      <c r="K895" s="5">
        <v>17888.48</v>
      </c>
      <c r="L895" s="5">
        <v>1252.19</v>
      </c>
      <c r="M895" s="5">
        <v>16636.29</v>
      </c>
      <c r="N895" s="5">
        <v>11287.94</v>
      </c>
      <c r="O895" s="5">
        <v>5348.35</v>
      </c>
      <c r="P895" t="str">
        <f t="shared" si="52"/>
        <v>Wednesday</v>
      </c>
      <c r="Q895" t="str">
        <f t="shared" si="53"/>
        <v>June</v>
      </c>
      <c r="R895" s="8">
        <f t="shared" si="54"/>
        <v>29.898292085185552</v>
      </c>
      <c r="S895" s="13">
        <f t="shared" si="55"/>
        <v>69.144528779253648</v>
      </c>
      <c r="T895" t="str" cm="1">
        <f t="array" ref="T895">_xlfn.IFS(G895&lt;=20,"Low Temp.",G895&lt;=28,"Moderate Temp.",G895&lt;=35,"High Temp")</f>
        <v>Moderate Temp.</v>
      </c>
    </row>
    <row r="896" spans="1:20" x14ac:dyDescent="0.25">
      <c r="A896">
        <v>895</v>
      </c>
      <c r="B896" s="3">
        <v>45456</v>
      </c>
      <c r="C896" t="s">
        <v>21</v>
      </c>
      <c r="D896" t="s">
        <v>26</v>
      </c>
      <c r="E896" s="5">
        <v>4589</v>
      </c>
      <c r="F896" s="5">
        <v>3490</v>
      </c>
      <c r="G896">
        <v>27</v>
      </c>
      <c r="H896">
        <v>5</v>
      </c>
      <c r="I896">
        <v>10581</v>
      </c>
      <c r="J896" s="7">
        <v>1.62</v>
      </c>
      <c r="K896" s="5">
        <v>17141.22</v>
      </c>
      <c r="L896" s="5">
        <v>857.06</v>
      </c>
      <c r="M896" s="5">
        <v>16284.16</v>
      </c>
      <c r="N896" s="5">
        <v>10367.709999999999</v>
      </c>
      <c r="O896" s="5">
        <v>5916.45</v>
      </c>
      <c r="P896" t="str">
        <f t="shared" si="52"/>
        <v>Thursday</v>
      </c>
      <c r="Q896" t="str">
        <f t="shared" si="53"/>
        <v>June</v>
      </c>
      <c r="R896" s="8">
        <f t="shared" si="54"/>
        <v>34.515921270481329</v>
      </c>
      <c r="S896" s="13">
        <f t="shared" si="55"/>
        <v>28.926781433863585</v>
      </c>
      <c r="T896" t="str" cm="1">
        <f t="array" ref="T896">_xlfn.IFS(G896&lt;=20,"Low Temp.",G896&lt;=28,"Moderate Temp.",G896&lt;=35,"High Temp")</f>
        <v>Moderate Temp.</v>
      </c>
    </row>
    <row r="897" spans="1:20" x14ac:dyDescent="0.25">
      <c r="A897">
        <v>896</v>
      </c>
      <c r="B897" s="3">
        <v>45457</v>
      </c>
      <c r="C897" t="s">
        <v>17</v>
      </c>
      <c r="D897" t="s">
        <v>23</v>
      </c>
      <c r="E897" s="5">
        <v>4065</v>
      </c>
      <c r="F897" s="5">
        <v>2673</v>
      </c>
      <c r="G897">
        <v>27</v>
      </c>
      <c r="H897">
        <v>12</v>
      </c>
      <c r="I897">
        <v>13011</v>
      </c>
      <c r="J897" s="7">
        <v>1.41</v>
      </c>
      <c r="K897" s="5">
        <v>18345.509999999998</v>
      </c>
      <c r="L897" s="5">
        <v>2201.46</v>
      </c>
      <c r="M897" s="5">
        <v>16144.05</v>
      </c>
      <c r="N897" s="5">
        <v>11588.37</v>
      </c>
      <c r="O897" s="5">
        <v>4555.68</v>
      </c>
      <c r="P897" t="str">
        <f t="shared" si="52"/>
        <v>Friday</v>
      </c>
      <c r="Q897" t="str">
        <f t="shared" si="53"/>
        <v>June</v>
      </c>
      <c r="R897" s="8">
        <f t="shared" si="54"/>
        <v>24.832670228301097</v>
      </c>
      <c r="S897" s="13">
        <f t="shared" si="55"/>
        <v>12.070848708487091</v>
      </c>
      <c r="T897" t="str" cm="1">
        <f t="array" ref="T897">_xlfn.IFS(G897&lt;=20,"Low Temp.",G897&lt;=28,"Moderate Temp.",G897&lt;=35,"High Temp")</f>
        <v>Moderate Temp.</v>
      </c>
    </row>
    <row r="898" spans="1:20" x14ac:dyDescent="0.25">
      <c r="A898">
        <v>897</v>
      </c>
      <c r="B898" s="3">
        <v>45458</v>
      </c>
      <c r="C898" t="s">
        <v>19</v>
      </c>
      <c r="D898" t="s">
        <v>23</v>
      </c>
      <c r="E898" s="5">
        <v>5184</v>
      </c>
      <c r="F898" s="5">
        <v>3825</v>
      </c>
      <c r="G898">
        <v>31</v>
      </c>
      <c r="H898">
        <v>13</v>
      </c>
      <c r="I898">
        <v>14955</v>
      </c>
      <c r="J898" s="7">
        <v>1.79</v>
      </c>
      <c r="K898" s="5">
        <v>26769.45</v>
      </c>
      <c r="L898" s="5">
        <v>3480.03</v>
      </c>
      <c r="M898" s="5">
        <v>23289.42</v>
      </c>
      <c r="N898" s="5">
        <v>15492.72</v>
      </c>
      <c r="O898" s="5">
        <v>7796.7</v>
      </c>
      <c r="P898" t="str">
        <f t="shared" si="52"/>
        <v>Saturday</v>
      </c>
      <c r="Q898" t="str">
        <f t="shared" si="53"/>
        <v>June</v>
      </c>
      <c r="R898" s="8">
        <f t="shared" si="54"/>
        <v>29.125364921580381</v>
      </c>
      <c r="S898" s="13">
        <f t="shared" si="55"/>
        <v>50.39930555555555</v>
      </c>
      <c r="T898" t="str" cm="1">
        <f t="array" ref="T898">_xlfn.IFS(G898&lt;=20,"Low Temp.",G898&lt;=28,"Moderate Temp.",G898&lt;=35,"High Temp")</f>
        <v>High Temp</v>
      </c>
    </row>
    <row r="899" spans="1:20" x14ac:dyDescent="0.25">
      <c r="A899">
        <v>898</v>
      </c>
      <c r="B899" s="3">
        <v>45459</v>
      </c>
      <c r="C899" t="s">
        <v>21</v>
      </c>
      <c r="D899" t="s">
        <v>23</v>
      </c>
      <c r="E899" s="5">
        <v>4291</v>
      </c>
      <c r="F899" s="5">
        <v>2948</v>
      </c>
      <c r="G899">
        <v>28</v>
      </c>
      <c r="H899">
        <v>8</v>
      </c>
      <c r="I899">
        <v>11574</v>
      </c>
      <c r="J899" s="7">
        <v>1.88</v>
      </c>
      <c r="K899" s="5">
        <v>21759.119999999999</v>
      </c>
      <c r="L899" s="5">
        <v>1740.73</v>
      </c>
      <c r="M899" s="5">
        <v>20018.39</v>
      </c>
      <c r="N899" s="5">
        <v>15173.64</v>
      </c>
      <c r="O899" s="5">
        <v>4844.75</v>
      </c>
      <c r="P899" t="str">
        <f t="shared" ref="P899:P962" si="56">TEXT(B899,"dddd")</f>
        <v>Sunday</v>
      </c>
      <c r="Q899" t="str">
        <f t="shared" ref="Q899:Q962" si="57">TEXT(B899,"mmmm")</f>
        <v>June</v>
      </c>
      <c r="R899" s="8">
        <f t="shared" ref="R899:R962" si="58">(O899/K899)*100</f>
        <v>22.265376540963054</v>
      </c>
      <c r="S899" s="13">
        <f t="shared" ref="S899:S962" si="59">(O899-E899)/E899*100</f>
        <v>12.904917268701935</v>
      </c>
      <c r="T899" t="str" cm="1">
        <f t="array" ref="T899">_xlfn.IFS(G899&lt;=20,"Low Temp.",G899&lt;=28,"Moderate Temp.",G899&lt;=35,"High Temp")</f>
        <v>Moderate Temp.</v>
      </c>
    </row>
    <row r="900" spans="1:20" x14ac:dyDescent="0.25">
      <c r="A900">
        <v>899</v>
      </c>
      <c r="B900" s="3">
        <v>45460</v>
      </c>
      <c r="C900" t="s">
        <v>19</v>
      </c>
      <c r="D900" t="s">
        <v>25</v>
      </c>
      <c r="E900" s="5">
        <v>5675</v>
      </c>
      <c r="F900" s="5">
        <v>2791</v>
      </c>
      <c r="G900">
        <v>15</v>
      </c>
      <c r="H900">
        <v>14</v>
      </c>
      <c r="I900">
        <v>8572</v>
      </c>
      <c r="J900" s="7">
        <v>1.78</v>
      </c>
      <c r="K900" s="5">
        <v>15258.16</v>
      </c>
      <c r="L900" s="5">
        <v>2136.14</v>
      </c>
      <c r="M900" s="5">
        <v>13122.02</v>
      </c>
      <c r="N900" s="5">
        <v>11193.26</v>
      </c>
      <c r="O900" s="5">
        <v>1928.76</v>
      </c>
      <c r="P900" t="str">
        <f t="shared" si="56"/>
        <v>Monday</v>
      </c>
      <c r="Q900" t="str">
        <f t="shared" si="57"/>
        <v>June</v>
      </c>
      <c r="R900" s="8">
        <f t="shared" si="58"/>
        <v>12.640842670413733</v>
      </c>
      <c r="S900" s="13">
        <f t="shared" si="59"/>
        <v>-66.013039647577088</v>
      </c>
      <c r="T900" t="str" cm="1">
        <f t="array" ref="T900">_xlfn.IFS(G900&lt;=20,"Low Temp.",G900&lt;=28,"Moderate Temp.",G900&lt;=35,"High Temp")</f>
        <v>Low Temp.</v>
      </c>
    </row>
    <row r="901" spans="1:20" x14ac:dyDescent="0.25">
      <c r="A901">
        <v>900</v>
      </c>
      <c r="B901" s="3">
        <v>45461</v>
      </c>
      <c r="C901" t="s">
        <v>18</v>
      </c>
      <c r="D901" t="s">
        <v>24</v>
      </c>
      <c r="E901" s="5">
        <v>4351</v>
      </c>
      <c r="F901" s="5">
        <v>3483</v>
      </c>
      <c r="G901">
        <v>31</v>
      </c>
      <c r="H901">
        <v>15</v>
      </c>
      <c r="I901">
        <v>9255</v>
      </c>
      <c r="J901" s="7">
        <v>1.4</v>
      </c>
      <c r="K901" s="5">
        <v>12957</v>
      </c>
      <c r="L901" s="5">
        <v>1943.55</v>
      </c>
      <c r="M901" s="5">
        <v>11013.45</v>
      </c>
      <c r="N901" s="5">
        <v>9091.9599999999991</v>
      </c>
      <c r="O901" s="5">
        <v>1921.49</v>
      </c>
      <c r="P901" t="str">
        <f t="shared" si="56"/>
        <v>Tuesday</v>
      </c>
      <c r="Q901" t="str">
        <f t="shared" si="57"/>
        <v>June</v>
      </c>
      <c r="R901" s="8">
        <f t="shared" si="58"/>
        <v>14.829744539631088</v>
      </c>
      <c r="S901" s="13">
        <f t="shared" si="59"/>
        <v>-55.837968283153302</v>
      </c>
      <c r="T901" t="str" cm="1">
        <f t="array" ref="T901">_xlfn.IFS(G901&lt;=20,"Low Temp.",G901&lt;=28,"Moderate Temp.",G901&lt;=35,"High Temp")</f>
        <v>High Temp</v>
      </c>
    </row>
    <row r="902" spans="1:20" x14ac:dyDescent="0.25">
      <c r="A902">
        <v>901</v>
      </c>
      <c r="B902" s="3">
        <v>45462</v>
      </c>
      <c r="C902" t="s">
        <v>18</v>
      </c>
      <c r="D902" t="s">
        <v>25</v>
      </c>
      <c r="E902" s="5">
        <v>4241</v>
      </c>
      <c r="F902" s="5">
        <v>3388</v>
      </c>
      <c r="G902">
        <v>17</v>
      </c>
      <c r="H902">
        <v>11</v>
      </c>
      <c r="I902">
        <v>9760</v>
      </c>
      <c r="J902" s="7">
        <v>1.86</v>
      </c>
      <c r="K902" s="5">
        <v>18153.599999999999</v>
      </c>
      <c r="L902" s="5">
        <v>1996.9</v>
      </c>
      <c r="M902" s="5">
        <v>16156.7</v>
      </c>
      <c r="N902" s="5">
        <v>12841.12</v>
      </c>
      <c r="O902" s="5">
        <v>3315.58</v>
      </c>
      <c r="P902" t="str">
        <f t="shared" si="56"/>
        <v>Wednesday</v>
      </c>
      <c r="Q902" t="str">
        <f t="shared" si="57"/>
        <v>June</v>
      </c>
      <c r="R902" s="8">
        <f t="shared" si="58"/>
        <v>18.264035783536048</v>
      </c>
      <c r="S902" s="13">
        <f t="shared" si="59"/>
        <v>-21.820796981843905</v>
      </c>
      <c r="T902" t="str" cm="1">
        <f t="array" ref="T902">_xlfn.IFS(G902&lt;=20,"Low Temp.",G902&lt;=28,"Moderate Temp.",G902&lt;=35,"High Temp")</f>
        <v>Low Temp.</v>
      </c>
    </row>
    <row r="903" spans="1:20" x14ac:dyDescent="0.25">
      <c r="A903">
        <v>902</v>
      </c>
      <c r="B903" s="3">
        <v>45463</v>
      </c>
      <c r="C903" t="s">
        <v>17</v>
      </c>
      <c r="D903" t="s">
        <v>26</v>
      </c>
      <c r="E903" s="5">
        <v>3540</v>
      </c>
      <c r="F903" s="5">
        <v>3519</v>
      </c>
      <c r="G903">
        <v>17</v>
      </c>
      <c r="H903">
        <v>11</v>
      </c>
      <c r="I903">
        <v>14361</v>
      </c>
      <c r="J903" s="7">
        <v>1.66</v>
      </c>
      <c r="K903" s="5">
        <v>23839.26</v>
      </c>
      <c r="L903" s="5">
        <v>2622.32</v>
      </c>
      <c r="M903" s="5">
        <v>21216.94</v>
      </c>
      <c r="N903" s="5">
        <v>14810.69</v>
      </c>
      <c r="O903" s="5">
        <v>6406.25</v>
      </c>
      <c r="P903" t="str">
        <f t="shared" si="56"/>
        <v>Thursday</v>
      </c>
      <c r="Q903" t="str">
        <f t="shared" si="57"/>
        <v>June</v>
      </c>
      <c r="R903" s="8">
        <f t="shared" si="58"/>
        <v>26.872688162300339</v>
      </c>
      <c r="S903" s="13">
        <f t="shared" si="59"/>
        <v>80.967514124293785</v>
      </c>
      <c r="T903" t="str" cm="1">
        <f t="array" ref="T903">_xlfn.IFS(G903&lt;=20,"Low Temp.",G903&lt;=28,"Moderate Temp.",G903&lt;=35,"High Temp")</f>
        <v>Low Temp.</v>
      </c>
    </row>
    <row r="904" spans="1:20" x14ac:dyDescent="0.25">
      <c r="A904">
        <v>903</v>
      </c>
      <c r="B904" s="3">
        <v>45464</v>
      </c>
      <c r="C904" t="s">
        <v>22</v>
      </c>
      <c r="D904" t="s">
        <v>23</v>
      </c>
      <c r="E904" s="5">
        <v>4190</v>
      </c>
      <c r="F904" s="5">
        <v>3332</v>
      </c>
      <c r="G904">
        <v>20</v>
      </c>
      <c r="H904">
        <v>15</v>
      </c>
      <c r="I904">
        <v>9056</v>
      </c>
      <c r="J904" s="7">
        <v>1.21</v>
      </c>
      <c r="K904" s="5">
        <v>10957.76</v>
      </c>
      <c r="L904" s="5">
        <v>1643.66</v>
      </c>
      <c r="M904" s="5">
        <v>9314.1</v>
      </c>
      <c r="N904" s="5">
        <v>7979.79</v>
      </c>
      <c r="O904" s="5">
        <v>1334.31</v>
      </c>
      <c r="P904" t="str">
        <f t="shared" si="56"/>
        <v>Friday</v>
      </c>
      <c r="Q904" t="str">
        <f t="shared" si="57"/>
        <v>June</v>
      </c>
      <c r="R904" s="8">
        <f t="shared" si="58"/>
        <v>12.176850013141372</v>
      </c>
      <c r="S904" s="13">
        <f t="shared" si="59"/>
        <v>-68.154892601431982</v>
      </c>
      <c r="T904" t="str" cm="1">
        <f t="array" ref="T904">_xlfn.IFS(G904&lt;=20,"Low Temp.",G904&lt;=28,"Moderate Temp.",G904&lt;=35,"High Temp")</f>
        <v>Low Temp.</v>
      </c>
    </row>
    <row r="905" spans="1:20" x14ac:dyDescent="0.25">
      <c r="A905">
        <v>904</v>
      </c>
      <c r="B905" s="3">
        <v>45465</v>
      </c>
      <c r="C905" t="s">
        <v>20</v>
      </c>
      <c r="D905" t="s">
        <v>25</v>
      </c>
      <c r="E905" s="5">
        <v>5627</v>
      </c>
      <c r="F905" s="5">
        <v>3232</v>
      </c>
      <c r="G905">
        <v>34</v>
      </c>
      <c r="H905">
        <v>6</v>
      </c>
      <c r="I905">
        <v>12113</v>
      </c>
      <c r="J905" s="7">
        <v>1.44</v>
      </c>
      <c r="K905" s="5">
        <v>17442.72</v>
      </c>
      <c r="L905" s="5">
        <v>1046.56</v>
      </c>
      <c r="M905" s="5">
        <v>16396.16</v>
      </c>
      <c r="N905" s="5">
        <v>12247.63</v>
      </c>
      <c r="O905" s="5">
        <v>4148.53</v>
      </c>
      <c r="P905" t="str">
        <f t="shared" si="56"/>
        <v>Saturday</v>
      </c>
      <c r="Q905" t="str">
        <f t="shared" si="57"/>
        <v>June</v>
      </c>
      <c r="R905" s="8">
        <f t="shared" si="58"/>
        <v>23.78373327095774</v>
      </c>
      <c r="S905" s="13">
        <f t="shared" si="59"/>
        <v>-26.274569042118362</v>
      </c>
      <c r="T905" t="str" cm="1">
        <f t="array" ref="T905">_xlfn.IFS(G905&lt;=20,"Low Temp.",G905&lt;=28,"Moderate Temp.",G905&lt;=35,"High Temp")</f>
        <v>High Temp</v>
      </c>
    </row>
    <row r="906" spans="1:20" x14ac:dyDescent="0.25">
      <c r="A906">
        <v>905</v>
      </c>
      <c r="B906" s="3">
        <v>45466</v>
      </c>
      <c r="C906" t="s">
        <v>17</v>
      </c>
      <c r="D906" t="s">
        <v>25</v>
      </c>
      <c r="E906" s="5">
        <v>5276</v>
      </c>
      <c r="F906" s="5">
        <v>3134</v>
      </c>
      <c r="G906">
        <v>16</v>
      </c>
      <c r="H906">
        <v>5</v>
      </c>
      <c r="I906">
        <v>12756</v>
      </c>
      <c r="J906" s="7">
        <v>1.54</v>
      </c>
      <c r="K906" s="5">
        <v>19644.240000000002</v>
      </c>
      <c r="L906" s="5">
        <v>982.21</v>
      </c>
      <c r="M906" s="5">
        <v>18662.03</v>
      </c>
      <c r="N906" s="5">
        <v>15284.1</v>
      </c>
      <c r="O906" s="5">
        <v>3377.93</v>
      </c>
      <c r="P906" t="str">
        <f t="shared" si="56"/>
        <v>Sunday</v>
      </c>
      <c r="Q906" t="str">
        <f t="shared" si="57"/>
        <v>June</v>
      </c>
      <c r="R906" s="8">
        <f t="shared" si="58"/>
        <v>17.19552398056631</v>
      </c>
      <c r="S906" s="13">
        <f t="shared" si="59"/>
        <v>-35.975549658832449</v>
      </c>
      <c r="T906" t="str" cm="1">
        <f t="array" ref="T906">_xlfn.IFS(G906&lt;=20,"Low Temp.",G906&lt;=28,"Moderate Temp.",G906&lt;=35,"High Temp")</f>
        <v>Low Temp.</v>
      </c>
    </row>
    <row r="907" spans="1:20" x14ac:dyDescent="0.25">
      <c r="A907">
        <v>906</v>
      </c>
      <c r="B907" s="3">
        <v>45467</v>
      </c>
      <c r="C907" t="s">
        <v>22</v>
      </c>
      <c r="D907" t="s">
        <v>26</v>
      </c>
      <c r="E907" s="5">
        <v>4426</v>
      </c>
      <c r="F907" s="5">
        <v>2731</v>
      </c>
      <c r="G907">
        <v>24</v>
      </c>
      <c r="H907">
        <v>12</v>
      </c>
      <c r="I907">
        <v>11909</v>
      </c>
      <c r="J907" s="7">
        <v>1.94</v>
      </c>
      <c r="K907" s="5">
        <v>23103.46</v>
      </c>
      <c r="L907" s="5">
        <v>2772.42</v>
      </c>
      <c r="M907" s="5">
        <v>20331.04</v>
      </c>
      <c r="N907" s="5">
        <v>17304.07</v>
      </c>
      <c r="O907" s="5">
        <v>3026.97</v>
      </c>
      <c r="P907" t="str">
        <f t="shared" si="56"/>
        <v>Monday</v>
      </c>
      <c r="Q907" t="str">
        <f t="shared" si="57"/>
        <v>June</v>
      </c>
      <c r="R907" s="8">
        <f t="shared" si="58"/>
        <v>13.101803799084639</v>
      </c>
      <c r="S907" s="13">
        <f t="shared" si="59"/>
        <v>-31.609353818346143</v>
      </c>
      <c r="T907" t="str" cm="1">
        <f t="array" ref="T907">_xlfn.IFS(G907&lt;=20,"Low Temp.",G907&lt;=28,"Moderate Temp.",G907&lt;=35,"High Temp")</f>
        <v>Moderate Temp.</v>
      </c>
    </row>
    <row r="908" spans="1:20" x14ac:dyDescent="0.25">
      <c r="A908">
        <v>907</v>
      </c>
      <c r="B908" s="3">
        <v>45468</v>
      </c>
      <c r="C908" t="s">
        <v>20</v>
      </c>
      <c r="D908" t="s">
        <v>23</v>
      </c>
      <c r="E908" s="5">
        <v>5992</v>
      </c>
      <c r="F908" s="5">
        <v>2625</v>
      </c>
      <c r="G908">
        <v>31</v>
      </c>
      <c r="H908">
        <v>9</v>
      </c>
      <c r="I908">
        <v>10640</v>
      </c>
      <c r="J908" s="7">
        <v>1.69</v>
      </c>
      <c r="K908" s="5">
        <v>17981.599999999999</v>
      </c>
      <c r="L908" s="5">
        <v>1618.34</v>
      </c>
      <c r="M908" s="5">
        <v>16363.26</v>
      </c>
      <c r="N908" s="5">
        <v>10175.66</v>
      </c>
      <c r="O908" s="5">
        <v>6187.6</v>
      </c>
      <c r="P908" t="str">
        <f t="shared" si="56"/>
        <v>Tuesday</v>
      </c>
      <c r="Q908" t="str">
        <f t="shared" si="57"/>
        <v>June</v>
      </c>
      <c r="R908" s="8">
        <f t="shared" si="58"/>
        <v>34.410730969435427</v>
      </c>
      <c r="S908" s="13">
        <f t="shared" si="59"/>
        <v>3.2643524699599524</v>
      </c>
      <c r="T908" t="str" cm="1">
        <f t="array" ref="T908">_xlfn.IFS(G908&lt;=20,"Low Temp.",G908&lt;=28,"Moderate Temp.",G908&lt;=35,"High Temp")</f>
        <v>High Temp</v>
      </c>
    </row>
    <row r="909" spans="1:20" x14ac:dyDescent="0.25">
      <c r="A909">
        <v>908</v>
      </c>
      <c r="B909" s="3">
        <v>45469</v>
      </c>
      <c r="C909" t="s">
        <v>17</v>
      </c>
      <c r="D909" t="s">
        <v>25</v>
      </c>
      <c r="E909" s="5">
        <v>3781</v>
      </c>
      <c r="F909" s="5">
        <v>2581</v>
      </c>
      <c r="G909">
        <v>29</v>
      </c>
      <c r="H909">
        <v>12</v>
      </c>
      <c r="I909">
        <v>12459</v>
      </c>
      <c r="J909" s="7">
        <v>1.9</v>
      </c>
      <c r="K909" s="5">
        <v>23672.1</v>
      </c>
      <c r="L909" s="5">
        <v>2840.65</v>
      </c>
      <c r="M909" s="5">
        <v>20831.45</v>
      </c>
      <c r="N909" s="5">
        <v>17201.39</v>
      </c>
      <c r="O909" s="5">
        <v>3630.06</v>
      </c>
      <c r="P909" t="str">
        <f t="shared" si="56"/>
        <v>Wednesday</v>
      </c>
      <c r="Q909" t="str">
        <f t="shared" si="57"/>
        <v>June</v>
      </c>
      <c r="R909" s="8">
        <f t="shared" si="58"/>
        <v>15.334761174547252</v>
      </c>
      <c r="S909" s="13">
        <f t="shared" si="59"/>
        <v>-3.9920655911134633</v>
      </c>
      <c r="T909" t="str" cm="1">
        <f t="array" ref="T909">_xlfn.IFS(G909&lt;=20,"Low Temp.",G909&lt;=28,"Moderate Temp.",G909&lt;=35,"High Temp")</f>
        <v>High Temp</v>
      </c>
    </row>
    <row r="910" spans="1:20" x14ac:dyDescent="0.25">
      <c r="A910">
        <v>909</v>
      </c>
      <c r="B910" s="3">
        <v>45470</v>
      </c>
      <c r="C910" t="s">
        <v>20</v>
      </c>
      <c r="D910" t="s">
        <v>23</v>
      </c>
      <c r="E910" s="5">
        <v>4793</v>
      </c>
      <c r="F910" s="5">
        <v>3041</v>
      </c>
      <c r="G910">
        <v>21</v>
      </c>
      <c r="H910">
        <v>12</v>
      </c>
      <c r="I910">
        <v>12483</v>
      </c>
      <c r="J910" s="7">
        <v>1.32</v>
      </c>
      <c r="K910" s="5">
        <v>16477.560000000001</v>
      </c>
      <c r="L910" s="5">
        <v>1977.31</v>
      </c>
      <c r="M910" s="5">
        <v>14500.25</v>
      </c>
      <c r="N910" s="5">
        <v>12212.01</v>
      </c>
      <c r="O910" s="5">
        <v>2288.2399999999998</v>
      </c>
      <c r="P910" t="str">
        <f t="shared" si="56"/>
        <v>Thursday</v>
      </c>
      <c r="Q910" t="str">
        <f t="shared" si="57"/>
        <v>June</v>
      </c>
      <c r="R910" s="8">
        <f t="shared" si="58"/>
        <v>13.887007542378846</v>
      </c>
      <c r="S910" s="13">
        <f t="shared" si="59"/>
        <v>-52.258710619653669</v>
      </c>
      <c r="T910" t="str" cm="1">
        <f t="array" ref="T910">_xlfn.IFS(G910&lt;=20,"Low Temp.",G910&lt;=28,"Moderate Temp.",G910&lt;=35,"High Temp")</f>
        <v>Moderate Temp.</v>
      </c>
    </row>
    <row r="911" spans="1:20" x14ac:dyDescent="0.25">
      <c r="A911">
        <v>910</v>
      </c>
      <c r="B911" s="3">
        <v>45471</v>
      </c>
      <c r="C911" t="s">
        <v>21</v>
      </c>
      <c r="D911" t="s">
        <v>24</v>
      </c>
      <c r="E911" s="5">
        <v>5279</v>
      </c>
      <c r="F911" s="5">
        <v>2771</v>
      </c>
      <c r="G911">
        <v>31</v>
      </c>
      <c r="H911">
        <v>12</v>
      </c>
      <c r="I911">
        <v>12570</v>
      </c>
      <c r="J911" s="7">
        <v>1.91</v>
      </c>
      <c r="K911" s="5">
        <v>24008.7</v>
      </c>
      <c r="L911" s="5">
        <v>2881.04</v>
      </c>
      <c r="M911" s="5">
        <v>21127.66</v>
      </c>
      <c r="N911" s="5">
        <v>17719.240000000002</v>
      </c>
      <c r="O911" s="5">
        <v>3408.42</v>
      </c>
      <c r="P911" t="str">
        <f t="shared" si="56"/>
        <v>Friday</v>
      </c>
      <c r="Q911" t="str">
        <f t="shared" si="57"/>
        <v>June</v>
      </c>
      <c r="R911" s="8">
        <f t="shared" si="58"/>
        <v>14.196603731147459</v>
      </c>
      <c r="S911" s="13">
        <f t="shared" si="59"/>
        <v>-35.434362568668313</v>
      </c>
      <c r="T911" t="str" cm="1">
        <f t="array" ref="T911">_xlfn.IFS(G911&lt;=20,"Low Temp.",G911&lt;=28,"Moderate Temp.",G911&lt;=35,"High Temp")</f>
        <v>High Temp</v>
      </c>
    </row>
    <row r="912" spans="1:20" x14ac:dyDescent="0.25">
      <c r="A912">
        <v>911</v>
      </c>
      <c r="B912" s="3">
        <v>45472</v>
      </c>
      <c r="C912" t="s">
        <v>21</v>
      </c>
      <c r="D912" t="s">
        <v>25</v>
      </c>
      <c r="E912" s="5">
        <v>5580</v>
      </c>
      <c r="F912" s="5">
        <v>3782</v>
      </c>
      <c r="G912">
        <v>15</v>
      </c>
      <c r="H912">
        <v>5</v>
      </c>
      <c r="I912">
        <v>9695</v>
      </c>
      <c r="J912" s="7">
        <v>1.88</v>
      </c>
      <c r="K912" s="5">
        <v>18226.599999999999</v>
      </c>
      <c r="L912" s="5">
        <v>911.33</v>
      </c>
      <c r="M912" s="5">
        <v>17315.27</v>
      </c>
      <c r="N912" s="5">
        <v>14251.9</v>
      </c>
      <c r="O912" s="5">
        <v>3063.37</v>
      </c>
      <c r="P912" t="str">
        <f t="shared" si="56"/>
        <v>Saturday</v>
      </c>
      <c r="Q912" t="str">
        <f t="shared" si="57"/>
        <v>June</v>
      </c>
      <c r="R912" s="8">
        <f t="shared" si="58"/>
        <v>16.807139016602111</v>
      </c>
      <c r="S912" s="13">
        <f t="shared" si="59"/>
        <v>-45.100896057347676</v>
      </c>
      <c r="T912" t="str" cm="1">
        <f t="array" ref="T912">_xlfn.IFS(G912&lt;=20,"Low Temp.",G912&lt;=28,"Moderate Temp.",G912&lt;=35,"High Temp")</f>
        <v>Low Temp.</v>
      </c>
    </row>
    <row r="913" spans="1:20" x14ac:dyDescent="0.25">
      <c r="A913">
        <v>912</v>
      </c>
      <c r="B913" s="3">
        <v>45473</v>
      </c>
      <c r="C913" t="s">
        <v>18</v>
      </c>
      <c r="D913" t="s">
        <v>25</v>
      </c>
      <c r="E913" s="5">
        <v>4286</v>
      </c>
      <c r="F913" s="5">
        <v>3456</v>
      </c>
      <c r="G913">
        <v>20</v>
      </c>
      <c r="H913">
        <v>11</v>
      </c>
      <c r="I913">
        <v>14630</v>
      </c>
      <c r="J913" s="7">
        <v>1.8</v>
      </c>
      <c r="K913" s="5">
        <v>26334</v>
      </c>
      <c r="L913" s="5">
        <v>2896.74</v>
      </c>
      <c r="M913" s="5">
        <v>23437.26</v>
      </c>
      <c r="N913" s="5">
        <v>17902.41</v>
      </c>
      <c r="O913" s="5">
        <v>5534.85</v>
      </c>
      <c r="P913" t="str">
        <f t="shared" si="56"/>
        <v>Sunday</v>
      </c>
      <c r="Q913" t="str">
        <f t="shared" si="57"/>
        <v>June</v>
      </c>
      <c r="R913" s="8">
        <f t="shared" si="58"/>
        <v>21.017885623148782</v>
      </c>
      <c r="S913" s="13">
        <f t="shared" si="59"/>
        <v>29.137890807279522</v>
      </c>
      <c r="T913" t="str" cm="1">
        <f t="array" ref="T913">_xlfn.IFS(G913&lt;=20,"Low Temp.",G913&lt;=28,"Moderate Temp.",G913&lt;=35,"High Temp")</f>
        <v>Low Temp.</v>
      </c>
    </row>
    <row r="914" spans="1:20" x14ac:dyDescent="0.25">
      <c r="A914">
        <v>913</v>
      </c>
      <c r="B914" s="3">
        <v>45474</v>
      </c>
      <c r="C914" t="s">
        <v>18</v>
      </c>
      <c r="D914" t="s">
        <v>25</v>
      </c>
      <c r="E914" s="5">
        <v>5879</v>
      </c>
      <c r="F914" s="5">
        <v>2601</v>
      </c>
      <c r="G914">
        <v>33</v>
      </c>
      <c r="H914">
        <v>14</v>
      </c>
      <c r="I914">
        <v>9455</v>
      </c>
      <c r="J914" s="7">
        <v>1.69</v>
      </c>
      <c r="K914" s="5">
        <v>15978.95</v>
      </c>
      <c r="L914" s="5">
        <v>2237.0500000000002</v>
      </c>
      <c r="M914" s="5">
        <v>13741.9</v>
      </c>
      <c r="N914" s="5">
        <v>12176.88</v>
      </c>
      <c r="O914" s="5">
        <v>1565.02</v>
      </c>
      <c r="P914" t="str">
        <f t="shared" si="56"/>
        <v>Monday</v>
      </c>
      <c r="Q914" t="str">
        <f t="shared" si="57"/>
        <v>July</v>
      </c>
      <c r="R914" s="8">
        <f t="shared" si="58"/>
        <v>9.7942605740677582</v>
      </c>
      <c r="S914" s="13">
        <f t="shared" si="59"/>
        <v>-73.379486307195094</v>
      </c>
      <c r="T914" t="str" cm="1">
        <f t="array" ref="T914">_xlfn.IFS(G914&lt;=20,"Low Temp.",G914&lt;=28,"Moderate Temp.",G914&lt;=35,"High Temp")</f>
        <v>High Temp</v>
      </c>
    </row>
    <row r="915" spans="1:20" x14ac:dyDescent="0.25">
      <c r="A915">
        <v>914</v>
      </c>
      <c r="B915" s="3">
        <v>45475</v>
      </c>
      <c r="C915" t="s">
        <v>19</v>
      </c>
      <c r="D915" t="s">
        <v>24</v>
      </c>
      <c r="E915" s="5">
        <v>5296</v>
      </c>
      <c r="F915" s="5">
        <v>3132</v>
      </c>
      <c r="G915">
        <v>22</v>
      </c>
      <c r="H915">
        <v>10</v>
      </c>
      <c r="I915">
        <v>12671</v>
      </c>
      <c r="J915" s="7">
        <v>1.42</v>
      </c>
      <c r="K915" s="5">
        <v>17992.82</v>
      </c>
      <c r="L915" s="5">
        <v>1799.28</v>
      </c>
      <c r="M915" s="5">
        <v>16193.54</v>
      </c>
      <c r="N915" s="5">
        <v>12541.07</v>
      </c>
      <c r="O915" s="5">
        <v>3652.47</v>
      </c>
      <c r="P915" t="str">
        <f t="shared" si="56"/>
        <v>Tuesday</v>
      </c>
      <c r="Q915" t="str">
        <f t="shared" si="57"/>
        <v>July</v>
      </c>
      <c r="R915" s="8">
        <f t="shared" si="58"/>
        <v>20.299597283805429</v>
      </c>
      <c r="S915" s="13">
        <f t="shared" si="59"/>
        <v>-31.03342145015106</v>
      </c>
      <c r="T915" t="str" cm="1">
        <f t="array" ref="T915">_xlfn.IFS(G915&lt;=20,"Low Temp.",G915&lt;=28,"Moderate Temp.",G915&lt;=35,"High Temp")</f>
        <v>Moderate Temp.</v>
      </c>
    </row>
    <row r="916" spans="1:20" x14ac:dyDescent="0.25">
      <c r="A916">
        <v>915</v>
      </c>
      <c r="B916" s="3">
        <v>45476</v>
      </c>
      <c r="C916" t="s">
        <v>18</v>
      </c>
      <c r="D916" t="s">
        <v>23</v>
      </c>
      <c r="E916" s="5">
        <v>3386</v>
      </c>
      <c r="F916" s="5">
        <v>3186</v>
      </c>
      <c r="G916">
        <v>31</v>
      </c>
      <c r="H916">
        <v>5</v>
      </c>
      <c r="I916">
        <v>9709</v>
      </c>
      <c r="J916" s="7">
        <v>1.39</v>
      </c>
      <c r="K916" s="5">
        <v>13495.51</v>
      </c>
      <c r="L916" s="5">
        <v>674.78</v>
      </c>
      <c r="M916" s="5">
        <v>12820.73</v>
      </c>
      <c r="N916" s="5">
        <v>6828.62</v>
      </c>
      <c r="O916" s="5">
        <v>5992.11</v>
      </c>
      <c r="P916" t="str">
        <f t="shared" si="56"/>
        <v>Wednesday</v>
      </c>
      <c r="Q916" t="str">
        <f t="shared" si="57"/>
        <v>July</v>
      </c>
      <c r="R916" s="8">
        <f t="shared" si="58"/>
        <v>44.400767366331465</v>
      </c>
      <c r="S916" s="13">
        <f t="shared" si="59"/>
        <v>76.967217956290597</v>
      </c>
      <c r="T916" t="str" cm="1">
        <f t="array" ref="T916">_xlfn.IFS(G916&lt;=20,"Low Temp.",G916&lt;=28,"Moderate Temp.",G916&lt;=35,"High Temp")</f>
        <v>High Temp</v>
      </c>
    </row>
    <row r="917" spans="1:20" x14ac:dyDescent="0.25">
      <c r="A917">
        <v>916</v>
      </c>
      <c r="B917" s="3">
        <v>45477</v>
      </c>
      <c r="C917" t="s">
        <v>21</v>
      </c>
      <c r="D917" t="s">
        <v>23</v>
      </c>
      <c r="E917" s="5">
        <v>4982</v>
      </c>
      <c r="F917" s="5">
        <v>3469</v>
      </c>
      <c r="G917">
        <v>26</v>
      </c>
      <c r="H917">
        <v>5</v>
      </c>
      <c r="I917">
        <v>9889</v>
      </c>
      <c r="J917" s="7">
        <v>1.28</v>
      </c>
      <c r="K917" s="5">
        <v>12657.92</v>
      </c>
      <c r="L917" s="5">
        <v>632.9</v>
      </c>
      <c r="M917" s="5">
        <v>12025.02</v>
      </c>
      <c r="N917" s="5">
        <v>9504.35</v>
      </c>
      <c r="O917" s="5">
        <v>2520.67</v>
      </c>
      <c r="P917" t="str">
        <f t="shared" si="56"/>
        <v>Thursday</v>
      </c>
      <c r="Q917" t="str">
        <f t="shared" si="57"/>
        <v>July</v>
      </c>
      <c r="R917" s="8">
        <f t="shared" si="58"/>
        <v>19.913777303064013</v>
      </c>
      <c r="S917" s="13">
        <f t="shared" si="59"/>
        <v>-49.404456041750301</v>
      </c>
      <c r="T917" t="str" cm="1">
        <f t="array" ref="T917">_xlfn.IFS(G917&lt;=20,"Low Temp.",G917&lt;=28,"Moderate Temp.",G917&lt;=35,"High Temp")</f>
        <v>Moderate Temp.</v>
      </c>
    </row>
    <row r="918" spans="1:20" x14ac:dyDescent="0.25">
      <c r="A918">
        <v>917</v>
      </c>
      <c r="B918" s="3">
        <v>45478</v>
      </c>
      <c r="C918" t="s">
        <v>18</v>
      </c>
      <c r="D918" t="s">
        <v>23</v>
      </c>
      <c r="E918" s="5">
        <v>5179</v>
      </c>
      <c r="F918" s="5">
        <v>3684</v>
      </c>
      <c r="G918">
        <v>23</v>
      </c>
      <c r="H918">
        <v>6</v>
      </c>
      <c r="I918">
        <v>11957</v>
      </c>
      <c r="J918" s="7">
        <v>1.35</v>
      </c>
      <c r="K918" s="5">
        <v>16141.95</v>
      </c>
      <c r="L918" s="5">
        <v>968.52</v>
      </c>
      <c r="M918" s="5">
        <v>15173.43</v>
      </c>
      <c r="N918" s="5">
        <v>10934.54</v>
      </c>
      <c r="O918" s="5">
        <v>4238.8900000000003</v>
      </c>
      <c r="P918" t="str">
        <f t="shared" si="56"/>
        <v>Friday</v>
      </c>
      <c r="Q918" t="str">
        <f t="shared" si="57"/>
        <v>July</v>
      </c>
      <c r="R918" s="8">
        <f t="shared" si="58"/>
        <v>26.260086296884825</v>
      </c>
      <c r="S918" s="13">
        <f t="shared" si="59"/>
        <v>-18.152346012743767</v>
      </c>
      <c r="T918" t="str" cm="1">
        <f t="array" ref="T918">_xlfn.IFS(G918&lt;=20,"Low Temp.",G918&lt;=28,"Moderate Temp.",G918&lt;=35,"High Temp")</f>
        <v>Moderate Temp.</v>
      </c>
    </row>
    <row r="919" spans="1:20" x14ac:dyDescent="0.25">
      <c r="A919">
        <v>918</v>
      </c>
      <c r="B919" s="3">
        <v>45479</v>
      </c>
      <c r="C919" t="s">
        <v>22</v>
      </c>
      <c r="D919" t="s">
        <v>25</v>
      </c>
      <c r="E919" s="5">
        <v>3722</v>
      </c>
      <c r="F919" s="5">
        <v>2501</v>
      </c>
      <c r="G919">
        <v>20</v>
      </c>
      <c r="H919">
        <v>11</v>
      </c>
      <c r="I919">
        <v>13793</v>
      </c>
      <c r="J919" s="7">
        <v>1.93</v>
      </c>
      <c r="K919" s="5">
        <v>26620.49</v>
      </c>
      <c r="L919" s="5">
        <v>2928.25</v>
      </c>
      <c r="M919" s="5">
        <v>23692.240000000002</v>
      </c>
      <c r="N919" s="5">
        <v>18173.57</v>
      </c>
      <c r="O919" s="5">
        <v>5518.67</v>
      </c>
      <c r="P919" t="str">
        <f t="shared" si="56"/>
        <v>Saturday</v>
      </c>
      <c r="Q919" t="str">
        <f t="shared" si="57"/>
        <v>July</v>
      </c>
      <c r="R919" s="8">
        <f t="shared" si="58"/>
        <v>20.730910663177124</v>
      </c>
      <c r="S919" s="13">
        <f t="shared" si="59"/>
        <v>48.271628156904896</v>
      </c>
      <c r="T919" t="str" cm="1">
        <f t="array" ref="T919">_xlfn.IFS(G919&lt;=20,"Low Temp.",G919&lt;=28,"Moderate Temp.",G919&lt;=35,"High Temp")</f>
        <v>Low Temp.</v>
      </c>
    </row>
    <row r="920" spans="1:20" x14ac:dyDescent="0.25">
      <c r="A920">
        <v>919</v>
      </c>
      <c r="B920" s="3">
        <v>45480</v>
      </c>
      <c r="C920" t="s">
        <v>20</v>
      </c>
      <c r="D920" t="s">
        <v>23</v>
      </c>
      <c r="E920" s="5">
        <v>3132</v>
      </c>
      <c r="F920" s="5">
        <v>3711</v>
      </c>
      <c r="G920">
        <v>21</v>
      </c>
      <c r="H920">
        <v>8</v>
      </c>
      <c r="I920">
        <v>11036</v>
      </c>
      <c r="J920" s="7">
        <v>1.34</v>
      </c>
      <c r="K920" s="5">
        <v>14788.24</v>
      </c>
      <c r="L920" s="5">
        <v>1183.06</v>
      </c>
      <c r="M920" s="5">
        <v>13605.18</v>
      </c>
      <c r="N920" s="5">
        <v>10175.870000000001</v>
      </c>
      <c r="O920" s="5">
        <v>3429.31</v>
      </c>
      <c r="P920" t="str">
        <f t="shared" si="56"/>
        <v>Sunday</v>
      </c>
      <c r="Q920" t="str">
        <f t="shared" si="57"/>
        <v>July</v>
      </c>
      <c r="R920" s="8">
        <f t="shared" si="58"/>
        <v>23.189439716964291</v>
      </c>
      <c r="S920" s="13">
        <f t="shared" si="59"/>
        <v>9.4926564495529995</v>
      </c>
      <c r="T920" t="str" cm="1">
        <f t="array" ref="T920">_xlfn.IFS(G920&lt;=20,"Low Temp.",G920&lt;=28,"Moderate Temp.",G920&lt;=35,"High Temp")</f>
        <v>Moderate Temp.</v>
      </c>
    </row>
    <row r="921" spans="1:20" x14ac:dyDescent="0.25">
      <c r="A921">
        <v>920</v>
      </c>
      <c r="B921" s="3">
        <v>45481</v>
      </c>
      <c r="C921" t="s">
        <v>20</v>
      </c>
      <c r="D921" t="s">
        <v>25</v>
      </c>
      <c r="E921" s="5">
        <v>5863</v>
      </c>
      <c r="F921" s="5">
        <v>2576</v>
      </c>
      <c r="G921">
        <v>30</v>
      </c>
      <c r="H921">
        <v>9</v>
      </c>
      <c r="I921">
        <v>8942</v>
      </c>
      <c r="J921" s="7">
        <v>1.65</v>
      </c>
      <c r="K921" s="5">
        <v>14754.3</v>
      </c>
      <c r="L921" s="5">
        <v>1327.89</v>
      </c>
      <c r="M921" s="5">
        <v>13426.41</v>
      </c>
      <c r="N921" s="5">
        <v>7390.96</v>
      </c>
      <c r="O921" s="5">
        <v>6035.45</v>
      </c>
      <c r="P921" t="str">
        <f t="shared" si="56"/>
        <v>Monday</v>
      </c>
      <c r="Q921" t="str">
        <f t="shared" si="57"/>
        <v>July</v>
      </c>
      <c r="R921" s="8">
        <f t="shared" si="58"/>
        <v>40.906379835031146</v>
      </c>
      <c r="S921" s="13">
        <f t="shared" si="59"/>
        <v>2.9413269657172068</v>
      </c>
      <c r="T921" t="str" cm="1">
        <f t="array" ref="T921">_xlfn.IFS(G921&lt;=20,"Low Temp.",G921&lt;=28,"Moderate Temp.",G921&lt;=35,"High Temp")</f>
        <v>High Temp</v>
      </c>
    </row>
    <row r="922" spans="1:20" x14ac:dyDescent="0.25">
      <c r="A922">
        <v>921</v>
      </c>
      <c r="B922" s="3">
        <v>45482</v>
      </c>
      <c r="C922" t="s">
        <v>19</v>
      </c>
      <c r="D922" t="s">
        <v>25</v>
      </c>
      <c r="E922" s="5">
        <v>5918</v>
      </c>
      <c r="F922" s="5">
        <v>3371</v>
      </c>
      <c r="G922">
        <v>27</v>
      </c>
      <c r="H922">
        <v>12</v>
      </c>
      <c r="I922">
        <v>8966</v>
      </c>
      <c r="J922" s="7">
        <v>1.29</v>
      </c>
      <c r="K922" s="5">
        <v>11566.14</v>
      </c>
      <c r="L922" s="5">
        <v>1387.94</v>
      </c>
      <c r="M922" s="5">
        <v>10178.200000000001</v>
      </c>
      <c r="N922" s="5">
        <v>6458.1</v>
      </c>
      <c r="O922" s="5">
        <v>3720.1</v>
      </c>
      <c r="P922" t="str">
        <f t="shared" si="56"/>
        <v>Tuesday</v>
      </c>
      <c r="Q922" t="str">
        <f t="shared" si="57"/>
        <v>July</v>
      </c>
      <c r="R922" s="8">
        <f t="shared" si="58"/>
        <v>32.163712353473159</v>
      </c>
      <c r="S922" s="13">
        <f t="shared" si="59"/>
        <v>-37.139236228455566</v>
      </c>
      <c r="T922" t="str" cm="1">
        <f t="array" ref="T922">_xlfn.IFS(G922&lt;=20,"Low Temp.",G922&lt;=28,"Moderate Temp.",G922&lt;=35,"High Temp")</f>
        <v>Moderate Temp.</v>
      </c>
    </row>
    <row r="923" spans="1:20" x14ac:dyDescent="0.25">
      <c r="A923">
        <v>922</v>
      </c>
      <c r="B923" s="3">
        <v>45483</v>
      </c>
      <c r="C923" t="s">
        <v>22</v>
      </c>
      <c r="D923" t="s">
        <v>24</v>
      </c>
      <c r="E923" s="5">
        <v>3985</v>
      </c>
      <c r="F923" s="5">
        <v>2718</v>
      </c>
      <c r="G923">
        <v>33</v>
      </c>
      <c r="H923">
        <v>10</v>
      </c>
      <c r="I923">
        <v>10745</v>
      </c>
      <c r="J923" s="7">
        <v>1.33</v>
      </c>
      <c r="K923" s="5">
        <v>14290.85</v>
      </c>
      <c r="L923" s="5">
        <v>1429.09</v>
      </c>
      <c r="M923" s="5">
        <v>12861.76</v>
      </c>
      <c r="N923" s="5">
        <v>7237.63</v>
      </c>
      <c r="O923" s="5">
        <v>5624.13</v>
      </c>
      <c r="P923" t="str">
        <f t="shared" si="56"/>
        <v>Wednesday</v>
      </c>
      <c r="Q923" t="str">
        <f t="shared" si="57"/>
        <v>July</v>
      </c>
      <c r="R923" s="8">
        <f t="shared" si="58"/>
        <v>39.354761963074274</v>
      </c>
      <c r="S923" s="13">
        <f t="shared" si="59"/>
        <v>41.132496863237144</v>
      </c>
      <c r="T923" t="str" cm="1">
        <f t="array" ref="T923">_xlfn.IFS(G923&lt;=20,"Low Temp.",G923&lt;=28,"Moderate Temp.",G923&lt;=35,"High Temp")</f>
        <v>High Temp</v>
      </c>
    </row>
    <row r="924" spans="1:20" x14ac:dyDescent="0.25">
      <c r="A924">
        <v>923</v>
      </c>
      <c r="B924" s="3">
        <v>45484</v>
      </c>
      <c r="C924" t="s">
        <v>21</v>
      </c>
      <c r="D924" t="s">
        <v>23</v>
      </c>
      <c r="E924" s="5">
        <v>3507</v>
      </c>
      <c r="F924" s="5">
        <v>2611</v>
      </c>
      <c r="G924">
        <v>19</v>
      </c>
      <c r="H924">
        <v>13</v>
      </c>
      <c r="I924">
        <v>8244</v>
      </c>
      <c r="J924" s="7">
        <v>1.78</v>
      </c>
      <c r="K924" s="5">
        <v>14674.32</v>
      </c>
      <c r="L924" s="5">
        <v>1907.66</v>
      </c>
      <c r="M924" s="5">
        <v>12766.66</v>
      </c>
      <c r="N924" s="5">
        <v>8633.32</v>
      </c>
      <c r="O924" s="5">
        <v>4133.34</v>
      </c>
      <c r="P924" t="str">
        <f t="shared" si="56"/>
        <v>Thursday</v>
      </c>
      <c r="Q924" t="str">
        <f t="shared" si="57"/>
        <v>July</v>
      </c>
      <c r="R924" s="8">
        <f t="shared" si="58"/>
        <v>28.167165497276876</v>
      </c>
      <c r="S924" s="13">
        <f t="shared" si="59"/>
        <v>17.859709153122331</v>
      </c>
      <c r="T924" t="str" cm="1">
        <f t="array" ref="T924">_xlfn.IFS(G924&lt;=20,"Low Temp.",G924&lt;=28,"Moderate Temp.",G924&lt;=35,"High Temp")</f>
        <v>Low Temp.</v>
      </c>
    </row>
    <row r="925" spans="1:20" x14ac:dyDescent="0.25">
      <c r="A925">
        <v>924</v>
      </c>
      <c r="B925" s="3">
        <v>45485</v>
      </c>
      <c r="C925" t="s">
        <v>22</v>
      </c>
      <c r="D925" t="s">
        <v>24</v>
      </c>
      <c r="E925" s="5">
        <v>3586</v>
      </c>
      <c r="F925" s="5">
        <v>3244</v>
      </c>
      <c r="G925">
        <v>18</v>
      </c>
      <c r="H925">
        <v>6</v>
      </c>
      <c r="I925">
        <v>14534</v>
      </c>
      <c r="J925" s="7">
        <v>1.87</v>
      </c>
      <c r="K925" s="5">
        <v>27178.58</v>
      </c>
      <c r="L925" s="5">
        <v>1630.71</v>
      </c>
      <c r="M925" s="5">
        <v>25547.87</v>
      </c>
      <c r="N925" s="5">
        <v>14884.88</v>
      </c>
      <c r="O925" s="5">
        <v>10662.99</v>
      </c>
      <c r="P925" t="str">
        <f t="shared" si="56"/>
        <v>Friday</v>
      </c>
      <c r="Q925" t="str">
        <f t="shared" si="57"/>
        <v>July</v>
      </c>
      <c r="R925" s="8">
        <f t="shared" si="58"/>
        <v>39.233065156457762</v>
      </c>
      <c r="S925" s="13">
        <f t="shared" si="59"/>
        <v>197.35052983825989</v>
      </c>
      <c r="T925" t="str" cm="1">
        <f t="array" ref="T925">_xlfn.IFS(G925&lt;=20,"Low Temp.",G925&lt;=28,"Moderate Temp.",G925&lt;=35,"High Temp")</f>
        <v>Low Temp.</v>
      </c>
    </row>
    <row r="926" spans="1:20" x14ac:dyDescent="0.25">
      <c r="A926">
        <v>925</v>
      </c>
      <c r="B926" s="3">
        <v>45486</v>
      </c>
      <c r="C926" t="s">
        <v>19</v>
      </c>
      <c r="D926" t="s">
        <v>24</v>
      </c>
      <c r="E926" s="5">
        <v>4661</v>
      </c>
      <c r="F926" s="5">
        <v>3586</v>
      </c>
      <c r="G926">
        <v>18</v>
      </c>
      <c r="H926">
        <v>5</v>
      </c>
      <c r="I926">
        <v>9376</v>
      </c>
      <c r="J926" s="7">
        <v>1.92</v>
      </c>
      <c r="K926" s="5">
        <v>18001.919999999998</v>
      </c>
      <c r="L926" s="5">
        <v>900.1</v>
      </c>
      <c r="M926" s="5">
        <v>17101.82</v>
      </c>
      <c r="N926" s="5">
        <v>10158.34</v>
      </c>
      <c r="O926" s="5">
        <v>6943.48</v>
      </c>
      <c r="P926" t="str">
        <f t="shared" si="56"/>
        <v>Saturday</v>
      </c>
      <c r="Q926" t="str">
        <f t="shared" si="57"/>
        <v>July</v>
      </c>
      <c r="R926" s="8">
        <f t="shared" si="58"/>
        <v>38.570774672923783</v>
      </c>
      <c r="S926" s="13">
        <f t="shared" si="59"/>
        <v>48.969748980905372</v>
      </c>
      <c r="T926" t="str" cm="1">
        <f t="array" ref="T926">_xlfn.IFS(G926&lt;=20,"Low Temp.",G926&lt;=28,"Moderate Temp.",G926&lt;=35,"High Temp")</f>
        <v>Low Temp.</v>
      </c>
    </row>
    <row r="927" spans="1:20" x14ac:dyDescent="0.25">
      <c r="A927">
        <v>926</v>
      </c>
      <c r="B927" s="3">
        <v>45487</v>
      </c>
      <c r="C927" t="s">
        <v>21</v>
      </c>
      <c r="D927" t="s">
        <v>23</v>
      </c>
      <c r="E927" s="5">
        <v>3056</v>
      </c>
      <c r="F927" s="5">
        <v>2692</v>
      </c>
      <c r="G927">
        <v>22</v>
      </c>
      <c r="H927">
        <v>5</v>
      </c>
      <c r="I927">
        <v>9078</v>
      </c>
      <c r="J927" s="7">
        <v>1.28</v>
      </c>
      <c r="K927" s="5">
        <v>11619.84</v>
      </c>
      <c r="L927" s="5">
        <v>580.99</v>
      </c>
      <c r="M927" s="5">
        <v>11038.85</v>
      </c>
      <c r="N927" s="5">
        <v>8937.69</v>
      </c>
      <c r="O927" s="5">
        <v>2101.16</v>
      </c>
      <c r="P927" t="str">
        <f t="shared" si="56"/>
        <v>Sunday</v>
      </c>
      <c r="Q927" t="str">
        <f t="shared" si="57"/>
        <v>July</v>
      </c>
      <c r="R927" s="8">
        <f t="shared" si="58"/>
        <v>18.0825209297202</v>
      </c>
      <c r="S927" s="13">
        <f t="shared" si="59"/>
        <v>-31.244764397905765</v>
      </c>
      <c r="T927" t="str" cm="1">
        <f t="array" ref="T927">_xlfn.IFS(G927&lt;=20,"Low Temp.",G927&lt;=28,"Moderate Temp.",G927&lt;=35,"High Temp")</f>
        <v>Moderate Temp.</v>
      </c>
    </row>
    <row r="928" spans="1:20" x14ac:dyDescent="0.25">
      <c r="A928">
        <v>927</v>
      </c>
      <c r="B928" s="3">
        <v>45488</v>
      </c>
      <c r="C928" t="s">
        <v>20</v>
      </c>
      <c r="D928" t="s">
        <v>26</v>
      </c>
      <c r="E928" s="5">
        <v>5203</v>
      </c>
      <c r="F928" s="5">
        <v>3603</v>
      </c>
      <c r="G928">
        <v>34</v>
      </c>
      <c r="H928">
        <v>12</v>
      </c>
      <c r="I928">
        <v>12181</v>
      </c>
      <c r="J928" s="7">
        <v>1.46</v>
      </c>
      <c r="K928" s="5">
        <v>17784.259999999998</v>
      </c>
      <c r="L928" s="5">
        <v>2134.11</v>
      </c>
      <c r="M928" s="5">
        <v>15650.15</v>
      </c>
      <c r="N928" s="5">
        <v>10855.01</v>
      </c>
      <c r="O928" s="5">
        <v>4795.1400000000003</v>
      </c>
      <c r="P928" t="str">
        <f t="shared" si="56"/>
        <v>Monday</v>
      </c>
      <c r="Q928" t="str">
        <f t="shared" si="57"/>
        <v>July</v>
      </c>
      <c r="R928" s="8">
        <f t="shared" si="58"/>
        <v>26.962831177681839</v>
      </c>
      <c r="S928" s="13">
        <f t="shared" si="59"/>
        <v>-7.8389390736113711</v>
      </c>
      <c r="T928" t="str" cm="1">
        <f t="array" ref="T928">_xlfn.IFS(G928&lt;=20,"Low Temp.",G928&lt;=28,"Moderate Temp.",G928&lt;=35,"High Temp")</f>
        <v>High Temp</v>
      </c>
    </row>
    <row r="929" spans="1:20" x14ac:dyDescent="0.25">
      <c r="A929">
        <v>928</v>
      </c>
      <c r="B929" s="3">
        <v>45489</v>
      </c>
      <c r="C929" t="s">
        <v>22</v>
      </c>
      <c r="D929" t="s">
        <v>26</v>
      </c>
      <c r="E929" s="5">
        <v>4704</v>
      </c>
      <c r="F929" s="5">
        <v>3234</v>
      </c>
      <c r="G929">
        <v>21</v>
      </c>
      <c r="H929">
        <v>8</v>
      </c>
      <c r="I929">
        <v>8859</v>
      </c>
      <c r="J929" s="7">
        <v>1.6</v>
      </c>
      <c r="K929" s="5">
        <v>14174.4</v>
      </c>
      <c r="L929" s="5">
        <v>1133.95</v>
      </c>
      <c r="M929" s="5">
        <v>13040.45</v>
      </c>
      <c r="N929" s="5">
        <v>9907.07</v>
      </c>
      <c r="O929" s="5">
        <v>3133.38</v>
      </c>
      <c r="P929" t="str">
        <f t="shared" si="56"/>
        <v>Tuesday</v>
      </c>
      <c r="Q929" t="str">
        <f t="shared" si="57"/>
        <v>July</v>
      </c>
      <c r="R929" s="8">
        <f t="shared" si="58"/>
        <v>22.105909244835761</v>
      </c>
      <c r="S929" s="13">
        <f t="shared" si="59"/>
        <v>-33.389030612244895</v>
      </c>
      <c r="T929" t="str" cm="1">
        <f t="array" ref="T929">_xlfn.IFS(G929&lt;=20,"Low Temp.",G929&lt;=28,"Moderate Temp.",G929&lt;=35,"High Temp")</f>
        <v>Moderate Temp.</v>
      </c>
    </row>
    <row r="930" spans="1:20" x14ac:dyDescent="0.25">
      <c r="A930">
        <v>929</v>
      </c>
      <c r="B930" s="3">
        <v>45490</v>
      </c>
      <c r="C930" t="s">
        <v>17</v>
      </c>
      <c r="D930" t="s">
        <v>25</v>
      </c>
      <c r="E930" s="5">
        <v>4320</v>
      </c>
      <c r="F930" s="5">
        <v>3775</v>
      </c>
      <c r="G930">
        <v>26</v>
      </c>
      <c r="H930">
        <v>5</v>
      </c>
      <c r="I930">
        <v>13381</v>
      </c>
      <c r="J930" s="7">
        <v>1.55</v>
      </c>
      <c r="K930" s="5">
        <v>20740.55</v>
      </c>
      <c r="L930" s="5">
        <v>1037.03</v>
      </c>
      <c r="M930" s="5">
        <v>19703.52</v>
      </c>
      <c r="N930" s="5">
        <v>16083.81</v>
      </c>
      <c r="O930" s="5">
        <v>3619.71</v>
      </c>
      <c r="P930" t="str">
        <f t="shared" si="56"/>
        <v>Wednesday</v>
      </c>
      <c r="Q930" t="str">
        <f t="shared" si="57"/>
        <v>July</v>
      </c>
      <c r="R930" s="8">
        <f t="shared" si="58"/>
        <v>17.452333713426114</v>
      </c>
      <c r="S930" s="13">
        <f t="shared" si="59"/>
        <v>-16.210416666666667</v>
      </c>
      <c r="T930" t="str" cm="1">
        <f t="array" ref="T930">_xlfn.IFS(G930&lt;=20,"Low Temp.",G930&lt;=28,"Moderate Temp.",G930&lt;=35,"High Temp")</f>
        <v>Moderate Temp.</v>
      </c>
    </row>
    <row r="931" spans="1:20" x14ac:dyDescent="0.25">
      <c r="A931">
        <v>930</v>
      </c>
      <c r="B931" s="3">
        <v>45491</v>
      </c>
      <c r="C931" t="s">
        <v>22</v>
      </c>
      <c r="D931" t="s">
        <v>23</v>
      </c>
      <c r="E931" s="5">
        <v>3520</v>
      </c>
      <c r="F931" s="5">
        <v>3339</v>
      </c>
      <c r="G931">
        <v>21</v>
      </c>
      <c r="H931">
        <v>6</v>
      </c>
      <c r="I931">
        <v>8262</v>
      </c>
      <c r="J931" s="7">
        <v>1.69</v>
      </c>
      <c r="K931" s="5">
        <v>13962.78</v>
      </c>
      <c r="L931" s="5">
        <v>837.77</v>
      </c>
      <c r="M931" s="5">
        <v>13125.01</v>
      </c>
      <c r="N931" s="5">
        <v>9802.25</v>
      </c>
      <c r="O931" s="5">
        <v>3322.76</v>
      </c>
      <c r="P931" t="str">
        <f t="shared" si="56"/>
        <v>Thursday</v>
      </c>
      <c r="Q931" t="str">
        <f t="shared" si="57"/>
        <v>July</v>
      </c>
      <c r="R931" s="8">
        <f t="shared" si="58"/>
        <v>23.797266733415555</v>
      </c>
      <c r="S931" s="13">
        <f t="shared" si="59"/>
        <v>-5.6034090909090848</v>
      </c>
      <c r="T931" t="str" cm="1">
        <f t="array" ref="T931">_xlfn.IFS(G931&lt;=20,"Low Temp.",G931&lt;=28,"Moderate Temp.",G931&lt;=35,"High Temp")</f>
        <v>Moderate Temp.</v>
      </c>
    </row>
    <row r="932" spans="1:20" x14ac:dyDescent="0.25">
      <c r="A932">
        <v>931</v>
      </c>
      <c r="B932" s="3">
        <v>45492</v>
      </c>
      <c r="C932" t="s">
        <v>17</v>
      </c>
      <c r="D932" t="s">
        <v>26</v>
      </c>
      <c r="E932" s="5">
        <v>5718</v>
      </c>
      <c r="F932" s="5">
        <v>3322</v>
      </c>
      <c r="G932">
        <v>34</v>
      </c>
      <c r="H932">
        <v>7</v>
      </c>
      <c r="I932">
        <v>14908</v>
      </c>
      <c r="J932" s="7">
        <v>1.64</v>
      </c>
      <c r="K932" s="5">
        <v>24449.119999999999</v>
      </c>
      <c r="L932" s="5">
        <v>1711.44</v>
      </c>
      <c r="M932" s="5">
        <v>22737.68</v>
      </c>
      <c r="N932" s="5">
        <v>17115.689999999999</v>
      </c>
      <c r="O932" s="5">
        <v>5621.99</v>
      </c>
      <c r="P932" t="str">
        <f t="shared" si="56"/>
        <v>Friday</v>
      </c>
      <c r="Q932" t="str">
        <f t="shared" si="57"/>
        <v>July</v>
      </c>
      <c r="R932" s="8">
        <f t="shared" si="58"/>
        <v>22.994651750247044</v>
      </c>
      <c r="S932" s="13">
        <f t="shared" si="59"/>
        <v>-1.6790835956628229</v>
      </c>
      <c r="T932" t="str" cm="1">
        <f t="array" ref="T932">_xlfn.IFS(G932&lt;=20,"Low Temp.",G932&lt;=28,"Moderate Temp.",G932&lt;=35,"High Temp")</f>
        <v>High Temp</v>
      </c>
    </row>
    <row r="933" spans="1:20" x14ac:dyDescent="0.25">
      <c r="A933">
        <v>932</v>
      </c>
      <c r="B933" s="3">
        <v>45493</v>
      </c>
      <c r="C933" t="s">
        <v>17</v>
      </c>
      <c r="D933" t="s">
        <v>25</v>
      </c>
      <c r="E933" s="5">
        <v>4632</v>
      </c>
      <c r="F933" s="5">
        <v>2569</v>
      </c>
      <c r="G933">
        <v>31</v>
      </c>
      <c r="H933">
        <v>5</v>
      </c>
      <c r="I933">
        <v>14023</v>
      </c>
      <c r="J933" s="7">
        <v>1.37</v>
      </c>
      <c r="K933" s="5">
        <v>19211.509999999998</v>
      </c>
      <c r="L933" s="5">
        <v>960.58</v>
      </c>
      <c r="M933" s="5">
        <v>18250.93</v>
      </c>
      <c r="N933" s="5">
        <v>13775.6</v>
      </c>
      <c r="O933" s="5">
        <v>4475.33</v>
      </c>
      <c r="P933" t="str">
        <f t="shared" si="56"/>
        <v>Saturday</v>
      </c>
      <c r="Q933" t="str">
        <f t="shared" si="57"/>
        <v>July</v>
      </c>
      <c r="R933" s="8">
        <f t="shared" si="58"/>
        <v>23.295045522189564</v>
      </c>
      <c r="S933" s="13">
        <f t="shared" si="59"/>
        <v>-3.3823402417962023</v>
      </c>
      <c r="T933" t="str" cm="1">
        <f t="array" ref="T933">_xlfn.IFS(G933&lt;=20,"Low Temp.",G933&lt;=28,"Moderate Temp.",G933&lt;=35,"High Temp")</f>
        <v>High Temp</v>
      </c>
    </row>
    <row r="934" spans="1:20" x14ac:dyDescent="0.25">
      <c r="A934">
        <v>933</v>
      </c>
      <c r="B934" s="3">
        <v>45494</v>
      </c>
      <c r="C934" t="s">
        <v>21</v>
      </c>
      <c r="D934" t="s">
        <v>24</v>
      </c>
      <c r="E934" s="5">
        <v>5869</v>
      </c>
      <c r="F934" s="5">
        <v>2996</v>
      </c>
      <c r="G934">
        <v>29</v>
      </c>
      <c r="H934">
        <v>8</v>
      </c>
      <c r="I934">
        <v>10864</v>
      </c>
      <c r="J934" s="7">
        <v>1.8</v>
      </c>
      <c r="K934" s="5">
        <v>19555.2</v>
      </c>
      <c r="L934" s="5">
        <v>1564.42</v>
      </c>
      <c r="M934" s="5">
        <v>17990.78</v>
      </c>
      <c r="N934" s="5">
        <v>13427.09</v>
      </c>
      <c r="O934" s="5">
        <v>4563.6899999999996</v>
      </c>
      <c r="P934" t="str">
        <f t="shared" si="56"/>
        <v>Sunday</v>
      </c>
      <c r="Q934" t="str">
        <f t="shared" si="57"/>
        <v>July</v>
      </c>
      <c r="R934" s="8">
        <f t="shared" si="58"/>
        <v>23.337475454099163</v>
      </c>
      <c r="S934" s="13">
        <f t="shared" si="59"/>
        <v>-22.240756517294265</v>
      </c>
      <c r="T934" t="str" cm="1">
        <f t="array" ref="T934">_xlfn.IFS(G934&lt;=20,"Low Temp.",G934&lt;=28,"Moderate Temp.",G934&lt;=35,"High Temp")</f>
        <v>High Temp</v>
      </c>
    </row>
    <row r="935" spans="1:20" x14ac:dyDescent="0.25">
      <c r="A935">
        <v>934</v>
      </c>
      <c r="B935" s="3">
        <v>45495</v>
      </c>
      <c r="C935" t="s">
        <v>17</v>
      </c>
      <c r="D935" t="s">
        <v>23</v>
      </c>
      <c r="E935" s="5">
        <v>3444</v>
      </c>
      <c r="F935" s="5">
        <v>3399</v>
      </c>
      <c r="G935">
        <v>35</v>
      </c>
      <c r="H935">
        <v>10</v>
      </c>
      <c r="I935">
        <v>8586</v>
      </c>
      <c r="J935" s="7">
        <v>1.73</v>
      </c>
      <c r="K935" s="5">
        <v>14853.78</v>
      </c>
      <c r="L935" s="5">
        <v>1485.38</v>
      </c>
      <c r="M935" s="5">
        <v>13368.4</v>
      </c>
      <c r="N935" s="5">
        <v>10232.32</v>
      </c>
      <c r="O935" s="5">
        <v>3136.08</v>
      </c>
      <c r="P935" t="str">
        <f t="shared" si="56"/>
        <v>Monday</v>
      </c>
      <c r="Q935" t="str">
        <f t="shared" si="57"/>
        <v>July</v>
      </c>
      <c r="R935" s="8">
        <f t="shared" si="58"/>
        <v>21.113009617753864</v>
      </c>
      <c r="S935" s="13">
        <f t="shared" si="59"/>
        <v>-8.9407665505226497</v>
      </c>
      <c r="T935" t="str" cm="1">
        <f t="array" ref="T935">_xlfn.IFS(G935&lt;=20,"Low Temp.",G935&lt;=28,"Moderate Temp.",G935&lt;=35,"High Temp")</f>
        <v>High Temp</v>
      </c>
    </row>
    <row r="936" spans="1:20" x14ac:dyDescent="0.25">
      <c r="A936">
        <v>935</v>
      </c>
      <c r="B936" s="3">
        <v>45496</v>
      </c>
      <c r="C936" t="s">
        <v>17</v>
      </c>
      <c r="D936" t="s">
        <v>23</v>
      </c>
      <c r="E936" s="5">
        <v>4069</v>
      </c>
      <c r="F936" s="5">
        <v>3611</v>
      </c>
      <c r="G936">
        <v>27</v>
      </c>
      <c r="H936">
        <v>6</v>
      </c>
      <c r="I936">
        <v>10961</v>
      </c>
      <c r="J936" s="7">
        <v>1.24</v>
      </c>
      <c r="K936" s="5">
        <v>13591.64</v>
      </c>
      <c r="L936" s="5">
        <v>815.5</v>
      </c>
      <c r="M936" s="5">
        <v>12776.14</v>
      </c>
      <c r="N936" s="5">
        <v>8709.7199999999993</v>
      </c>
      <c r="O936" s="5">
        <v>4066.42</v>
      </c>
      <c r="P936" t="str">
        <f t="shared" si="56"/>
        <v>Tuesday</v>
      </c>
      <c r="Q936" t="str">
        <f t="shared" si="57"/>
        <v>July</v>
      </c>
      <c r="R936" s="8">
        <f t="shared" si="58"/>
        <v>29.91853816022202</v>
      </c>
      <c r="S936" s="13">
        <f t="shared" si="59"/>
        <v>-6.3406242319978559E-2</v>
      </c>
      <c r="T936" t="str" cm="1">
        <f t="array" ref="T936">_xlfn.IFS(G936&lt;=20,"Low Temp.",G936&lt;=28,"Moderate Temp.",G936&lt;=35,"High Temp")</f>
        <v>Moderate Temp.</v>
      </c>
    </row>
    <row r="937" spans="1:20" x14ac:dyDescent="0.25">
      <c r="A937">
        <v>936</v>
      </c>
      <c r="B937" s="3">
        <v>45497</v>
      </c>
      <c r="C937" t="s">
        <v>18</v>
      </c>
      <c r="D937" t="s">
        <v>23</v>
      </c>
      <c r="E937" s="5">
        <v>4549</v>
      </c>
      <c r="F937" s="5">
        <v>4000</v>
      </c>
      <c r="G937">
        <v>21</v>
      </c>
      <c r="H937">
        <v>14</v>
      </c>
      <c r="I937">
        <v>9380</v>
      </c>
      <c r="J937" s="7">
        <v>1.58</v>
      </c>
      <c r="K937" s="5">
        <v>14820.4</v>
      </c>
      <c r="L937" s="5">
        <v>2074.86</v>
      </c>
      <c r="M937" s="5">
        <v>12745.54</v>
      </c>
      <c r="N937" s="5">
        <v>11552.99</v>
      </c>
      <c r="O937" s="5">
        <v>1192.55</v>
      </c>
      <c r="P937" t="str">
        <f t="shared" si="56"/>
        <v>Wednesday</v>
      </c>
      <c r="Q937" t="str">
        <f t="shared" si="57"/>
        <v>July</v>
      </c>
      <c r="R937" s="8">
        <f t="shared" si="58"/>
        <v>8.0466789020539267</v>
      </c>
      <c r="S937" s="13">
        <f t="shared" si="59"/>
        <v>-73.784348208397446</v>
      </c>
      <c r="T937" t="str" cm="1">
        <f t="array" ref="T937">_xlfn.IFS(G937&lt;=20,"Low Temp.",G937&lt;=28,"Moderate Temp.",G937&lt;=35,"High Temp")</f>
        <v>Moderate Temp.</v>
      </c>
    </row>
    <row r="938" spans="1:20" x14ac:dyDescent="0.25">
      <c r="A938">
        <v>937</v>
      </c>
      <c r="B938" s="3">
        <v>45498</v>
      </c>
      <c r="C938" t="s">
        <v>19</v>
      </c>
      <c r="D938" t="s">
        <v>25</v>
      </c>
      <c r="E938" s="5">
        <v>4447</v>
      </c>
      <c r="F938" s="5">
        <v>3140</v>
      </c>
      <c r="G938">
        <v>34</v>
      </c>
      <c r="H938">
        <v>14</v>
      </c>
      <c r="I938">
        <v>10890</v>
      </c>
      <c r="J938" s="7">
        <v>1.25</v>
      </c>
      <c r="K938" s="5">
        <v>13612.5</v>
      </c>
      <c r="L938" s="5">
        <v>1905.75</v>
      </c>
      <c r="M938" s="5">
        <v>11706.75</v>
      </c>
      <c r="N938" s="5">
        <v>7003.4</v>
      </c>
      <c r="O938" s="5">
        <v>4703.3500000000004</v>
      </c>
      <c r="P938" t="str">
        <f t="shared" si="56"/>
        <v>Thursday</v>
      </c>
      <c r="Q938" t="str">
        <f t="shared" si="57"/>
        <v>July</v>
      </c>
      <c r="R938" s="8">
        <f t="shared" si="58"/>
        <v>34.551698806244261</v>
      </c>
      <c r="S938" s="13">
        <f t="shared" si="59"/>
        <v>5.7645603777827832</v>
      </c>
      <c r="T938" t="str" cm="1">
        <f t="array" ref="T938">_xlfn.IFS(G938&lt;=20,"Low Temp.",G938&lt;=28,"Moderate Temp.",G938&lt;=35,"High Temp")</f>
        <v>High Temp</v>
      </c>
    </row>
    <row r="939" spans="1:20" x14ac:dyDescent="0.25">
      <c r="A939">
        <v>938</v>
      </c>
      <c r="B939" s="3">
        <v>45499</v>
      </c>
      <c r="C939" t="s">
        <v>22</v>
      </c>
      <c r="D939" t="s">
        <v>26</v>
      </c>
      <c r="E939" s="5">
        <v>5279</v>
      </c>
      <c r="F939" s="5">
        <v>3014</v>
      </c>
      <c r="G939">
        <v>25</v>
      </c>
      <c r="H939">
        <v>5</v>
      </c>
      <c r="I939">
        <v>12712</v>
      </c>
      <c r="J939" s="7">
        <v>1.36</v>
      </c>
      <c r="K939" s="5">
        <v>17288.32</v>
      </c>
      <c r="L939" s="5">
        <v>864.42</v>
      </c>
      <c r="M939" s="5">
        <v>16423.900000000001</v>
      </c>
      <c r="N939" s="5">
        <v>11578.44</v>
      </c>
      <c r="O939" s="5">
        <v>4845.46</v>
      </c>
      <c r="P939" t="str">
        <f t="shared" si="56"/>
        <v>Friday</v>
      </c>
      <c r="Q939" t="str">
        <f t="shared" si="57"/>
        <v>July</v>
      </c>
      <c r="R939" s="8">
        <f t="shared" si="58"/>
        <v>28.027361825787583</v>
      </c>
      <c r="S939" s="13">
        <f t="shared" si="59"/>
        <v>-8.2125402538359538</v>
      </c>
      <c r="T939" t="str" cm="1">
        <f t="array" ref="T939">_xlfn.IFS(G939&lt;=20,"Low Temp.",G939&lt;=28,"Moderate Temp.",G939&lt;=35,"High Temp")</f>
        <v>Moderate Temp.</v>
      </c>
    </row>
    <row r="940" spans="1:20" x14ac:dyDescent="0.25">
      <c r="A940">
        <v>939</v>
      </c>
      <c r="B940" s="3">
        <v>45500</v>
      </c>
      <c r="C940" t="s">
        <v>22</v>
      </c>
      <c r="D940" t="s">
        <v>26</v>
      </c>
      <c r="E940" s="5">
        <v>3273</v>
      </c>
      <c r="F940" s="5">
        <v>3368</v>
      </c>
      <c r="G940">
        <v>19</v>
      </c>
      <c r="H940">
        <v>11</v>
      </c>
      <c r="I940">
        <v>12823</v>
      </c>
      <c r="J940" s="7">
        <v>1.24</v>
      </c>
      <c r="K940" s="5">
        <v>15900.52</v>
      </c>
      <c r="L940" s="5">
        <v>1749.06</v>
      </c>
      <c r="M940" s="5">
        <v>14151.46</v>
      </c>
      <c r="N940" s="5">
        <v>9082.5499999999993</v>
      </c>
      <c r="O940" s="5">
        <v>5068.91</v>
      </c>
      <c r="P940" t="str">
        <f t="shared" si="56"/>
        <v>Saturday</v>
      </c>
      <c r="Q940" t="str">
        <f t="shared" si="57"/>
        <v>July</v>
      </c>
      <c r="R940" s="8">
        <f t="shared" si="58"/>
        <v>31.878894526719883</v>
      </c>
      <c r="S940" s="13">
        <f t="shared" si="59"/>
        <v>54.870455239841121</v>
      </c>
      <c r="T940" t="str" cm="1">
        <f t="array" ref="T940">_xlfn.IFS(G940&lt;=20,"Low Temp.",G940&lt;=28,"Moderate Temp.",G940&lt;=35,"High Temp")</f>
        <v>Low Temp.</v>
      </c>
    </row>
    <row r="941" spans="1:20" x14ac:dyDescent="0.25">
      <c r="A941">
        <v>940</v>
      </c>
      <c r="B941" s="3">
        <v>45501</v>
      </c>
      <c r="C941" t="s">
        <v>19</v>
      </c>
      <c r="D941" t="s">
        <v>23</v>
      </c>
      <c r="E941" s="5">
        <v>4613</v>
      </c>
      <c r="F941" s="5">
        <v>3638</v>
      </c>
      <c r="G941">
        <v>25</v>
      </c>
      <c r="H941">
        <v>10</v>
      </c>
      <c r="I941">
        <v>13359</v>
      </c>
      <c r="J941" s="7">
        <v>1.46</v>
      </c>
      <c r="K941" s="5">
        <v>19504.14</v>
      </c>
      <c r="L941" s="5">
        <v>1950.41</v>
      </c>
      <c r="M941" s="5">
        <v>17553.73</v>
      </c>
      <c r="N941" s="5">
        <v>10749.64</v>
      </c>
      <c r="O941" s="5">
        <v>6804.09</v>
      </c>
      <c r="P941" t="str">
        <f t="shared" si="56"/>
        <v>Sunday</v>
      </c>
      <c r="Q941" t="str">
        <f t="shared" si="57"/>
        <v>July</v>
      </c>
      <c r="R941" s="8">
        <f t="shared" si="58"/>
        <v>34.885362799897869</v>
      </c>
      <c r="S941" s="13">
        <f t="shared" si="59"/>
        <v>47.498157381313682</v>
      </c>
      <c r="T941" t="str" cm="1">
        <f t="array" ref="T941">_xlfn.IFS(G941&lt;=20,"Low Temp.",G941&lt;=28,"Moderate Temp.",G941&lt;=35,"High Temp")</f>
        <v>Moderate Temp.</v>
      </c>
    </row>
    <row r="942" spans="1:20" x14ac:dyDescent="0.25">
      <c r="A942">
        <v>941</v>
      </c>
      <c r="B942" s="3">
        <v>45502</v>
      </c>
      <c r="C942" t="s">
        <v>17</v>
      </c>
      <c r="D942" t="s">
        <v>24</v>
      </c>
      <c r="E942" s="5">
        <v>4578</v>
      </c>
      <c r="F942" s="5">
        <v>3152</v>
      </c>
      <c r="G942">
        <v>30</v>
      </c>
      <c r="H942">
        <v>14</v>
      </c>
      <c r="I942">
        <v>13104</v>
      </c>
      <c r="J942" s="7">
        <v>1.96</v>
      </c>
      <c r="K942" s="5">
        <v>25683.84</v>
      </c>
      <c r="L942" s="5">
        <v>3595.74</v>
      </c>
      <c r="M942" s="5">
        <v>22088.1</v>
      </c>
      <c r="N942" s="5">
        <v>14323.23</v>
      </c>
      <c r="O942" s="5">
        <v>7764.87</v>
      </c>
      <c r="P942" t="str">
        <f t="shared" si="56"/>
        <v>Monday</v>
      </c>
      <c r="Q942" t="str">
        <f t="shared" si="57"/>
        <v>July</v>
      </c>
      <c r="R942" s="8">
        <f t="shared" si="58"/>
        <v>30.232511960828283</v>
      </c>
      <c r="S942" s="13">
        <f t="shared" si="59"/>
        <v>69.61271297509829</v>
      </c>
      <c r="T942" t="str" cm="1">
        <f t="array" ref="T942">_xlfn.IFS(G942&lt;=20,"Low Temp.",G942&lt;=28,"Moderate Temp.",G942&lt;=35,"High Temp")</f>
        <v>High Temp</v>
      </c>
    </row>
    <row r="943" spans="1:20" x14ac:dyDescent="0.25">
      <c r="A943">
        <v>942</v>
      </c>
      <c r="B943" s="3">
        <v>45503</v>
      </c>
      <c r="C943" t="s">
        <v>19</v>
      </c>
      <c r="D943" t="s">
        <v>23</v>
      </c>
      <c r="E943" s="5">
        <v>4324</v>
      </c>
      <c r="F943" s="5">
        <v>2760</v>
      </c>
      <c r="G943">
        <v>24</v>
      </c>
      <c r="H943">
        <v>11</v>
      </c>
      <c r="I943">
        <v>10297</v>
      </c>
      <c r="J943" s="7">
        <v>1.96</v>
      </c>
      <c r="K943" s="5">
        <v>20182.12</v>
      </c>
      <c r="L943" s="5">
        <v>2220.0300000000002</v>
      </c>
      <c r="M943" s="5">
        <v>17962.09</v>
      </c>
      <c r="N943" s="5">
        <v>14955.4</v>
      </c>
      <c r="O943" s="5">
        <v>3006.69</v>
      </c>
      <c r="P943" t="str">
        <f t="shared" si="56"/>
        <v>Tuesday</v>
      </c>
      <c r="Q943" t="str">
        <f t="shared" si="57"/>
        <v>July</v>
      </c>
      <c r="R943" s="8">
        <f t="shared" si="58"/>
        <v>14.897790717724401</v>
      </c>
      <c r="S943" s="13">
        <f t="shared" si="59"/>
        <v>-30.46507863089732</v>
      </c>
      <c r="T943" t="str" cm="1">
        <f t="array" ref="T943">_xlfn.IFS(G943&lt;=20,"Low Temp.",G943&lt;=28,"Moderate Temp.",G943&lt;=35,"High Temp")</f>
        <v>Moderate Temp.</v>
      </c>
    </row>
    <row r="944" spans="1:20" x14ac:dyDescent="0.25">
      <c r="A944">
        <v>943</v>
      </c>
      <c r="B944" s="3">
        <v>45504</v>
      </c>
      <c r="C944" t="s">
        <v>22</v>
      </c>
      <c r="D944" t="s">
        <v>23</v>
      </c>
      <c r="E944" s="5">
        <v>5234</v>
      </c>
      <c r="F944" s="5">
        <v>2784</v>
      </c>
      <c r="G944">
        <v>18</v>
      </c>
      <c r="H944">
        <v>10</v>
      </c>
      <c r="I944">
        <v>10769</v>
      </c>
      <c r="J944" s="7">
        <v>1.47</v>
      </c>
      <c r="K944" s="5">
        <v>15830.43</v>
      </c>
      <c r="L944" s="5">
        <v>1583.04</v>
      </c>
      <c r="M944" s="5">
        <v>14247.39</v>
      </c>
      <c r="N944" s="5">
        <v>10184.629999999999</v>
      </c>
      <c r="O944" s="5">
        <v>4062.76</v>
      </c>
      <c r="P944" t="str">
        <f t="shared" si="56"/>
        <v>Wednesday</v>
      </c>
      <c r="Q944" t="str">
        <f t="shared" si="57"/>
        <v>July</v>
      </c>
      <c r="R944" s="8">
        <f t="shared" si="58"/>
        <v>25.664242853794878</v>
      </c>
      <c r="S944" s="13">
        <f t="shared" si="59"/>
        <v>-22.377531524646539</v>
      </c>
      <c r="T944" t="str" cm="1">
        <f t="array" ref="T944">_xlfn.IFS(G944&lt;=20,"Low Temp.",G944&lt;=28,"Moderate Temp.",G944&lt;=35,"High Temp")</f>
        <v>Low Temp.</v>
      </c>
    </row>
    <row r="945" spans="1:20" x14ac:dyDescent="0.25">
      <c r="A945">
        <v>944</v>
      </c>
      <c r="B945" s="3">
        <v>45505</v>
      </c>
      <c r="C945" t="s">
        <v>19</v>
      </c>
      <c r="D945" t="s">
        <v>24</v>
      </c>
      <c r="E945" s="5">
        <v>3936</v>
      </c>
      <c r="F945" s="5">
        <v>2930</v>
      </c>
      <c r="G945">
        <v>29</v>
      </c>
      <c r="H945">
        <v>12</v>
      </c>
      <c r="I945">
        <v>8736</v>
      </c>
      <c r="J945" s="7">
        <v>1.68</v>
      </c>
      <c r="K945" s="5">
        <v>14676.48</v>
      </c>
      <c r="L945" s="5">
        <v>1761.18</v>
      </c>
      <c r="M945" s="5">
        <v>12915.3</v>
      </c>
      <c r="N945" s="5">
        <v>10844.29</v>
      </c>
      <c r="O945" s="5">
        <v>2071.0100000000002</v>
      </c>
      <c r="P945" t="str">
        <f t="shared" si="56"/>
        <v>Thursday</v>
      </c>
      <c r="Q945" t="str">
        <f t="shared" si="57"/>
        <v>August</v>
      </c>
      <c r="R945" s="8">
        <f t="shared" si="58"/>
        <v>14.111081131170419</v>
      </c>
      <c r="S945" s="13">
        <f t="shared" si="59"/>
        <v>-47.382876016260155</v>
      </c>
      <c r="T945" t="str" cm="1">
        <f t="array" ref="T945">_xlfn.IFS(G945&lt;=20,"Low Temp.",G945&lt;=28,"Moderate Temp.",G945&lt;=35,"High Temp")</f>
        <v>High Temp</v>
      </c>
    </row>
    <row r="946" spans="1:20" x14ac:dyDescent="0.25">
      <c r="A946">
        <v>945</v>
      </c>
      <c r="B946" s="3">
        <v>45506</v>
      </c>
      <c r="C946" t="s">
        <v>20</v>
      </c>
      <c r="D946" t="s">
        <v>26</v>
      </c>
      <c r="E946" s="5">
        <v>5522</v>
      </c>
      <c r="F946" s="5">
        <v>3159</v>
      </c>
      <c r="G946">
        <v>18</v>
      </c>
      <c r="H946">
        <v>12</v>
      </c>
      <c r="I946">
        <v>8771</v>
      </c>
      <c r="J946" s="7">
        <v>1.77</v>
      </c>
      <c r="K946" s="5">
        <v>15524.67</v>
      </c>
      <c r="L946" s="5">
        <v>1862.96</v>
      </c>
      <c r="M946" s="5">
        <v>13661.71</v>
      </c>
      <c r="N946" s="5">
        <v>10274.58</v>
      </c>
      <c r="O946" s="5">
        <v>3387.13</v>
      </c>
      <c r="P946" t="str">
        <f t="shared" si="56"/>
        <v>Friday</v>
      </c>
      <c r="Q946" t="str">
        <f t="shared" si="57"/>
        <v>August</v>
      </c>
      <c r="R946" s="8">
        <f t="shared" si="58"/>
        <v>21.817726238303294</v>
      </c>
      <c r="S946" s="13">
        <f t="shared" si="59"/>
        <v>-38.661173487866712</v>
      </c>
      <c r="T946" t="str" cm="1">
        <f t="array" ref="T946">_xlfn.IFS(G946&lt;=20,"Low Temp.",G946&lt;=28,"Moderate Temp.",G946&lt;=35,"High Temp")</f>
        <v>Low Temp.</v>
      </c>
    </row>
    <row r="947" spans="1:20" x14ac:dyDescent="0.25">
      <c r="A947">
        <v>946</v>
      </c>
      <c r="B947" s="3">
        <v>45507</v>
      </c>
      <c r="C947" t="s">
        <v>19</v>
      </c>
      <c r="D947" t="s">
        <v>23</v>
      </c>
      <c r="E947" s="5">
        <v>5526</v>
      </c>
      <c r="F947" s="5">
        <v>3292</v>
      </c>
      <c r="G947">
        <v>24</v>
      </c>
      <c r="H947">
        <v>6</v>
      </c>
      <c r="I947">
        <v>11339</v>
      </c>
      <c r="J947" s="7">
        <v>1.87</v>
      </c>
      <c r="K947" s="5">
        <v>21203.93</v>
      </c>
      <c r="L947" s="5">
        <v>1272.24</v>
      </c>
      <c r="M947" s="5">
        <v>19931.689999999999</v>
      </c>
      <c r="N947" s="5">
        <v>13688.61</v>
      </c>
      <c r="O947" s="5">
        <v>6243.08</v>
      </c>
      <c r="P947" t="str">
        <f t="shared" si="56"/>
        <v>Saturday</v>
      </c>
      <c r="Q947" t="str">
        <f t="shared" si="57"/>
        <v>August</v>
      </c>
      <c r="R947" s="8">
        <f t="shared" si="58"/>
        <v>29.443032494447962</v>
      </c>
      <c r="S947" s="13">
        <f t="shared" si="59"/>
        <v>12.976474846181684</v>
      </c>
      <c r="T947" t="str" cm="1">
        <f t="array" ref="T947">_xlfn.IFS(G947&lt;=20,"Low Temp.",G947&lt;=28,"Moderate Temp.",G947&lt;=35,"High Temp")</f>
        <v>Moderate Temp.</v>
      </c>
    </row>
    <row r="948" spans="1:20" x14ac:dyDescent="0.25">
      <c r="A948">
        <v>947</v>
      </c>
      <c r="B948" s="3">
        <v>45508</v>
      </c>
      <c r="C948" t="s">
        <v>22</v>
      </c>
      <c r="D948" t="s">
        <v>23</v>
      </c>
      <c r="E948" s="5">
        <v>3882</v>
      </c>
      <c r="F948" s="5">
        <v>3092</v>
      </c>
      <c r="G948">
        <v>20</v>
      </c>
      <c r="H948">
        <v>11</v>
      </c>
      <c r="I948">
        <v>14588</v>
      </c>
      <c r="J948" s="7">
        <v>1.95</v>
      </c>
      <c r="K948" s="5">
        <v>28446.6</v>
      </c>
      <c r="L948" s="5">
        <v>3129.13</v>
      </c>
      <c r="M948" s="5">
        <v>25317.47</v>
      </c>
      <c r="N948" s="5">
        <v>14891.28</v>
      </c>
      <c r="O948" s="5">
        <v>10426.19</v>
      </c>
      <c r="P948" t="str">
        <f t="shared" si="56"/>
        <v>Sunday</v>
      </c>
      <c r="Q948" t="str">
        <f t="shared" si="57"/>
        <v>August</v>
      </c>
      <c r="R948" s="8">
        <f t="shared" si="58"/>
        <v>36.65179669978135</v>
      </c>
      <c r="S948" s="13">
        <f t="shared" si="59"/>
        <v>168.57779495105615</v>
      </c>
      <c r="T948" t="str" cm="1">
        <f t="array" ref="T948">_xlfn.IFS(G948&lt;=20,"Low Temp.",G948&lt;=28,"Moderate Temp.",G948&lt;=35,"High Temp")</f>
        <v>Low Temp.</v>
      </c>
    </row>
    <row r="949" spans="1:20" x14ac:dyDescent="0.25">
      <c r="A949">
        <v>948</v>
      </c>
      <c r="B949" s="3">
        <v>45509</v>
      </c>
      <c r="C949" t="s">
        <v>20</v>
      </c>
      <c r="D949" t="s">
        <v>23</v>
      </c>
      <c r="E949" s="5">
        <v>4466</v>
      </c>
      <c r="F949" s="5">
        <v>3614</v>
      </c>
      <c r="G949">
        <v>21</v>
      </c>
      <c r="H949">
        <v>7</v>
      </c>
      <c r="I949">
        <v>8188</v>
      </c>
      <c r="J949" s="7">
        <v>1.33</v>
      </c>
      <c r="K949" s="5">
        <v>10890.04</v>
      </c>
      <c r="L949" s="5">
        <v>762.3</v>
      </c>
      <c r="M949" s="5">
        <v>10127.74</v>
      </c>
      <c r="N949" s="5">
        <v>7340.04</v>
      </c>
      <c r="O949" s="5">
        <v>2787.7</v>
      </c>
      <c r="P949" t="str">
        <f t="shared" si="56"/>
        <v>Monday</v>
      </c>
      <c r="Q949" t="str">
        <f t="shared" si="57"/>
        <v>August</v>
      </c>
      <c r="R949" s="8">
        <f t="shared" si="58"/>
        <v>25.598620390742362</v>
      </c>
      <c r="S949" s="13">
        <f t="shared" si="59"/>
        <v>-37.579489476041203</v>
      </c>
      <c r="T949" t="str" cm="1">
        <f t="array" ref="T949">_xlfn.IFS(G949&lt;=20,"Low Temp.",G949&lt;=28,"Moderate Temp.",G949&lt;=35,"High Temp")</f>
        <v>Moderate Temp.</v>
      </c>
    </row>
    <row r="950" spans="1:20" x14ac:dyDescent="0.25">
      <c r="A950">
        <v>949</v>
      </c>
      <c r="B950" s="3">
        <v>45510</v>
      </c>
      <c r="C950" t="s">
        <v>18</v>
      </c>
      <c r="D950" t="s">
        <v>23</v>
      </c>
      <c r="E950" s="5">
        <v>3140</v>
      </c>
      <c r="F950" s="5">
        <v>2891</v>
      </c>
      <c r="G950">
        <v>15</v>
      </c>
      <c r="H950">
        <v>5</v>
      </c>
      <c r="I950">
        <v>11136</v>
      </c>
      <c r="J950" s="7">
        <v>1.42</v>
      </c>
      <c r="K950" s="5">
        <v>15813.12</v>
      </c>
      <c r="L950" s="5">
        <v>790.66</v>
      </c>
      <c r="M950" s="5">
        <v>15022.46</v>
      </c>
      <c r="N950" s="5">
        <v>8560.39</v>
      </c>
      <c r="O950" s="5">
        <v>6462.07</v>
      </c>
      <c r="P950" t="str">
        <f t="shared" si="56"/>
        <v>Tuesday</v>
      </c>
      <c r="Q950" t="str">
        <f t="shared" si="57"/>
        <v>August</v>
      </c>
      <c r="R950" s="8">
        <f t="shared" si="58"/>
        <v>40.865243544600936</v>
      </c>
      <c r="S950" s="13">
        <f t="shared" si="59"/>
        <v>105.7984076433121</v>
      </c>
      <c r="T950" t="str" cm="1">
        <f t="array" ref="T950">_xlfn.IFS(G950&lt;=20,"Low Temp.",G950&lt;=28,"Moderate Temp.",G950&lt;=35,"High Temp")</f>
        <v>Low Temp.</v>
      </c>
    </row>
    <row r="951" spans="1:20" x14ac:dyDescent="0.25">
      <c r="A951">
        <v>950</v>
      </c>
      <c r="B951" s="3">
        <v>45511</v>
      </c>
      <c r="C951" t="s">
        <v>20</v>
      </c>
      <c r="D951" t="s">
        <v>26</v>
      </c>
      <c r="E951" s="5">
        <v>5041</v>
      </c>
      <c r="F951" s="5">
        <v>3103</v>
      </c>
      <c r="G951">
        <v>17</v>
      </c>
      <c r="H951">
        <v>6</v>
      </c>
      <c r="I951">
        <v>8722</v>
      </c>
      <c r="J951" s="7">
        <v>1.77</v>
      </c>
      <c r="K951" s="5">
        <v>15437.94</v>
      </c>
      <c r="L951" s="5">
        <v>926.28</v>
      </c>
      <c r="M951" s="5">
        <v>14511.66</v>
      </c>
      <c r="N951" s="5">
        <v>8214.43</v>
      </c>
      <c r="O951" s="5">
        <v>6297.23</v>
      </c>
      <c r="P951" t="str">
        <f t="shared" si="56"/>
        <v>Wednesday</v>
      </c>
      <c r="Q951" t="str">
        <f t="shared" si="57"/>
        <v>August</v>
      </c>
      <c r="R951" s="8">
        <f t="shared" si="58"/>
        <v>40.790610664376203</v>
      </c>
      <c r="S951" s="13">
        <f t="shared" si="59"/>
        <v>24.920253917873428</v>
      </c>
      <c r="T951" t="str" cm="1">
        <f t="array" ref="T951">_xlfn.IFS(G951&lt;=20,"Low Temp.",G951&lt;=28,"Moderate Temp.",G951&lt;=35,"High Temp")</f>
        <v>Low Temp.</v>
      </c>
    </row>
    <row r="952" spans="1:20" x14ac:dyDescent="0.25">
      <c r="A952">
        <v>951</v>
      </c>
      <c r="B952" s="3">
        <v>45512</v>
      </c>
      <c r="C952" t="s">
        <v>19</v>
      </c>
      <c r="D952" t="s">
        <v>23</v>
      </c>
      <c r="E952" s="5">
        <v>4927</v>
      </c>
      <c r="F952" s="5">
        <v>3938</v>
      </c>
      <c r="G952">
        <v>22</v>
      </c>
      <c r="H952">
        <v>5</v>
      </c>
      <c r="I952">
        <v>10102</v>
      </c>
      <c r="J952" s="7">
        <v>1.7</v>
      </c>
      <c r="K952" s="5">
        <v>17173.400000000001</v>
      </c>
      <c r="L952" s="5">
        <v>858.67</v>
      </c>
      <c r="M952" s="5">
        <v>16314.73</v>
      </c>
      <c r="N952" s="5">
        <v>11836.82</v>
      </c>
      <c r="O952" s="5">
        <v>4477.91</v>
      </c>
      <c r="P952" t="str">
        <f t="shared" si="56"/>
        <v>Thursday</v>
      </c>
      <c r="Q952" t="str">
        <f t="shared" si="57"/>
        <v>August</v>
      </c>
      <c r="R952" s="8">
        <f t="shared" si="58"/>
        <v>26.074685269078923</v>
      </c>
      <c r="S952" s="13">
        <f t="shared" si="59"/>
        <v>-9.1148772072254953</v>
      </c>
      <c r="T952" t="str" cm="1">
        <f t="array" ref="T952">_xlfn.IFS(G952&lt;=20,"Low Temp.",G952&lt;=28,"Moderate Temp.",G952&lt;=35,"High Temp")</f>
        <v>Moderate Temp.</v>
      </c>
    </row>
    <row r="953" spans="1:20" x14ac:dyDescent="0.25">
      <c r="A953">
        <v>952</v>
      </c>
      <c r="B953" s="3">
        <v>45513</v>
      </c>
      <c r="C953" t="s">
        <v>19</v>
      </c>
      <c r="D953" t="s">
        <v>25</v>
      </c>
      <c r="E953" s="5">
        <v>3135</v>
      </c>
      <c r="F953" s="5">
        <v>2608</v>
      </c>
      <c r="G953">
        <v>32</v>
      </c>
      <c r="H953">
        <v>8</v>
      </c>
      <c r="I953">
        <v>12953</v>
      </c>
      <c r="J953" s="7">
        <v>1.85</v>
      </c>
      <c r="K953" s="5">
        <v>23963.05</v>
      </c>
      <c r="L953" s="5">
        <v>1917.04</v>
      </c>
      <c r="M953" s="5">
        <v>22046.01</v>
      </c>
      <c r="N953" s="5">
        <v>16461.439999999999</v>
      </c>
      <c r="O953" s="5">
        <v>5584.57</v>
      </c>
      <c r="P953" t="str">
        <f t="shared" si="56"/>
        <v>Friday</v>
      </c>
      <c r="Q953" t="str">
        <f t="shared" si="57"/>
        <v>August</v>
      </c>
      <c r="R953" s="8">
        <f t="shared" si="58"/>
        <v>23.304921535447281</v>
      </c>
      <c r="S953" s="13">
        <f t="shared" si="59"/>
        <v>78.136204146730449</v>
      </c>
      <c r="T953" t="str" cm="1">
        <f t="array" ref="T953">_xlfn.IFS(G953&lt;=20,"Low Temp.",G953&lt;=28,"Moderate Temp.",G953&lt;=35,"High Temp")</f>
        <v>High Temp</v>
      </c>
    </row>
    <row r="954" spans="1:20" x14ac:dyDescent="0.25">
      <c r="A954">
        <v>953</v>
      </c>
      <c r="B954" s="3">
        <v>45514</v>
      </c>
      <c r="C954" t="s">
        <v>20</v>
      </c>
      <c r="D954" t="s">
        <v>24</v>
      </c>
      <c r="E954" s="5">
        <v>5065</v>
      </c>
      <c r="F954" s="5">
        <v>2696</v>
      </c>
      <c r="G954">
        <v>34</v>
      </c>
      <c r="H954">
        <v>10</v>
      </c>
      <c r="I954">
        <v>8503</v>
      </c>
      <c r="J954" s="7">
        <v>1.31</v>
      </c>
      <c r="K954" s="5">
        <v>11138.93</v>
      </c>
      <c r="L954" s="5">
        <v>1113.8900000000001</v>
      </c>
      <c r="M954" s="5">
        <v>10025.040000000001</v>
      </c>
      <c r="N954" s="5">
        <v>6095.81</v>
      </c>
      <c r="O954" s="5">
        <v>3929.23</v>
      </c>
      <c r="P954" t="str">
        <f t="shared" si="56"/>
        <v>Saturday</v>
      </c>
      <c r="Q954" t="str">
        <f t="shared" si="57"/>
        <v>August</v>
      </c>
      <c r="R954" s="8">
        <f t="shared" si="58"/>
        <v>35.274752601910599</v>
      </c>
      <c r="S954" s="13">
        <f t="shared" si="59"/>
        <v>-22.423889437314905</v>
      </c>
      <c r="T954" t="str" cm="1">
        <f t="array" ref="T954">_xlfn.IFS(G954&lt;=20,"Low Temp.",G954&lt;=28,"Moderate Temp.",G954&lt;=35,"High Temp")</f>
        <v>High Temp</v>
      </c>
    </row>
    <row r="955" spans="1:20" x14ac:dyDescent="0.25">
      <c r="A955">
        <v>954</v>
      </c>
      <c r="B955" s="3">
        <v>45515</v>
      </c>
      <c r="C955" t="s">
        <v>19</v>
      </c>
      <c r="D955" t="s">
        <v>25</v>
      </c>
      <c r="E955" s="5">
        <v>5296</v>
      </c>
      <c r="F955" s="5">
        <v>3933</v>
      </c>
      <c r="G955">
        <v>16</v>
      </c>
      <c r="H955">
        <v>12</v>
      </c>
      <c r="I955">
        <v>8643</v>
      </c>
      <c r="J955" s="7">
        <v>1.69</v>
      </c>
      <c r="K955" s="5">
        <v>14606.67</v>
      </c>
      <c r="L955" s="5">
        <v>1752.8</v>
      </c>
      <c r="M955" s="5">
        <v>12853.87</v>
      </c>
      <c r="N955" s="5">
        <v>9163.5499999999993</v>
      </c>
      <c r="O955" s="5">
        <v>3690.32</v>
      </c>
      <c r="P955" t="str">
        <f t="shared" si="56"/>
        <v>Sunday</v>
      </c>
      <c r="Q955" t="str">
        <f t="shared" si="57"/>
        <v>August</v>
      </c>
      <c r="R955" s="8">
        <f t="shared" si="58"/>
        <v>25.264622258187529</v>
      </c>
      <c r="S955" s="13">
        <f t="shared" si="59"/>
        <v>-30.318731117824772</v>
      </c>
      <c r="T955" t="str" cm="1">
        <f t="array" ref="T955">_xlfn.IFS(G955&lt;=20,"Low Temp.",G955&lt;=28,"Moderate Temp.",G955&lt;=35,"High Temp")</f>
        <v>Low Temp.</v>
      </c>
    </row>
    <row r="956" spans="1:20" x14ac:dyDescent="0.25">
      <c r="A956">
        <v>955</v>
      </c>
      <c r="B956" s="3">
        <v>45516</v>
      </c>
      <c r="C956" t="s">
        <v>17</v>
      </c>
      <c r="D956" t="s">
        <v>26</v>
      </c>
      <c r="E956" s="5">
        <v>5895</v>
      </c>
      <c r="F956" s="5">
        <v>3758</v>
      </c>
      <c r="G956">
        <v>35</v>
      </c>
      <c r="H956">
        <v>5</v>
      </c>
      <c r="I956">
        <v>8800</v>
      </c>
      <c r="J956" s="7">
        <v>1.31</v>
      </c>
      <c r="K956" s="5">
        <v>11528</v>
      </c>
      <c r="L956" s="5">
        <v>576.4</v>
      </c>
      <c r="M956" s="5">
        <v>10951.6</v>
      </c>
      <c r="N956" s="5">
        <v>7307.67</v>
      </c>
      <c r="O956" s="5">
        <v>3643.93</v>
      </c>
      <c r="P956" t="str">
        <f t="shared" si="56"/>
        <v>Monday</v>
      </c>
      <c r="Q956" t="str">
        <f t="shared" si="57"/>
        <v>August</v>
      </c>
      <c r="R956" s="8">
        <f t="shared" si="58"/>
        <v>31.609385843164468</v>
      </c>
      <c r="S956" s="13">
        <f t="shared" si="59"/>
        <v>-38.186089906700602</v>
      </c>
      <c r="T956" t="str" cm="1">
        <f t="array" ref="T956">_xlfn.IFS(G956&lt;=20,"Low Temp.",G956&lt;=28,"Moderate Temp.",G956&lt;=35,"High Temp")</f>
        <v>High Temp</v>
      </c>
    </row>
    <row r="957" spans="1:20" x14ac:dyDescent="0.25">
      <c r="A957">
        <v>956</v>
      </c>
      <c r="B957" s="3">
        <v>45517</v>
      </c>
      <c r="C957" t="s">
        <v>17</v>
      </c>
      <c r="D957" t="s">
        <v>26</v>
      </c>
      <c r="E957" s="5">
        <v>5421</v>
      </c>
      <c r="F957" s="5">
        <v>3388</v>
      </c>
      <c r="G957">
        <v>16</v>
      </c>
      <c r="H957">
        <v>5</v>
      </c>
      <c r="I957">
        <v>11977</v>
      </c>
      <c r="J957" s="7">
        <v>1.71</v>
      </c>
      <c r="K957" s="5">
        <v>20480.669999999998</v>
      </c>
      <c r="L957" s="5">
        <v>1024.03</v>
      </c>
      <c r="M957" s="5">
        <v>19456.64</v>
      </c>
      <c r="N957" s="5">
        <v>14027.78</v>
      </c>
      <c r="O957" s="5">
        <v>5428.86</v>
      </c>
      <c r="P957" t="str">
        <f t="shared" si="56"/>
        <v>Tuesday</v>
      </c>
      <c r="Q957" t="str">
        <f t="shared" si="57"/>
        <v>August</v>
      </c>
      <c r="R957" s="8">
        <f t="shared" si="58"/>
        <v>26.507238288591147</v>
      </c>
      <c r="S957" s="13">
        <f t="shared" si="59"/>
        <v>0.14499169894852745</v>
      </c>
      <c r="T957" t="str" cm="1">
        <f t="array" ref="T957">_xlfn.IFS(G957&lt;=20,"Low Temp.",G957&lt;=28,"Moderate Temp.",G957&lt;=35,"High Temp")</f>
        <v>Low Temp.</v>
      </c>
    </row>
    <row r="958" spans="1:20" x14ac:dyDescent="0.25">
      <c r="A958">
        <v>957</v>
      </c>
      <c r="B958" s="3">
        <v>45518</v>
      </c>
      <c r="C958" t="s">
        <v>19</v>
      </c>
      <c r="D958" t="s">
        <v>25</v>
      </c>
      <c r="E958" s="5">
        <v>5203</v>
      </c>
      <c r="F958" s="5">
        <v>2973</v>
      </c>
      <c r="G958">
        <v>31</v>
      </c>
      <c r="H958">
        <v>12</v>
      </c>
      <c r="I958">
        <v>10993</v>
      </c>
      <c r="J958" s="7">
        <v>1.38</v>
      </c>
      <c r="K958" s="5">
        <v>15170.34</v>
      </c>
      <c r="L958" s="5">
        <v>1820.44</v>
      </c>
      <c r="M958" s="5">
        <v>13349.9</v>
      </c>
      <c r="N958" s="5">
        <v>11780.18</v>
      </c>
      <c r="O958" s="5">
        <v>1569.72</v>
      </c>
      <c r="P958" t="str">
        <f t="shared" si="56"/>
        <v>Wednesday</v>
      </c>
      <c r="Q958" t="str">
        <f t="shared" si="57"/>
        <v>August</v>
      </c>
      <c r="R958" s="8">
        <f t="shared" si="58"/>
        <v>10.347296105426773</v>
      </c>
      <c r="S958" s="13">
        <f t="shared" si="59"/>
        <v>-69.830482413991916</v>
      </c>
      <c r="T958" t="str" cm="1">
        <f t="array" ref="T958">_xlfn.IFS(G958&lt;=20,"Low Temp.",G958&lt;=28,"Moderate Temp.",G958&lt;=35,"High Temp")</f>
        <v>High Temp</v>
      </c>
    </row>
    <row r="959" spans="1:20" x14ac:dyDescent="0.25">
      <c r="A959">
        <v>958</v>
      </c>
      <c r="B959" s="3">
        <v>45519</v>
      </c>
      <c r="C959" t="s">
        <v>19</v>
      </c>
      <c r="D959" t="s">
        <v>26</v>
      </c>
      <c r="E959" s="5">
        <v>3256</v>
      </c>
      <c r="F959" s="5">
        <v>3687</v>
      </c>
      <c r="G959">
        <v>30</v>
      </c>
      <c r="H959">
        <v>13</v>
      </c>
      <c r="I959">
        <v>10558</v>
      </c>
      <c r="J959" s="7">
        <v>1.65</v>
      </c>
      <c r="K959" s="5">
        <v>17420.7</v>
      </c>
      <c r="L959" s="5">
        <v>2264.69</v>
      </c>
      <c r="M959" s="5">
        <v>15156.01</v>
      </c>
      <c r="N959" s="5">
        <v>13916.34</v>
      </c>
      <c r="O959" s="5">
        <v>1239.67</v>
      </c>
      <c r="P959" t="str">
        <f t="shared" si="56"/>
        <v>Thursday</v>
      </c>
      <c r="Q959" t="str">
        <f t="shared" si="57"/>
        <v>August</v>
      </c>
      <c r="R959" s="8">
        <f t="shared" si="58"/>
        <v>7.1160745549834399</v>
      </c>
      <c r="S959" s="13">
        <f t="shared" si="59"/>
        <v>-61.926597051597057</v>
      </c>
      <c r="T959" t="str" cm="1">
        <f t="array" ref="T959">_xlfn.IFS(G959&lt;=20,"Low Temp.",G959&lt;=28,"Moderate Temp.",G959&lt;=35,"High Temp")</f>
        <v>High Temp</v>
      </c>
    </row>
    <row r="960" spans="1:20" x14ac:dyDescent="0.25">
      <c r="A960">
        <v>959</v>
      </c>
      <c r="B960" s="3">
        <v>45520</v>
      </c>
      <c r="C960" t="s">
        <v>17</v>
      </c>
      <c r="D960" t="s">
        <v>23</v>
      </c>
      <c r="E960" s="5">
        <v>3825</v>
      </c>
      <c r="F960" s="5">
        <v>2930</v>
      </c>
      <c r="G960">
        <v>16</v>
      </c>
      <c r="H960">
        <v>5</v>
      </c>
      <c r="I960">
        <v>13481</v>
      </c>
      <c r="J960" s="7">
        <v>1.63</v>
      </c>
      <c r="K960" s="5">
        <v>21974.03</v>
      </c>
      <c r="L960" s="5">
        <v>1098.7</v>
      </c>
      <c r="M960" s="5">
        <v>20875.330000000002</v>
      </c>
      <c r="N960" s="5">
        <v>16593.63</v>
      </c>
      <c r="O960" s="5">
        <v>4281.7</v>
      </c>
      <c r="P960" t="str">
        <f t="shared" si="56"/>
        <v>Friday</v>
      </c>
      <c r="Q960" t="str">
        <f t="shared" si="57"/>
        <v>August</v>
      </c>
      <c r="R960" s="8">
        <f t="shared" si="58"/>
        <v>19.48527420778073</v>
      </c>
      <c r="S960" s="13">
        <f t="shared" si="59"/>
        <v>11.939869281045747</v>
      </c>
      <c r="T960" t="str" cm="1">
        <f t="array" ref="T960">_xlfn.IFS(G960&lt;=20,"Low Temp.",G960&lt;=28,"Moderate Temp.",G960&lt;=35,"High Temp")</f>
        <v>Low Temp.</v>
      </c>
    </row>
    <row r="961" spans="1:20" x14ac:dyDescent="0.25">
      <c r="A961">
        <v>960</v>
      </c>
      <c r="B961" s="3">
        <v>45521</v>
      </c>
      <c r="C961" t="s">
        <v>21</v>
      </c>
      <c r="D961" t="s">
        <v>23</v>
      </c>
      <c r="E961" s="5">
        <v>3718</v>
      </c>
      <c r="F961" s="5">
        <v>3208</v>
      </c>
      <c r="G961">
        <v>25</v>
      </c>
      <c r="H961">
        <v>7</v>
      </c>
      <c r="I961">
        <v>10716</v>
      </c>
      <c r="J961" s="7">
        <v>1.73</v>
      </c>
      <c r="K961" s="5">
        <v>18538.68</v>
      </c>
      <c r="L961" s="5">
        <v>1297.71</v>
      </c>
      <c r="M961" s="5">
        <v>17240.97</v>
      </c>
      <c r="N961" s="5">
        <v>13695.68</v>
      </c>
      <c r="O961" s="5">
        <v>3545.29</v>
      </c>
      <c r="P961" t="str">
        <f t="shared" si="56"/>
        <v>Saturday</v>
      </c>
      <c r="Q961" t="str">
        <f t="shared" si="57"/>
        <v>August</v>
      </c>
      <c r="R961" s="8">
        <f t="shared" si="58"/>
        <v>19.123745595695055</v>
      </c>
      <c r="S961" s="13">
        <f t="shared" si="59"/>
        <v>-4.6452393760086075</v>
      </c>
      <c r="T961" t="str" cm="1">
        <f t="array" ref="T961">_xlfn.IFS(G961&lt;=20,"Low Temp.",G961&lt;=28,"Moderate Temp.",G961&lt;=35,"High Temp")</f>
        <v>Moderate Temp.</v>
      </c>
    </row>
    <row r="962" spans="1:20" x14ac:dyDescent="0.25">
      <c r="A962">
        <v>961</v>
      </c>
      <c r="B962" s="3">
        <v>45522</v>
      </c>
      <c r="C962" t="s">
        <v>20</v>
      </c>
      <c r="D962" t="s">
        <v>24</v>
      </c>
      <c r="E962" s="5">
        <v>5552</v>
      </c>
      <c r="F962" s="5">
        <v>3250</v>
      </c>
      <c r="G962">
        <v>30</v>
      </c>
      <c r="H962">
        <v>5</v>
      </c>
      <c r="I962">
        <v>10366</v>
      </c>
      <c r="J962" s="7">
        <v>1.91</v>
      </c>
      <c r="K962" s="5">
        <v>19799.060000000001</v>
      </c>
      <c r="L962" s="5">
        <v>989.95</v>
      </c>
      <c r="M962" s="5">
        <v>18809.11</v>
      </c>
      <c r="N962" s="5">
        <v>10233.459999999999</v>
      </c>
      <c r="O962" s="5">
        <v>8575.65</v>
      </c>
      <c r="P962" t="str">
        <f t="shared" si="56"/>
        <v>Sunday</v>
      </c>
      <c r="Q962" t="str">
        <f t="shared" si="57"/>
        <v>August</v>
      </c>
      <c r="R962" s="8">
        <f t="shared" si="58"/>
        <v>43.313419930037078</v>
      </c>
      <c r="S962" s="13">
        <f t="shared" si="59"/>
        <v>54.460554755043219</v>
      </c>
      <c r="T962" t="str" cm="1">
        <f t="array" ref="T962">_xlfn.IFS(G962&lt;=20,"Low Temp.",G962&lt;=28,"Moderate Temp.",G962&lt;=35,"High Temp")</f>
        <v>High Temp</v>
      </c>
    </row>
    <row r="963" spans="1:20" x14ac:dyDescent="0.25">
      <c r="A963">
        <v>962</v>
      </c>
      <c r="B963" s="3">
        <v>45523</v>
      </c>
      <c r="C963" t="s">
        <v>21</v>
      </c>
      <c r="D963" t="s">
        <v>24</v>
      </c>
      <c r="E963" s="5">
        <v>5264</v>
      </c>
      <c r="F963" s="5">
        <v>2757</v>
      </c>
      <c r="G963">
        <v>16</v>
      </c>
      <c r="H963">
        <v>10</v>
      </c>
      <c r="I963">
        <v>8202</v>
      </c>
      <c r="J963" s="7">
        <v>1.3</v>
      </c>
      <c r="K963" s="5">
        <v>10662.6</v>
      </c>
      <c r="L963" s="5">
        <v>1066.26</v>
      </c>
      <c r="M963" s="5">
        <v>9596.34</v>
      </c>
      <c r="N963" s="5">
        <v>6629.84</v>
      </c>
      <c r="O963" s="5">
        <v>2966.5</v>
      </c>
      <c r="P963" t="str">
        <f t="shared" ref="P963:P1001" si="60">TEXT(B963,"dddd")</f>
        <v>Monday</v>
      </c>
      <c r="Q963" t="str">
        <f t="shared" ref="Q963:Q1001" si="61">TEXT(B963,"mmmm")</f>
        <v>August</v>
      </c>
      <c r="R963" s="8">
        <f t="shared" ref="R963:R1001" si="62">(O963/K963)*100</f>
        <v>27.821544463826832</v>
      </c>
      <c r="S963" s="13">
        <f t="shared" ref="S963:S1001" si="63">(O963-E963)/E963*100</f>
        <v>-43.645516717325229</v>
      </c>
      <c r="T963" t="str" cm="1">
        <f t="array" ref="T963">_xlfn.IFS(G963&lt;=20,"Low Temp.",G963&lt;=28,"Moderate Temp.",G963&lt;=35,"High Temp")</f>
        <v>Low Temp.</v>
      </c>
    </row>
    <row r="964" spans="1:20" x14ac:dyDescent="0.25">
      <c r="A964">
        <v>963</v>
      </c>
      <c r="B964" s="3">
        <v>45524</v>
      </c>
      <c r="C964" t="s">
        <v>19</v>
      </c>
      <c r="D964" t="s">
        <v>25</v>
      </c>
      <c r="E964" s="5">
        <v>4156</v>
      </c>
      <c r="F964" s="5">
        <v>2915</v>
      </c>
      <c r="G964">
        <v>31</v>
      </c>
      <c r="H964">
        <v>6</v>
      </c>
      <c r="I964">
        <v>10331</v>
      </c>
      <c r="J964" s="7">
        <v>1.79</v>
      </c>
      <c r="K964" s="5">
        <v>18492.490000000002</v>
      </c>
      <c r="L964" s="5">
        <v>1109.55</v>
      </c>
      <c r="M964" s="5">
        <v>17382.939999999999</v>
      </c>
      <c r="N964" s="5">
        <v>13907.55</v>
      </c>
      <c r="O964" s="5">
        <v>3475.39</v>
      </c>
      <c r="P964" t="str">
        <f t="shared" si="60"/>
        <v>Tuesday</v>
      </c>
      <c r="Q964" t="str">
        <f t="shared" si="61"/>
        <v>August</v>
      </c>
      <c r="R964" s="8">
        <f t="shared" si="62"/>
        <v>18.793521045570387</v>
      </c>
      <c r="S964" s="13">
        <f t="shared" si="63"/>
        <v>-16.376564003849857</v>
      </c>
      <c r="T964" t="str" cm="1">
        <f t="array" ref="T964">_xlfn.IFS(G964&lt;=20,"Low Temp.",G964&lt;=28,"Moderate Temp.",G964&lt;=35,"High Temp")</f>
        <v>High Temp</v>
      </c>
    </row>
    <row r="965" spans="1:20" x14ac:dyDescent="0.25">
      <c r="A965">
        <v>964</v>
      </c>
      <c r="B965" s="3">
        <v>45525</v>
      </c>
      <c r="C965" t="s">
        <v>18</v>
      </c>
      <c r="D965" t="s">
        <v>24</v>
      </c>
      <c r="E965" s="5">
        <v>3635</v>
      </c>
      <c r="F965" s="5">
        <v>3874</v>
      </c>
      <c r="G965">
        <v>30</v>
      </c>
      <c r="H965">
        <v>12</v>
      </c>
      <c r="I965">
        <v>12986</v>
      </c>
      <c r="J965" s="7">
        <v>1.29</v>
      </c>
      <c r="K965" s="5">
        <v>16751.939999999999</v>
      </c>
      <c r="L965" s="5">
        <v>2010.23</v>
      </c>
      <c r="M965" s="5">
        <v>14741.71</v>
      </c>
      <c r="N965" s="5">
        <v>12306.55</v>
      </c>
      <c r="O965" s="5">
        <v>2435.16</v>
      </c>
      <c r="P965" t="str">
        <f t="shared" si="60"/>
        <v>Wednesday</v>
      </c>
      <c r="Q965" t="str">
        <f t="shared" si="61"/>
        <v>August</v>
      </c>
      <c r="R965" s="8">
        <f t="shared" si="62"/>
        <v>14.536585016421979</v>
      </c>
      <c r="S965" s="13">
        <f t="shared" si="63"/>
        <v>-33.007977991746912</v>
      </c>
      <c r="T965" t="str" cm="1">
        <f t="array" ref="T965">_xlfn.IFS(G965&lt;=20,"Low Temp.",G965&lt;=28,"Moderate Temp.",G965&lt;=35,"High Temp")</f>
        <v>High Temp</v>
      </c>
    </row>
    <row r="966" spans="1:20" x14ac:dyDescent="0.25">
      <c r="A966">
        <v>965</v>
      </c>
      <c r="B966" s="3">
        <v>45526</v>
      </c>
      <c r="C966" t="s">
        <v>17</v>
      </c>
      <c r="D966" t="s">
        <v>23</v>
      </c>
      <c r="E966" s="5">
        <v>4020</v>
      </c>
      <c r="F966" s="5">
        <v>2541</v>
      </c>
      <c r="G966">
        <v>25</v>
      </c>
      <c r="H966">
        <v>9</v>
      </c>
      <c r="I966">
        <v>10056</v>
      </c>
      <c r="J966" s="7">
        <v>1.6</v>
      </c>
      <c r="K966" s="5">
        <v>16089.6</v>
      </c>
      <c r="L966" s="5">
        <v>1448.06</v>
      </c>
      <c r="M966" s="5">
        <v>14641.54</v>
      </c>
      <c r="N966" s="5">
        <v>12068.59</v>
      </c>
      <c r="O966" s="5">
        <v>2572.9499999999998</v>
      </c>
      <c r="P966" t="str">
        <f t="shared" si="60"/>
        <v>Thursday</v>
      </c>
      <c r="Q966" t="str">
        <f t="shared" si="61"/>
        <v>August</v>
      </c>
      <c r="R966" s="8">
        <f t="shared" si="62"/>
        <v>15.991385739856801</v>
      </c>
      <c r="S966" s="13">
        <f t="shared" si="63"/>
        <v>-35.996268656716424</v>
      </c>
      <c r="T966" t="str" cm="1">
        <f t="array" ref="T966">_xlfn.IFS(G966&lt;=20,"Low Temp.",G966&lt;=28,"Moderate Temp.",G966&lt;=35,"High Temp")</f>
        <v>Moderate Temp.</v>
      </c>
    </row>
    <row r="967" spans="1:20" x14ac:dyDescent="0.25">
      <c r="A967">
        <v>966</v>
      </c>
      <c r="B967" s="3">
        <v>45527</v>
      </c>
      <c r="C967" t="s">
        <v>17</v>
      </c>
      <c r="D967" t="s">
        <v>23</v>
      </c>
      <c r="E967" s="5">
        <v>3383</v>
      </c>
      <c r="F967" s="5">
        <v>3500</v>
      </c>
      <c r="G967">
        <v>25</v>
      </c>
      <c r="H967">
        <v>9</v>
      </c>
      <c r="I967">
        <v>10840</v>
      </c>
      <c r="J967" s="7">
        <v>1.22</v>
      </c>
      <c r="K967" s="5">
        <v>13224.8</v>
      </c>
      <c r="L967" s="5">
        <v>1190.23</v>
      </c>
      <c r="M967" s="5">
        <v>12034.57</v>
      </c>
      <c r="N967" s="5">
        <v>9920.5300000000007</v>
      </c>
      <c r="O967" s="5">
        <v>2114.04</v>
      </c>
      <c r="P967" t="str">
        <f t="shared" si="60"/>
        <v>Friday</v>
      </c>
      <c r="Q967" t="str">
        <f t="shared" si="61"/>
        <v>August</v>
      </c>
      <c r="R967" s="8">
        <f t="shared" si="62"/>
        <v>15.985421329623135</v>
      </c>
      <c r="S967" s="13">
        <f t="shared" si="63"/>
        <v>-37.509902453443686</v>
      </c>
      <c r="T967" t="str" cm="1">
        <f t="array" ref="T967">_xlfn.IFS(G967&lt;=20,"Low Temp.",G967&lt;=28,"Moderate Temp.",G967&lt;=35,"High Temp")</f>
        <v>Moderate Temp.</v>
      </c>
    </row>
    <row r="968" spans="1:20" x14ac:dyDescent="0.25">
      <c r="A968">
        <v>967</v>
      </c>
      <c r="B968" s="3">
        <v>45528</v>
      </c>
      <c r="C968" t="s">
        <v>21</v>
      </c>
      <c r="D968" t="s">
        <v>23</v>
      </c>
      <c r="E968" s="5">
        <v>4992</v>
      </c>
      <c r="F968" s="5">
        <v>2734</v>
      </c>
      <c r="G968">
        <v>35</v>
      </c>
      <c r="H968">
        <v>8</v>
      </c>
      <c r="I968">
        <v>13474</v>
      </c>
      <c r="J968" s="7">
        <v>1.87</v>
      </c>
      <c r="K968" s="5">
        <v>25196.38</v>
      </c>
      <c r="L968" s="5">
        <v>2015.71</v>
      </c>
      <c r="M968" s="5">
        <v>23180.67</v>
      </c>
      <c r="N968" s="5">
        <v>13016.24</v>
      </c>
      <c r="O968" s="5">
        <v>10164.43</v>
      </c>
      <c r="P968" t="str">
        <f t="shared" si="60"/>
        <v>Saturday</v>
      </c>
      <c r="Q968" t="str">
        <f t="shared" si="61"/>
        <v>August</v>
      </c>
      <c r="R968" s="8">
        <f t="shared" si="62"/>
        <v>40.340834675457351</v>
      </c>
      <c r="S968" s="13">
        <f t="shared" si="63"/>
        <v>103.61438301282051</v>
      </c>
      <c r="T968" t="str" cm="1">
        <f t="array" ref="T968">_xlfn.IFS(G968&lt;=20,"Low Temp.",G968&lt;=28,"Moderate Temp.",G968&lt;=35,"High Temp")</f>
        <v>High Temp</v>
      </c>
    </row>
    <row r="969" spans="1:20" x14ac:dyDescent="0.25">
      <c r="A969">
        <v>968</v>
      </c>
      <c r="B969" s="3">
        <v>45529</v>
      </c>
      <c r="C969" t="s">
        <v>18</v>
      </c>
      <c r="D969" t="s">
        <v>26</v>
      </c>
      <c r="E969" s="5">
        <v>3226</v>
      </c>
      <c r="F969" s="5">
        <v>3566</v>
      </c>
      <c r="G969">
        <v>32</v>
      </c>
      <c r="H969">
        <v>5</v>
      </c>
      <c r="I969">
        <v>9399</v>
      </c>
      <c r="J969" s="7">
        <v>1.66</v>
      </c>
      <c r="K969" s="5">
        <v>15602.34</v>
      </c>
      <c r="L969" s="5">
        <v>780.12</v>
      </c>
      <c r="M969" s="5">
        <v>14822.22</v>
      </c>
      <c r="N969" s="5">
        <v>11049.25</v>
      </c>
      <c r="O969" s="5">
        <v>3772.97</v>
      </c>
      <c r="P969" t="str">
        <f t="shared" si="60"/>
        <v>Sunday</v>
      </c>
      <c r="Q969" t="str">
        <f t="shared" si="61"/>
        <v>August</v>
      </c>
      <c r="R969" s="8">
        <f t="shared" si="62"/>
        <v>24.182077816532647</v>
      </c>
      <c r="S969" s="13">
        <f t="shared" si="63"/>
        <v>16.955052696838184</v>
      </c>
      <c r="T969" t="str" cm="1">
        <f t="array" ref="T969">_xlfn.IFS(G969&lt;=20,"Low Temp.",G969&lt;=28,"Moderate Temp.",G969&lt;=35,"High Temp")</f>
        <v>High Temp</v>
      </c>
    </row>
    <row r="970" spans="1:20" x14ac:dyDescent="0.25">
      <c r="A970">
        <v>969</v>
      </c>
      <c r="B970" s="3">
        <v>45530</v>
      </c>
      <c r="C970" t="s">
        <v>22</v>
      </c>
      <c r="D970" t="s">
        <v>23</v>
      </c>
      <c r="E970" s="5">
        <v>5337</v>
      </c>
      <c r="F970" s="5">
        <v>2555</v>
      </c>
      <c r="G970">
        <v>32</v>
      </c>
      <c r="H970">
        <v>7</v>
      </c>
      <c r="I970">
        <v>9084</v>
      </c>
      <c r="J970" s="7">
        <v>1.27</v>
      </c>
      <c r="K970" s="5">
        <v>11536.68</v>
      </c>
      <c r="L970" s="5">
        <v>807.57</v>
      </c>
      <c r="M970" s="5">
        <v>10729.11</v>
      </c>
      <c r="N970" s="5">
        <v>7418.7</v>
      </c>
      <c r="O970" s="5">
        <v>3310.41</v>
      </c>
      <c r="P970" t="str">
        <f t="shared" si="60"/>
        <v>Monday</v>
      </c>
      <c r="Q970" t="str">
        <f t="shared" si="61"/>
        <v>August</v>
      </c>
      <c r="R970" s="8">
        <f t="shared" si="62"/>
        <v>28.694650454030104</v>
      </c>
      <c r="S970" s="13">
        <f t="shared" si="63"/>
        <v>-37.972456436200112</v>
      </c>
      <c r="T970" t="str" cm="1">
        <f t="array" ref="T970">_xlfn.IFS(G970&lt;=20,"Low Temp.",G970&lt;=28,"Moderate Temp.",G970&lt;=35,"High Temp")</f>
        <v>High Temp</v>
      </c>
    </row>
    <row r="971" spans="1:20" x14ac:dyDescent="0.25">
      <c r="A971">
        <v>970</v>
      </c>
      <c r="B971" s="3">
        <v>45531</v>
      </c>
      <c r="C971" t="s">
        <v>20</v>
      </c>
      <c r="D971" t="s">
        <v>24</v>
      </c>
      <c r="E971" s="5">
        <v>4031</v>
      </c>
      <c r="F971" s="5">
        <v>3355</v>
      </c>
      <c r="G971">
        <v>26</v>
      </c>
      <c r="H971">
        <v>15</v>
      </c>
      <c r="I971">
        <v>10204</v>
      </c>
      <c r="J971" s="7">
        <v>1.4</v>
      </c>
      <c r="K971" s="5">
        <v>14285.6</v>
      </c>
      <c r="L971" s="5">
        <v>2142.84</v>
      </c>
      <c r="M971" s="5">
        <v>12142.76</v>
      </c>
      <c r="N971" s="5">
        <v>9388.8799999999992</v>
      </c>
      <c r="O971" s="5">
        <v>2753.88</v>
      </c>
      <c r="P971" t="str">
        <f t="shared" si="60"/>
        <v>Tuesday</v>
      </c>
      <c r="Q971" t="str">
        <f t="shared" si="61"/>
        <v>August</v>
      </c>
      <c r="R971" s="8">
        <f t="shared" si="62"/>
        <v>19.277314218513748</v>
      </c>
      <c r="S971" s="13">
        <f t="shared" si="63"/>
        <v>-31.682460927809476</v>
      </c>
      <c r="T971" t="str" cm="1">
        <f t="array" ref="T971">_xlfn.IFS(G971&lt;=20,"Low Temp.",G971&lt;=28,"Moderate Temp.",G971&lt;=35,"High Temp")</f>
        <v>Moderate Temp.</v>
      </c>
    </row>
    <row r="972" spans="1:20" x14ac:dyDescent="0.25">
      <c r="A972">
        <v>971</v>
      </c>
      <c r="B972" s="3">
        <v>45532</v>
      </c>
      <c r="C972" t="s">
        <v>22</v>
      </c>
      <c r="D972" t="s">
        <v>24</v>
      </c>
      <c r="E972" s="5">
        <v>5896</v>
      </c>
      <c r="F972" s="5">
        <v>3347</v>
      </c>
      <c r="G972">
        <v>18</v>
      </c>
      <c r="H972">
        <v>7</v>
      </c>
      <c r="I972">
        <v>14244</v>
      </c>
      <c r="J972" s="7">
        <v>1.71</v>
      </c>
      <c r="K972" s="5">
        <v>24357.24</v>
      </c>
      <c r="L972" s="5">
        <v>1705.01</v>
      </c>
      <c r="M972" s="5">
        <v>22652.23</v>
      </c>
      <c r="N972" s="5">
        <v>17831.71</v>
      </c>
      <c r="O972" s="5">
        <v>4820.5200000000004</v>
      </c>
      <c r="P972" t="str">
        <f t="shared" si="60"/>
        <v>Wednesday</v>
      </c>
      <c r="Q972" t="str">
        <f t="shared" si="61"/>
        <v>August</v>
      </c>
      <c r="R972" s="8">
        <f t="shared" si="62"/>
        <v>19.79091227084842</v>
      </c>
      <c r="S972" s="13">
        <f t="shared" si="63"/>
        <v>-18.240841248303926</v>
      </c>
      <c r="T972" t="str" cm="1">
        <f t="array" ref="T972">_xlfn.IFS(G972&lt;=20,"Low Temp.",G972&lt;=28,"Moderate Temp.",G972&lt;=35,"High Temp")</f>
        <v>Low Temp.</v>
      </c>
    </row>
    <row r="973" spans="1:20" x14ac:dyDescent="0.25">
      <c r="A973">
        <v>972</v>
      </c>
      <c r="B973" s="3">
        <v>45533</v>
      </c>
      <c r="C973" t="s">
        <v>21</v>
      </c>
      <c r="D973" t="s">
        <v>24</v>
      </c>
      <c r="E973" s="5">
        <v>4235</v>
      </c>
      <c r="F973" s="5">
        <v>3105</v>
      </c>
      <c r="G973">
        <v>21</v>
      </c>
      <c r="H973">
        <v>11</v>
      </c>
      <c r="I973">
        <v>8135</v>
      </c>
      <c r="J973" s="7">
        <v>1.51</v>
      </c>
      <c r="K973" s="5">
        <v>12283.85</v>
      </c>
      <c r="L973" s="5">
        <v>1351.22</v>
      </c>
      <c r="M973" s="5">
        <v>10932.63</v>
      </c>
      <c r="N973" s="5">
        <v>9075.23</v>
      </c>
      <c r="O973" s="5">
        <v>1857.4</v>
      </c>
      <c r="P973" t="str">
        <f t="shared" si="60"/>
        <v>Thursday</v>
      </c>
      <c r="Q973" t="str">
        <f t="shared" si="61"/>
        <v>August</v>
      </c>
      <c r="R973" s="8">
        <f t="shared" si="62"/>
        <v>15.120666566263836</v>
      </c>
      <c r="S973" s="13">
        <f t="shared" si="63"/>
        <v>-56.141676505312866</v>
      </c>
      <c r="T973" t="str" cm="1">
        <f t="array" ref="T973">_xlfn.IFS(G973&lt;=20,"Low Temp.",G973&lt;=28,"Moderate Temp.",G973&lt;=35,"High Temp")</f>
        <v>Moderate Temp.</v>
      </c>
    </row>
    <row r="974" spans="1:20" x14ac:dyDescent="0.25">
      <c r="A974">
        <v>973</v>
      </c>
      <c r="B974" s="3">
        <v>45534</v>
      </c>
      <c r="C974" t="s">
        <v>18</v>
      </c>
      <c r="D974" t="s">
        <v>23</v>
      </c>
      <c r="E974" s="5">
        <v>4756</v>
      </c>
      <c r="F974" s="5">
        <v>2554</v>
      </c>
      <c r="G974">
        <v>30</v>
      </c>
      <c r="H974">
        <v>7</v>
      </c>
      <c r="I974">
        <v>11199</v>
      </c>
      <c r="J974" s="7">
        <v>1.44</v>
      </c>
      <c r="K974" s="5">
        <v>16126.56</v>
      </c>
      <c r="L974" s="5">
        <v>1128.8599999999999</v>
      </c>
      <c r="M974" s="5">
        <v>14997.7</v>
      </c>
      <c r="N974" s="5">
        <v>12884.35</v>
      </c>
      <c r="O974" s="5">
        <v>2113.35</v>
      </c>
      <c r="P974" t="str">
        <f t="shared" si="60"/>
        <v>Friday</v>
      </c>
      <c r="Q974" t="str">
        <f t="shared" si="61"/>
        <v>August</v>
      </c>
      <c r="R974" s="8">
        <f t="shared" si="62"/>
        <v>13.104778700479208</v>
      </c>
      <c r="S974" s="13">
        <f t="shared" si="63"/>
        <v>-55.564550042052154</v>
      </c>
      <c r="T974" t="str" cm="1">
        <f t="array" ref="T974">_xlfn.IFS(G974&lt;=20,"Low Temp.",G974&lt;=28,"Moderate Temp.",G974&lt;=35,"High Temp")</f>
        <v>High Temp</v>
      </c>
    </row>
    <row r="975" spans="1:20" x14ac:dyDescent="0.25">
      <c r="A975">
        <v>974</v>
      </c>
      <c r="B975" s="3">
        <v>45535</v>
      </c>
      <c r="C975" t="s">
        <v>20</v>
      </c>
      <c r="D975" t="s">
        <v>24</v>
      </c>
      <c r="E975" s="5">
        <v>3386</v>
      </c>
      <c r="F975" s="5">
        <v>3348</v>
      </c>
      <c r="G975">
        <v>31</v>
      </c>
      <c r="H975">
        <v>7</v>
      </c>
      <c r="I975">
        <v>10832</v>
      </c>
      <c r="J975" s="7">
        <v>1.27</v>
      </c>
      <c r="K975" s="5">
        <v>13756.64</v>
      </c>
      <c r="L975" s="5">
        <v>962.96</v>
      </c>
      <c r="M975" s="5">
        <v>12793.68</v>
      </c>
      <c r="N975" s="5">
        <v>10567.54</v>
      </c>
      <c r="O975" s="5">
        <v>2226.14</v>
      </c>
      <c r="P975" t="str">
        <f t="shared" si="60"/>
        <v>Saturday</v>
      </c>
      <c r="Q975" t="str">
        <f t="shared" si="61"/>
        <v>August</v>
      </c>
      <c r="R975" s="8">
        <f t="shared" si="62"/>
        <v>16.182294513776618</v>
      </c>
      <c r="S975" s="13">
        <f t="shared" si="63"/>
        <v>-34.254577672770239</v>
      </c>
      <c r="T975" t="str" cm="1">
        <f t="array" ref="T975">_xlfn.IFS(G975&lt;=20,"Low Temp.",G975&lt;=28,"Moderate Temp.",G975&lt;=35,"High Temp")</f>
        <v>High Temp</v>
      </c>
    </row>
    <row r="976" spans="1:20" x14ac:dyDescent="0.25">
      <c r="A976">
        <v>975</v>
      </c>
      <c r="B976" s="3">
        <v>45536</v>
      </c>
      <c r="C976" t="s">
        <v>21</v>
      </c>
      <c r="D976" t="s">
        <v>23</v>
      </c>
      <c r="E976" s="5">
        <v>5358</v>
      </c>
      <c r="F976" s="5">
        <v>3286</v>
      </c>
      <c r="G976">
        <v>16</v>
      </c>
      <c r="H976">
        <v>5</v>
      </c>
      <c r="I976">
        <v>10717</v>
      </c>
      <c r="J976" s="7">
        <v>1.37</v>
      </c>
      <c r="K976" s="5">
        <v>14682.29</v>
      </c>
      <c r="L976" s="5">
        <v>734.11</v>
      </c>
      <c r="M976" s="5">
        <v>13948.18</v>
      </c>
      <c r="N976" s="5">
        <v>10835.77</v>
      </c>
      <c r="O976" s="5">
        <v>3112.41</v>
      </c>
      <c r="P976" t="str">
        <f t="shared" si="60"/>
        <v>Sunday</v>
      </c>
      <c r="Q976" t="str">
        <f t="shared" si="61"/>
        <v>September</v>
      </c>
      <c r="R976" s="8">
        <f t="shared" si="62"/>
        <v>21.198396162996367</v>
      </c>
      <c r="S976" s="13">
        <f t="shared" si="63"/>
        <v>-41.910974244120943</v>
      </c>
      <c r="T976" t="str" cm="1">
        <f t="array" ref="T976">_xlfn.IFS(G976&lt;=20,"Low Temp.",G976&lt;=28,"Moderate Temp.",G976&lt;=35,"High Temp")</f>
        <v>Low Temp.</v>
      </c>
    </row>
    <row r="977" spans="1:20" x14ac:dyDescent="0.25">
      <c r="A977">
        <v>976</v>
      </c>
      <c r="B977" s="3">
        <v>45537</v>
      </c>
      <c r="C977" t="s">
        <v>22</v>
      </c>
      <c r="D977" t="s">
        <v>23</v>
      </c>
      <c r="E977" s="5">
        <v>5823</v>
      </c>
      <c r="F977" s="5">
        <v>3734</v>
      </c>
      <c r="G977">
        <v>34</v>
      </c>
      <c r="H977">
        <v>7</v>
      </c>
      <c r="I977">
        <v>8097</v>
      </c>
      <c r="J977" s="7">
        <v>1.67</v>
      </c>
      <c r="K977" s="5">
        <v>13521.99</v>
      </c>
      <c r="L977" s="5">
        <v>946.54</v>
      </c>
      <c r="M977" s="5">
        <v>12575.45</v>
      </c>
      <c r="N977" s="5">
        <v>7239.53</v>
      </c>
      <c r="O977" s="5">
        <v>5335.92</v>
      </c>
      <c r="P977" t="str">
        <f t="shared" si="60"/>
        <v>Monday</v>
      </c>
      <c r="Q977" t="str">
        <f t="shared" si="61"/>
        <v>September</v>
      </c>
      <c r="R977" s="8">
        <f t="shared" si="62"/>
        <v>39.461055658227821</v>
      </c>
      <c r="S977" s="13">
        <f t="shared" si="63"/>
        <v>-8.3647604327666141</v>
      </c>
      <c r="T977" t="str" cm="1">
        <f t="array" ref="T977">_xlfn.IFS(G977&lt;=20,"Low Temp.",G977&lt;=28,"Moderate Temp.",G977&lt;=35,"High Temp")</f>
        <v>High Temp</v>
      </c>
    </row>
    <row r="978" spans="1:20" x14ac:dyDescent="0.25">
      <c r="A978">
        <v>977</v>
      </c>
      <c r="B978" s="3">
        <v>45538</v>
      </c>
      <c r="C978" t="s">
        <v>19</v>
      </c>
      <c r="D978" t="s">
        <v>26</v>
      </c>
      <c r="E978" s="5">
        <v>4288</v>
      </c>
      <c r="F978" s="5">
        <v>3965</v>
      </c>
      <c r="G978">
        <v>22</v>
      </c>
      <c r="H978">
        <v>9</v>
      </c>
      <c r="I978">
        <v>11417</v>
      </c>
      <c r="J978" s="7">
        <v>1.96</v>
      </c>
      <c r="K978" s="5">
        <v>22377.32</v>
      </c>
      <c r="L978" s="5">
        <v>2013.96</v>
      </c>
      <c r="M978" s="5">
        <v>20363.36</v>
      </c>
      <c r="N978" s="5">
        <v>17215.009999999998</v>
      </c>
      <c r="O978" s="5">
        <v>3148.35</v>
      </c>
      <c r="P978" t="str">
        <f t="shared" si="60"/>
        <v>Tuesday</v>
      </c>
      <c r="Q978" t="str">
        <f t="shared" si="61"/>
        <v>September</v>
      </c>
      <c r="R978" s="8">
        <f t="shared" si="62"/>
        <v>14.069379174986102</v>
      </c>
      <c r="S978" s="13">
        <f t="shared" si="63"/>
        <v>-26.577658582089551</v>
      </c>
      <c r="T978" t="str" cm="1">
        <f t="array" ref="T978">_xlfn.IFS(G978&lt;=20,"Low Temp.",G978&lt;=28,"Moderate Temp.",G978&lt;=35,"High Temp")</f>
        <v>Moderate Temp.</v>
      </c>
    </row>
    <row r="979" spans="1:20" x14ac:dyDescent="0.25">
      <c r="A979">
        <v>978</v>
      </c>
      <c r="B979" s="3">
        <v>45539</v>
      </c>
      <c r="C979" t="s">
        <v>21</v>
      </c>
      <c r="D979" t="s">
        <v>23</v>
      </c>
      <c r="E979" s="5">
        <v>4139</v>
      </c>
      <c r="F979" s="5">
        <v>3196</v>
      </c>
      <c r="G979">
        <v>27</v>
      </c>
      <c r="H979">
        <v>13</v>
      </c>
      <c r="I979">
        <v>14930</v>
      </c>
      <c r="J979" s="7">
        <v>1.97</v>
      </c>
      <c r="K979" s="5">
        <v>29412.1</v>
      </c>
      <c r="L979" s="5">
        <v>3823.57</v>
      </c>
      <c r="M979" s="5">
        <v>25588.53</v>
      </c>
      <c r="N979" s="5">
        <v>18922.689999999999</v>
      </c>
      <c r="O979" s="5">
        <v>6665.84</v>
      </c>
      <c r="P979" t="str">
        <f t="shared" si="60"/>
        <v>Wednesday</v>
      </c>
      <c r="Q979" t="str">
        <f t="shared" si="61"/>
        <v>September</v>
      </c>
      <c r="R979" s="8">
        <f t="shared" si="62"/>
        <v>22.663597634986964</v>
      </c>
      <c r="S979" s="13">
        <f t="shared" si="63"/>
        <v>61.049528871708148</v>
      </c>
      <c r="T979" t="str" cm="1">
        <f t="array" ref="T979">_xlfn.IFS(G979&lt;=20,"Low Temp.",G979&lt;=28,"Moderate Temp.",G979&lt;=35,"High Temp")</f>
        <v>Moderate Temp.</v>
      </c>
    </row>
    <row r="980" spans="1:20" x14ac:dyDescent="0.25">
      <c r="A980">
        <v>979</v>
      </c>
      <c r="B980" s="3">
        <v>45540</v>
      </c>
      <c r="C980" t="s">
        <v>17</v>
      </c>
      <c r="D980" t="s">
        <v>26</v>
      </c>
      <c r="E980" s="5">
        <v>5473</v>
      </c>
      <c r="F980" s="5">
        <v>3750</v>
      </c>
      <c r="G980">
        <v>31</v>
      </c>
      <c r="H980">
        <v>5</v>
      </c>
      <c r="I980">
        <v>10965</v>
      </c>
      <c r="J980" s="7">
        <v>1.29</v>
      </c>
      <c r="K980" s="5">
        <v>14144.85</v>
      </c>
      <c r="L980" s="5">
        <v>707.24</v>
      </c>
      <c r="M980" s="5">
        <v>13437.61</v>
      </c>
      <c r="N980" s="5">
        <v>7310.41</v>
      </c>
      <c r="O980" s="5">
        <v>6127.2</v>
      </c>
      <c r="P980" t="str">
        <f t="shared" si="60"/>
        <v>Thursday</v>
      </c>
      <c r="Q980" t="str">
        <f t="shared" si="61"/>
        <v>September</v>
      </c>
      <c r="R980" s="8">
        <f t="shared" si="62"/>
        <v>43.317532529507204</v>
      </c>
      <c r="S980" s="13">
        <f t="shared" si="63"/>
        <v>11.95322492234606</v>
      </c>
      <c r="T980" t="str" cm="1">
        <f t="array" ref="T980">_xlfn.IFS(G980&lt;=20,"Low Temp.",G980&lt;=28,"Moderate Temp.",G980&lt;=35,"High Temp")</f>
        <v>High Temp</v>
      </c>
    </row>
    <row r="981" spans="1:20" x14ac:dyDescent="0.25">
      <c r="A981">
        <v>980</v>
      </c>
      <c r="B981" s="3">
        <v>45541</v>
      </c>
      <c r="C981" t="s">
        <v>17</v>
      </c>
      <c r="D981" t="s">
        <v>26</v>
      </c>
      <c r="E981" s="5">
        <v>5658</v>
      </c>
      <c r="F981" s="5">
        <v>3121</v>
      </c>
      <c r="G981">
        <v>15</v>
      </c>
      <c r="H981">
        <v>10</v>
      </c>
      <c r="I981">
        <v>8309</v>
      </c>
      <c r="J981" s="7">
        <v>1.82</v>
      </c>
      <c r="K981" s="5">
        <v>15122.38</v>
      </c>
      <c r="L981" s="5">
        <v>1512.24</v>
      </c>
      <c r="M981" s="5">
        <v>13610.14</v>
      </c>
      <c r="N981" s="5">
        <v>11067.12</v>
      </c>
      <c r="O981" s="5">
        <v>2543.02</v>
      </c>
      <c r="P981" t="str">
        <f t="shared" si="60"/>
        <v>Friday</v>
      </c>
      <c r="Q981" t="str">
        <f t="shared" si="61"/>
        <v>September</v>
      </c>
      <c r="R981" s="8">
        <f t="shared" si="62"/>
        <v>16.816268338713879</v>
      </c>
      <c r="S981" s="13">
        <f t="shared" si="63"/>
        <v>-55.054436196535882</v>
      </c>
      <c r="T981" t="str" cm="1">
        <f t="array" ref="T981">_xlfn.IFS(G981&lt;=20,"Low Temp.",G981&lt;=28,"Moderate Temp.",G981&lt;=35,"High Temp")</f>
        <v>Low Temp.</v>
      </c>
    </row>
    <row r="982" spans="1:20" x14ac:dyDescent="0.25">
      <c r="A982">
        <v>981</v>
      </c>
      <c r="B982" s="3">
        <v>45542</v>
      </c>
      <c r="C982" t="s">
        <v>21</v>
      </c>
      <c r="D982" t="s">
        <v>24</v>
      </c>
      <c r="E982" s="5">
        <v>5168</v>
      </c>
      <c r="F982" s="5">
        <v>2757</v>
      </c>
      <c r="G982">
        <v>29</v>
      </c>
      <c r="H982">
        <v>6</v>
      </c>
      <c r="I982">
        <v>10109</v>
      </c>
      <c r="J982" s="7">
        <v>1.96</v>
      </c>
      <c r="K982" s="5">
        <v>19813.64</v>
      </c>
      <c r="L982" s="5">
        <v>1188.82</v>
      </c>
      <c r="M982" s="5">
        <v>18624.82</v>
      </c>
      <c r="N982" s="5">
        <v>12996.09</v>
      </c>
      <c r="O982" s="5">
        <v>5628.73</v>
      </c>
      <c r="P982" t="str">
        <f t="shared" si="60"/>
        <v>Saturday</v>
      </c>
      <c r="Q982" t="str">
        <f t="shared" si="61"/>
        <v>September</v>
      </c>
      <c r="R982" s="8">
        <f t="shared" si="62"/>
        <v>28.408359090000623</v>
      </c>
      <c r="S982" s="13">
        <f t="shared" si="63"/>
        <v>8.915054179566555</v>
      </c>
      <c r="T982" t="str" cm="1">
        <f t="array" ref="T982">_xlfn.IFS(G982&lt;=20,"Low Temp.",G982&lt;=28,"Moderate Temp.",G982&lt;=35,"High Temp")</f>
        <v>High Temp</v>
      </c>
    </row>
    <row r="983" spans="1:20" x14ac:dyDescent="0.25">
      <c r="A983">
        <v>982</v>
      </c>
      <c r="B983" s="3">
        <v>45543</v>
      </c>
      <c r="C983" t="s">
        <v>22</v>
      </c>
      <c r="D983" t="s">
        <v>23</v>
      </c>
      <c r="E983" s="5">
        <v>3245</v>
      </c>
      <c r="F983" s="5">
        <v>2790</v>
      </c>
      <c r="G983">
        <v>34</v>
      </c>
      <c r="H983">
        <v>11</v>
      </c>
      <c r="I983">
        <v>14928</v>
      </c>
      <c r="J983" s="7">
        <v>2</v>
      </c>
      <c r="K983" s="5">
        <v>29856</v>
      </c>
      <c r="L983" s="5">
        <v>3284.16</v>
      </c>
      <c r="M983" s="5">
        <v>26571.84</v>
      </c>
      <c r="N983" s="5">
        <v>16923.830000000002</v>
      </c>
      <c r="O983" s="5">
        <v>9648.01</v>
      </c>
      <c r="P983" t="str">
        <f t="shared" si="60"/>
        <v>Sunday</v>
      </c>
      <c r="Q983" t="str">
        <f t="shared" si="61"/>
        <v>September</v>
      </c>
      <c r="R983" s="8">
        <f t="shared" si="62"/>
        <v>32.315146034297968</v>
      </c>
      <c r="S983" s="13">
        <f t="shared" si="63"/>
        <v>197.31926040061634</v>
      </c>
      <c r="T983" t="str" cm="1">
        <f t="array" ref="T983">_xlfn.IFS(G983&lt;=20,"Low Temp.",G983&lt;=28,"Moderate Temp.",G983&lt;=35,"High Temp")</f>
        <v>High Temp</v>
      </c>
    </row>
    <row r="984" spans="1:20" x14ac:dyDescent="0.25">
      <c r="A984">
        <v>983</v>
      </c>
      <c r="B984" s="3">
        <v>45544</v>
      </c>
      <c r="C984" t="s">
        <v>22</v>
      </c>
      <c r="D984" t="s">
        <v>23</v>
      </c>
      <c r="E984" s="5">
        <v>4628</v>
      </c>
      <c r="F984" s="5">
        <v>3101</v>
      </c>
      <c r="G984">
        <v>21</v>
      </c>
      <c r="H984">
        <v>8</v>
      </c>
      <c r="I984">
        <v>9191</v>
      </c>
      <c r="J984" s="7">
        <v>1.82</v>
      </c>
      <c r="K984" s="5">
        <v>16727.62</v>
      </c>
      <c r="L984" s="5">
        <v>1338.21</v>
      </c>
      <c r="M984" s="5">
        <v>15389.41</v>
      </c>
      <c r="N984" s="5">
        <v>12476.59</v>
      </c>
      <c r="O984" s="5">
        <v>2912.82</v>
      </c>
      <c r="P984" t="str">
        <f t="shared" si="60"/>
        <v>Monday</v>
      </c>
      <c r="Q984" t="str">
        <f t="shared" si="61"/>
        <v>September</v>
      </c>
      <c r="R984" s="8">
        <f t="shared" si="62"/>
        <v>17.413236312159174</v>
      </c>
      <c r="S984" s="13">
        <f t="shared" si="63"/>
        <v>-37.060933448573898</v>
      </c>
      <c r="T984" t="str" cm="1">
        <f t="array" ref="T984">_xlfn.IFS(G984&lt;=20,"Low Temp.",G984&lt;=28,"Moderate Temp.",G984&lt;=35,"High Temp")</f>
        <v>Moderate Temp.</v>
      </c>
    </row>
    <row r="985" spans="1:20" x14ac:dyDescent="0.25">
      <c r="A985">
        <v>984</v>
      </c>
      <c r="B985" s="3">
        <v>45545</v>
      </c>
      <c r="C985" t="s">
        <v>18</v>
      </c>
      <c r="D985" t="s">
        <v>23</v>
      </c>
      <c r="E985" s="5">
        <v>3303</v>
      </c>
      <c r="F985" s="5">
        <v>3385</v>
      </c>
      <c r="G985">
        <v>16</v>
      </c>
      <c r="H985">
        <v>15</v>
      </c>
      <c r="I985">
        <v>14490</v>
      </c>
      <c r="J985" s="7">
        <v>1.54</v>
      </c>
      <c r="K985" s="5">
        <v>22314.6</v>
      </c>
      <c r="L985" s="5">
        <v>3347.19</v>
      </c>
      <c r="M985" s="5">
        <v>18967.41</v>
      </c>
      <c r="N985" s="5">
        <v>12565.25</v>
      </c>
      <c r="O985" s="5">
        <v>6402.16</v>
      </c>
      <c r="P985" t="str">
        <f t="shared" si="60"/>
        <v>Tuesday</v>
      </c>
      <c r="Q985" t="str">
        <f t="shared" si="61"/>
        <v>September</v>
      </c>
      <c r="R985" s="8">
        <f t="shared" si="62"/>
        <v>28.690453783621489</v>
      </c>
      <c r="S985" s="13">
        <f t="shared" si="63"/>
        <v>93.828640629730543</v>
      </c>
      <c r="T985" t="str" cm="1">
        <f t="array" ref="T985">_xlfn.IFS(G985&lt;=20,"Low Temp.",G985&lt;=28,"Moderate Temp.",G985&lt;=35,"High Temp")</f>
        <v>Low Temp.</v>
      </c>
    </row>
    <row r="986" spans="1:20" x14ac:dyDescent="0.25">
      <c r="A986">
        <v>985</v>
      </c>
      <c r="B986" s="3">
        <v>45546</v>
      </c>
      <c r="C986" t="s">
        <v>17</v>
      </c>
      <c r="D986" t="s">
        <v>24</v>
      </c>
      <c r="E986" s="5">
        <v>3501</v>
      </c>
      <c r="F986" s="5">
        <v>3137</v>
      </c>
      <c r="G986">
        <v>23</v>
      </c>
      <c r="H986">
        <v>6</v>
      </c>
      <c r="I986">
        <v>12170</v>
      </c>
      <c r="J986" s="7">
        <v>1.89</v>
      </c>
      <c r="K986" s="5">
        <v>23001.3</v>
      </c>
      <c r="L986" s="5">
        <v>1380.08</v>
      </c>
      <c r="M986" s="5">
        <v>21621.22</v>
      </c>
      <c r="N986" s="5">
        <v>16151.18</v>
      </c>
      <c r="O986" s="5">
        <v>5470.04</v>
      </c>
      <c r="P986" t="str">
        <f t="shared" si="60"/>
        <v>Wednesday</v>
      </c>
      <c r="Q986" t="str">
        <f t="shared" si="61"/>
        <v>September</v>
      </c>
      <c r="R986" s="8">
        <f t="shared" si="62"/>
        <v>23.781438440435977</v>
      </c>
      <c r="S986" s="13">
        <f t="shared" si="63"/>
        <v>56.242216509568699</v>
      </c>
      <c r="T986" t="str" cm="1">
        <f t="array" ref="T986">_xlfn.IFS(G986&lt;=20,"Low Temp.",G986&lt;=28,"Moderate Temp.",G986&lt;=35,"High Temp")</f>
        <v>Moderate Temp.</v>
      </c>
    </row>
    <row r="987" spans="1:20" x14ac:dyDescent="0.25">
      <c r="A987">
        <v>986</v>
      </c>
      <c r="B987" s="3">
        <v>45547</v>
      </c>
      <c r="C987" t="s">
        <v>20</v>
      </c>
      <c r="D987" t="s">
        <v>26</v>
      </c>
      <c r="E987" s="5">
        <v>3691</v>
      </c>
      <c r="F987" s="5">
        <v>2662</v>
      </c>
      <c r="G987">
        <v>33</v>
      </c>
      <c r="H987">
        <v>14</v>
      </c>
      <c r="I987">
        <v>10077</v>
      </c>
      <c r="J987" s="7">
        <v>1.86</v>
      </c>
      <c r="K987" s="5">
        <v>18743.22</v>
      </c>
      <c r="L987" s="5">
        <v>2624.05</v>
      </c>
      <c r="M987" s="5">
        <v>16119.17</v>
      </c>
      <c r="N987" s="5">
        <v>14069.87</v>
      </c>
      <c r="O987" s="5">
        <v>2049.3000000000002</v>
      </c>
      <c r="P987" t="str">
        <f t="shared" si="60"/>
        <v>Thursday</v>
      </c>
      <c r="Q987" t="str">
        <f t="shared" si="61"/>
        <v>September</v>
      </c>
      <c r="R987" s="8">
        <f t="shared" si="62"/>
        <v>10.933553572971986</v>
      </c>
      <c r="S987" s="13">
        <f t="shared" si="63"/>
        <v>-44.478461121647243</v>
      </c>
      <c r="T987" t="str" cm="1">
        <f t="array" ref="T987">_xlfn.IFS(G987&lt;=20,"Low Temp.",G987&lt;=28,"Moderate Temp.",G987&lt;=35,"High Temp")</f>
        <v>High Temp</v>
      </c>
    </row>
    <row r="988" spans="1:20" x14ac:dyDescent="0.25">
      <c r="A988">
        <v>987</v>
      </c>
      <c r="B988" s="3">
        <v>45548</v>
      </c>
      <c r="C988" t="s">
        <v>20</v>
      </c>
      <c r="D988" t="s">
        <v>25</v>
      </c>
      <c r="E988" s="5">
        <v>4661</v>
      </c>
      <c r="F988" s="5">
        <v>3493</v>
      </c>
      <c r="G988">
        <v>31</v>
      </c>
      <c r="H988">
        <v>8</v>
      </c>
      <c r="I988">
        <v>9165</v>
      </c>
      <c r="J988" s="7">
        <v>1.9</v>
      </c>
      <c r="K988" s="5">
        <v>17413.5</v>
      </c>
      <c r="L988" s="5">
        <v>1393.08</v>
      </c>
      <c r="M988" s="5">
        <v>16020.42</v>
      </c>
      <c r="N988" s="5">
        <v>12829.54</v>
      </c>
      <c r="O988" s="5">
        <v>3190.88</v>
      </c>
      <c r="P988" t="str">
        <f t="shared" si="60"/>
        <v>Friday</v>
      </c>
      <c r="Q988" t="str">
        <f t="shared" si="61"/>
        <v>September</v>
      </c>
      <c r="R988" s="8">
        <f t="shared" si="62"/>
        <v>18.324173773221926</v>
      </c>
      <c r="S988" s="13">
        <f t="shared" si="63"/>
        <v>-31.540871057712934</v>
      </c>
      <c r="T988" t="str" cm="1">
        <f t="array" ref="T988">_xlfn.IFS(G988&lt;=20,"Low Temp.",G988&lt;=28,"Moderate Temp.",G988&lt;=35,"High Temp")</f>
        <v>High Temp</v>
      </c>
    </row>
    <row r="989" spans="1:20" x14ac:dyDescent="0.25">
      <c r="A989">
        <v>988</v>
      </c>
      <c r="B989" s="3">
        <v>45549</v>
      </c>
      <c r="C989" t="s">
        <v>19</v>
      </c>
      <c r="D989" t="s">
        <v>23</v>
      </c>
      <c r="E989" s="5">
        <v>4891</v>
      </c>
      <c r="F989" s="5">
        <v>3427</v>
      </c>
      <c r="G989">
        <v>34</v>
      </c>
      <c r="H989">
        <v>5</v>
      </c>
      <c r="I989">
        <v>9912</v>
      </c>
      <c r="J989" s="7">
        <v>1.76</v>
      </c>
      <c r="K989" s="5">
        <v>17445.12</v>
      </c>
      <c r="L989" s="5">
        <v>872.26</v>
      </c>
      <c r="M989" s="5">
        <v>16572.86</v>
      </c>
      <c r="N989" s="5">
        <v>10021.16</v>
      </c>
      <c r="O989" s="5">
        <v>6551.7</v>
      </c>
      <c r="P989" t="str">
        <f t="shared" si="60"/>
        <v>Saturday</v>
      </c>
      <c r="Q989" t="str">
        <f t="shared" si="61"/>
        <v>September</v>
      </c>
      <c r="R989" s="8">
        <f t="shared" si="62"/>
        <v>37.556061523222539</v>
      </c>
      <c r="S989" s="13">
        <f t="shared" si="63"/>
        <v>33.954201594765891</v>
      </c>
      <c r="T989" t="str" cm="1">
        <f t="array" ref="T989">_xlfn.IFS(G989&lt;=20,"Low Temp.",G989&lt;=28,"Moderate Temp.",G989&lt;=35,"High Temp")</f>
        <v>High Temp</v>
      </c>
    </row>
    <row r="990" spans="1:20" x14ac:dyDescent="0.25">
      <c r="A990">
        <v>989</v>
      </c>
      <c r="B990" s="3">
        <v>45550</v>
      </c>
      <c r="C990" t="s">
        <v>19</v>
      </c>
      <c r="D990" t="s">
        <v>24</v>
      </c>
      <c r="E990" s="5">
        <v>5114</v>
      </c>
      <c r="F990" s="5">
        <v>3347</v>
      </c>
      <c r="G990">
        <v>21</v>
      </c>
      <c r="H990">
        <v>6</v>
      </c>
      <c r="I990">
        <v>8892</v>
      </c>
      <c r="J990" s="7">
        <v>1.61</v>
      </c>
      <c r="K990" s="5">
        <v>14316.12</v>
      </c>
      <c r="L990" s="5">
        <v>858.97</v>
      </c>
      <c r="M990" s="5">
        <v>13457.15</v>
      </c>
      <c r="N990" s="5">
        <v>7814.72</v>
      </c>
      <c r="O990" s="5">
        <v>5642.43</v>
      </c>
      <c r="P990" t="str">
        <f t="shared" si="60"/>
        <v>Sunday</v>
      </c>
      <c r="Q990" t="str">
        <f t="shared" si="61"/>
        <v>September</v>
      </c>
      <c r="R990" s="8">
        <f t="shared" si="62"/>
        <v>39.413123108775281</v>
      </c>
      <c r="S990" s="13">
        <f t="shared" si="63"/>
        <v>10.33300743058272</v>
      </c>
      <c r="T990" t="str" cm="1">
        <f t="array" ref="T990">_xlfn.IFS(G990&lt;=20,"Low Temp.",G990&lt;=28,"Moderate Temp.",G990&lt;=35,"High Temp")</f>
        <v>Moderate Temp.</v>
      </c>
    </row>
    <row r="991" spans="1:20" x14ac:dyDescent="0.25">
      <c r="A991">
        <v>990</v>
      </c>
      <c r="B991" s="3">
        <v>45551</v>
      </c>
      <c r="C991" t="s">
        <v>19</v>
      </c>
      <c r="D991" t="s">
        <v>25</v>
      </c>
      <c r="E991" s="5">
        <v>3932</v>
      </c>
      <c r="F991" s="5">
        <v>2820</v>
      </c>
      <c r="G991">
        <v>18</v>
      </c>
      <c r="H991">
        <v>10</v>
      </c>
      <c r="I991">
        <v>12964</v>
      </c>
      <c r="J991" s="7">
        <v>1.85</v>
      </c>
      <c r="K991" s="5">
        <v>23983.4</v>
      </c>
      <c r="L991" s="5">
        <v>2398.34</v>
      </c>
      <c r="M991" s="5">
        <v>21585.06</v>
      </c>
      <c r="N991" s="5">
        <v>18887.12</v>
      </c>
      <c r="O991" s="5">
        <v>2697.94</v>
      </c>
      <c r="P991" t="str">
        <f t="shared" si="60"/>
        <v>Monday</v>
      </c>
      <c r="Q991" t="str">
        <f t="shared" si="61"/>
        <v>September</v>
      </c>
      <c r="R991" s="8">
        <f t="shared" si="62"/>
        <v>11.249197361508376</v>
      </c>
      <c r="S991" s="13">
        <f t="shared" si="63"/>
        <v>-31.385045778229909</v>
      </c>
      <c r="T991" t="str" cm="1">
        <f t="array" ref="T991">_xlfn.IFS(G991&lt;=20,"Low Temp.",G991&lt;=28,"Moderate Temp.",G991&lt;=35,"High Temp")</f>
        <v>Low Temp.</v>
      </c>
    </row>
    <row r="992" spans="1:20" x14ac:dyDescent="0.25">
      <c r="A992">
        <v>991</v>
      </c>
      <c r="B992" s="3">
        <v>45552</v>
      </c>
      <c r="C992" t="s">
        <v>20</v>
      </c>
      <c r="D992" t="s">
        <v>23</v>
      </c>
      <c r="E992" s="5">
        <v>5923</v>
      </c>
      <c r="F992" s="5">
        <v>2843</v>
      </c>
      <c r="G992">
        <v>21</v>
      </c>
      <c r="H992">
        <v>12</v>
      </c>
      <c r="I992">
        <v>9703</v>
      </c>
      <c r="J992" s="7">
        <v>1.72</v>
      </c>
      <c r="K992" s="5">
        <v>16689.16</v>
      </c>
      <c r="L992" s="5">
        <v>2002.7</v>
      </c>
      <c r="M992" s="5">
        <v>14686.46</v>
      </c>
      <c r="N992" s="5">
        <v>9316.17</v>
      </c>
      <c r="O992" s="5">
        <v>5370.29</v>
      </c>
      <c r="P992" t="str">
        <f t="shared" si="60"/>
        <v>Tuesday</v>
      </c>
      <c r="Q992" t="str">
        <f t="shared" si="61"/>
        <v>September</v>
      </c>
      <c r="R992" s="8">
        <f t="shared" si="62"/>
        <v>32.178312149922469</v>
      </c>
      <c r="S992" s="13">
        <f t="shared" si="63"/>
        <v>-9.3315887219314533</v>
      </c>
      <c r="T992" t="str" cm="1">
        <f t="array" ref="T992">_xlfn.IFS(G992&lt;=20,"Low Temp.",G992&lt;=28,"Moderate Temp.",G992&lt;=35,"High Temp")</f>
        <v>Moderate Temp.</v>
      </c>
    </row>
    <row r="993" spans="1:20" x14ac:dyDescent="0.25">
      <c r="A993">
        <v>992</v>
      </c>
      <c r="B993" s="3">
        <v>45553</v>
      </c>
      <c r="C993" t="s">
        <v>17</v>
      </c>
      <c r="D993" t="s">
        <v>23</v>
      </c>
      <c r="E993" s="5">
        <v>5373</v>
      </c>
      <c r="F993" s="5">
        <v>3662</v>
      </c>
      <c r="G993">
        <v>27</v>
      </c>
      <c r="H993">
        <v>15</v>
      </c>
      <c r="I993">
        <v>13711</v>
      </c>
      <c r="J993" s="7">
        <v>1.56</v>
      </c>
      <c r="K993" s="5">
        <v>21389.16</v>
      </c>
      <c r="L993" s="5">
        <v>3208.37</v>
      </c>
      <c r="M993" s="5">
        <v>18180.79</v>
      </c>
      <c r="N993" s="5">
        <v>13244.09</v>
      </c>
      <c r="O993" s="5">
        <v>4936.7</v>
      </c>
      <c r="P993" t="str">
        <f t="shared" si="60"/>
        <v>Wednesday</v>
      </c>
      <c r="Q993" t="str">
        <f t="shared" si="61"/>
        <v>September</v>
      </c>
      <c r="R993" s="8">
        <f t="shared" si="62"/>
        <v>23.08038277333004</v>
      </c>
      <c r="S993" s="13">
        <f t="shared" si="63"/>
        <v>-8.1202307835473686</v>
      </c>
      <c r="T993" t="str" cm="1">
        <f t="array" ref="T993">_xlfn.IFS(G993&lt;=20,"Low Temp.",G993&lt;=28,"Moderate Temp.",G993&lt;=35,"High Temp")</f>
        <v>Moderate Temp.</v>
      </c>
    </row>
    <row r="994" spans="1:20" x14ac:dyDescent="0.25">
      <c r="A994">
        <v>993</v>
      </c>
      <c r="B994" s="3">
        <v>45554</v>
      </c>
      <c r="C994" t="s">
        <v>19</v>
      </c>
      <c r="D994" t="s">
        <v>23</v>
      </c>
      <c r="E994" s="5">
        <v>4028</v>
      </c>
      <c r="F994" s="5">
        <v>3042</v>
      </c>
      <c r="G994">
        <v>27</v>
      </c>
      <c r="H994">
        <v>5</v>
      </c>
      <c r="I994">
        <v>9559</v>
      </c>
      <c r="J994" s="7">
        <v>1.23</v>
      </c>
      <c r="K994" s="5">
        <v>11757.57</v>
      </c>
      <c r="L994" s="5">
        <v>587.88</v>
      </c>
      <c r="M994" s="5">
        <v>11169.69</v>
      </c>
      <c r="N994" s="5">
        <v>7133.31</v>
      </c>
      <c r="O994" s="5">
        <v>4036.38</v>
      </c>
      <c r="P994" t="str">
        <f t="shared" si="60"/>
        <v>Thursday</v>
      </c>
      <c r="Q994" t="str">
        <f t="shared" si="61"/>
        <v>September</v>
      </c>
      <c r="R994" s="8">
        <f t="shared" si="62"/>
        <v>34.330052893582604</v>
      </c>
      <c r="S994" s="13">
        <f t="shared" si="63"/>
        <v>0.20804369414101562</v>
      </c>
      <c r="T994" t="str" cm="1">
        <f t="array" ref="T994">_xlfn.IFS(G994&lt;=20,"Low Temp.",G994&lt;=28,"Moderate Temp.",G994&lt;=35,"High Temp")</f>
        <v>Moderate Temp.</v>
      </c>
    </row>
    <row r="995" spans="1:20" x14ac:dyDescent="0.25">
      <c r="A995">
        <v>994</v>
      </c>
      <c r="B995" s="3">
        <v>45555</v>
      </c>
      <c r="C995" t="s">
        <v>18</v>
      </c>
      <c r="D995" t="s">
        <v>23</v>
      </c>
      <c r="E995" s="5">
        <v>5825</v>
      </c>
      <c r="F995" s="5">
        <v>2869</v>
      </c>
      <c r="G995">
        <v>27</v>
      </c>
      <c r="H995">
        <v>12</v>
      </c>
      <c r="I995">
        <v>10908</v>
      </c>
      <c r="J995" s="7">
        <v>1.97</v>
      </c>
      <c r="K995" s="5">
        <v>21488.76</v>
      </c>
      <c r="L995" s="5">
        <v>2578.65</v>
      </c>
      <c r="M995" s="5">
        <v>18910.11</v>
      </c>
      <c r="N995" s="5">
        <v>14584.17</v>
      </c>
      <c r="O995" s="5">
        <v>4325.9399999999996</v>
      </c>
      <c r="P995" t="str">
        <f t="shared" si="60"/>
        <v>Friday</v>
      </c>
      <c r="Q995" t="str">
        <f t="shared" si="61"/>
        <v>September</v>
      </c>
      <c r="R995" s="8">
        <f t="shared" si="62"/>
        <v>20.131175554103635</v>
      </c>
      <c r="S995" s="13">
        <f t="shared" si="63"/>
        <v>-25.7349356223176</v>
      </c>
      <c r="T995" t="str" cm="1">
        <f t="array" ref="T995">_xlfn.IFS(G995&lt;=20,"Low Temp.",G995&lt;=28,"Moderate Temp.",G995&lt;=35,"High Temp")</f>
        <v>Moderate Temp.</v>
      </c>
    </row>
    <row r="996" spans="1:20" x14ac:dyDescent="0.25">
      <c r="A996">
        <v>995</v>
      </c>
      <c r="B996" s="3">
        <v>45556</v>
      </c>
      <c r="C996" t="s">
        <v>20</v>
      </c>
      <c r="D996" t="s">
        <v>23</v>
      </c>
      <c r="E996" s="5">
        <v>3147</v>
      </c>
      <c r="F996" s="5">
        <v>3065</v>
      </c>
      <c r="G996">
        <v>25</v>
      </c>
      <c r="H996">
        <v>13</v>
      </c>
      <c r="I996">
        <v>8984</v>
      </c>
      <c r="J996" s="7">
        <v>1.67</v>
      </c>
      <c r="K996" s="5">
        <v>15003.28</v>
      </c>
      <c r="L996" s="5">
        <v>1950.43</v>
      </c>
      <c r="M996" s="5">
        <v>13052.85</v>
      </c>
      <c r="N996" s="5">
        <v>9250.27</v>
      </c>
      <c r="O996" s="5">
        <v>3802.58</v>
      </c>
      <c r="P996" t="str">
        <f t="shared" si="60"/>
        <v>Saturday</v>
      </c>
      <c r="Q996" t="str">
        <f t="shared" si="61"/>
        <v>September</v>
      </c>
      <c r="R996" s="8">
        <f t="shared" si="62"/>
        <v>25.344991228584679</v>
      </c>
      <c r="S996" s="13">
        <f t="shared" si="63"/>
        <v>20.831903400063549</v>
      </c>
      <c r="T996" t="str" cm="1">
        <f t="array" ref="T996">_xlfn.IFS(G996&lt;=20,"Low Temp.",G996&lt;=28,"Moderate Temp.",G996&lt;=35,"High Temp")</f>
        <v>Moderate Temp.</v>
      </c>
    </row>
    <row r="997" spans="1:20" x14ac:dyDescent="0.25">
      <c r="A997">
        <v>996</v>
      </c>
      <c r="B997" s="3">
        <v>45557</v>
      </c>
      <c r="C997" t="s">
        <v>20</v>
      </c>
      <c r="D997" t="s">
        <v>23</v>
      </c>
      <c r="E997" s="5">
        <v>3874</v>
      </c>
      <c r="F997" s="5">
        <v>2685</v>
      </c>
      <c r="G997">
        <v>29</v>
      </c>
      <c r="H997">
        <v>8</v>
      </c>
      <c r="I997">
        <v>10343</v>
      </c>
      <c r="J997" s="7">
        <v>1.61</v>
      </c>
      <c r="K997" s="5">
        <v>16652.23</v>
      </c>
      <c r="L997" s="5">
        <v>1332.18</v>
      </c>
      <c r="M997" s="5">
        <v>15320.05</v>
      </c>
      <c r="N997" s="5">
        <v>11093.11</v>
      </c>
      <c r="O997" s="5">
        <v>4226.9399999999996</v>
      </c>
      <c r="P997" t="str">
        <f t="shared" si="60"/>
        <v>Sunday</v>
      </c>
      <c r="Q997" t="str">
        <f t="shared" si="61"/>
        <v>September</v>
      </c>
      <c r="R997" s="8">
        <f t="shared" si="62"/>
        <v>25.383627297965493</v>
      </c>
      <c r="S997" s="13">
        <f t="shared" si="63"/>
        <v>9.1104801239029332</v>
      </c>
      <c r="T997" t="str" cm="1">
        <f t="array" ref="T997">_xlfn.IFS(G997&lt;=20,"Low Temp.",G997&lt;=28,"Moderate Temp.",G997&lt;=35,"High Temp")</f>
        <v>High Temp</v>
      </c>
    </row>
    <row r="998" spans="1:20" x14ac:dyDescent="0.25">
      <c r="A998">
        <v>997</v>
      </c>
      <c r="B998" s="3">
        <v>45558</v>
      </c>
      <c r="C998" t="s">
        <v>19</v>
      </c>
      <c r="D998" t="s">
        <v>23</v>
      </c>
      <c r="E998" s="5">
        <v>3549</v>
      </c>
      <c r="F998" s="5">
        <v>3316</v>
      </c>
      <c r="G998">
        <v>16</v>
      </c>
      <c r="H998">
        <v>8</v>
      </c>
      <c r="I998">
        <v>9098</v>
      </c>
      <c r="J998" s="7">
        <v>1.91</v>
      </c>
      <c r="K998" s="5">
        <v>17377.18</v>
      </c>
      <c r="L998" s="5">
        <v>1390.17</v>
      </c>
      <c r="M998" s="5">
        <v>15987.01</v>
      </c>
      <c r="N998" s="5">
        <v>13167.28</v>
      </c>
      <c r="O998" s="5">
        <v>2819.73</v>
      </c>
      <c r="P998" t="str">
        <f t="shared" si="60"/>
        <v>Monday</v>
      </c>
      <c r="Q998" t="str">
        <f t="shared" si="61"/>
        <v>September</v>
      </c>
      <c r="R998" s="8">
        <f t="shared" si="62"/>
        <v>16.226625954268759</v>
      </c>
      <c r="S998" s="13">
        <f t="shared" si="63"/>
        <v>-20.548605240912931</v>
      </c>
      <c r="T998" t="str" cm="1">
        <f t="array" ref="T998">_xlfn.IFS(G998&lt;=20,"Low Temp.",G998&lt;=28,"Moderate Temp.",G998&lt;=35,"High Temp")</f>
        <v>Low Temp.</v>
      </c>
    </row>
    <row r="999" spans="1:20" x14ac:dyDescent="0.25">
      <c r="A999">
        <v>998</v>
      </c>
      <c r="B999" s="3">
        <v>45559</v>
      </c>
      <c r="C999" t="s">
        <v>17</v>
      </c>
      <c r="D999" t="s">
        <v>26</v>
      </c>
      <c r="E999" s="5">
        <v>5241</v>
      </c>
      <c r="F999" s="5">
        <v>2859</v>
      </c>
      <c r="G999">
        <v>22</v>
      </c>
      <c r="H999">
        <v>5</v>
      </c>
      <c r="I999">
        <v>10088</v>
      </c>
      <c r="J999" s="7">
        <v>1.72</v>
      </c>
      <c r="K999" s="5">
        <v>17351.36</v>
      </c>
      <c r="L999" s="5">
        <v>867.57</v>
      </c>
      <c r="M999" s="5">
        <v>16483.79</v>
      </c>
      <c r="N999" s="5">
        <v>10185.11</v>
      </c>
      <c r="O999" s="5">
        <v>6298.68</v>
      </c>
      <c r="P999" t="str">
        <f t="shared" si="60"/>
        <v>Tuesday</v>
      </c>
      <c r="Q999" t="str">
        <f t="shared" si="61"/>
        <v>September</v>
      </c>
      <c r="R999" s="8">
        <f t="shared" si="62"/>
        <v>36.300785644468213</v>
      </c>
      <c r="S999" s="13">
        <f t="shared" si="63"/>
        <v>20.180881511161996</v>
      </c>
      <c r="T999" t="str" cm="1">
        <f t="array" ref="T999">_xlfn.IFS(G999&lt;=20,"Low Temp.",G999&lt;=28,"Moderate Temp.",G999&lt;=35,"High Temp")</f>
        <v>Moderate Temp.</v>
      </c>
    </row>
    <row r="1000" spans="1:20" x14ac:dyDescent="0.25">
      <c r="A1000">
        <v>999</v>
      </c>
      <c r="B1000" s="3">
        <v>45560</v>
      </c>
      <c r="C1000" t="s">
        <v>20</v>
      </c>
      <c r="D1000" t="s">
        <v>23</v>
      </c>
      <c r="E1000" s="5">
        <v>5381</v>
      </c>
      <c r="F1000" s="5">
        <v>3688</v>
      </c>
      <c r="G1000">
        <v>30</v>
      </c>
      <c r="H1000">
        <v>13</v>
      </c>
      <c r="I1000">
        <v>10362</v>
      </c>
      <c r="J1000" s="7">
        <v>1.32</v>
      </c>
      <c r="K1000" s="5">
        <v>13677.84</v>
      </c>
      <c r="L1000" s="5">
        <v>1778.12</v>
      </c>
      <c r="M1000" s="5">
        <v>11899.72</v>
      </c>
      <c r="N1000" s="5">
        <v>10520.65</v>
      </c>
      <c r="O1000" s="5">
        <v>1379.07</v>
      </c>
      <c r="P1000" t="str">
        <f t="shared" si="60"/>
        <v>Wednesday</v>
      </c>
      <c r="Q1000" t="str">
        <f t="shared" si="61"/>
        <v>September</v>
      </c>
      <c r="R1000" s="8">
        <f t="shared" si="62"/>
        <v>10.082513028372899</v>
      </c>
      <c r="S1000" s="13">
        <f t="shared" si="63"/>
        <v>-74.371492287678876</v>
      </c>
      <c r="T1000" t="str" cm="1">
        <f t="array" ref="T1000">_xlfn.IFS(G1000&lt;=20,"Low Temp.",G1000&lt;=28,"Moderate Temp.",G1000&lt;=35,"High Temp")</f>
        <v>High Temp</v>
      </c>
    </row>
    <row r="1001" spans="1:20" x14ac:dyDescent="0.25">
      <c r="A1001">
        <v>1000</v>
      </c>
      <c r="B1001" s="3">
        <v>45561</v>
      </c>
      <c r="C1001" t="s">
        <v>22</v>
      </c>
      <c r="D1001" t="s">
        <v>23</v>
      </c>
      <c r="E1001" s="5">
        <v>4900</v>
      </c>
      <c r="F1001" s="5">
        <v>3853</v>
      </c>
      <c r="G1001">
        <v>23</v>
      </c>
      <c r="H1001">
        <v>10</v>
      </c>
      <c r="I1001">
        <v>14918</v>
      </c>
      <c r="J1001" s="7">
        <v>1.22</v>
      </c>
      <c r="K1001" s="5">
        <v>18199.96</v>
      </c>
      <c r="L1001" s="5">
        <v>1820</v>
      </c>
      <c r="M1001" s="5">
        <v>16379.96</v>
      </c>
      <c r="N1001" s="5">
        <v>11191.92</v>
      </c>
      <c r="O1001" s="5">
        <v>5188.04</v>
      </c>
      <c r="P1001" t="str">
        <f t="shared" si="60"/>
        <v>Thursday</v>
      </c>
      <c r="Q1001" t="str">
        <f t="shared" si="61"/>
        <v>September</v>
      </c>
      <c r="R1001" s="8">
        <f t="shared" si="62"/>
        <v>28.505776935773486</v>
      </c>
      <c r="S1001" s="13">
        <f t="shared" si="63"/>
        <v>5.8783673469387745</v>
      </c>
      <c r="T1001" t="str" cm="1">
        <f t="array" ref="T1001">_xlfn.IFS(G1001&lt;=20,"Low Temp.",G1001&lt;=28,"Moderate Temp.",G1001&lt;=35,"High Temp")</f>
        <v>Moderate Temp.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Chart</vt:lpstr>
      <vt:lpstr>Dashboard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mitchell edosomwan</cp:lastModifiedBy>
  <dcterms:created xsi:type="dcterms:W3CDTF">2025-03-04T12:40:43Z</dcterms:created>
  <dcterms:modified xsi:type="dcterms:W3CDTF">2025-03-04T18:29:25Z</dcterms:modified>
</cp:coreProperties>
</file>