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AD3685AC-B6D7-436E-88A8-CBC8198EB0E6}" xr6:coauthVersionLast="47" xr6:coauthVersionMax="47" xr10:uidLastSave="{00000000-0000-0000-0000-000000000000}"/>
  <bookViews>
    <workbookView xWindow="-120" yWindow="-120" windowWidth="29040" windowHeight="15840"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 ref="A282" authorId="0" shapeId="0" xr:uid="{6C633877-BAD0-4EC6-A930-FA93C0A2A58A}">
      <text>
        <r>
          <rPr>
            <sz val="10"/>
            <color indexed="81"/>
            <rFont val="Calibri"/>
            <family val="2"/>
          </rPr>
          <t xml:space="preserve">added 20141204
</t>
        </r>
      </text>
    </comment>
    <comment ref="E282" authorId="1" shapeId="0" xr:uid="{CF7E27EA-1AED-4A75-9993-ACC5E4AC3939}">
      <text>
        <r>
          <rPr>
            <sz val="10"/>
            <color indexed="81"/>
            <rFont val="Calibri"/>
            <family val="2"/>
          </rPr>
          <t>DamagE function according to climada_petals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gyawali</author>
  </authors>
  <commentList>
    <comment ref="C4" authorId="0" shapeId="0" xr:uid="{FF06B1FB-A14A-4B2C-8A33-BFEC7987DBC8}">
      <text>
        <r>
          <rPr>
            <b/>
            <sz val="9"/>
            <color indexed="81"/>
            <rFont val="Tahoma"/>
            <charset val="1"/>
          </rPr>
          <t>gyawali:</t>
        </r>
        <r>
          <rPr>
            <sz val="9"/>
            <color indexed="81"/>
            <rFont val="Tahoma"/>
            <charset val="1"/>
          </rPr>
          <t xml:space="preserve">
Value from students * 0.1 which is ~0.098 .. Curr_risk_monk/ curr_risk_student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<sst xmlns="http://schemas.openxmlformats.org/spreadsheetml/2006/main" count="1210" uniqueCount="173">
  <si>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</si>
  <si>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</si>
  <si>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</si>
  <si>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</si>
  <si>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</si>
  <si>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</si>
  <si>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</si>
  <si>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</si>
  <si>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</si>
  <si>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</si>
  <si>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</si>
  <si>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</si>
  <si>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</si>
  <si>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</si>
  <si>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</si>
  <si>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</si>
  <si>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</si>
  <si>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</si>
  <si>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</si>
  <si>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</si>
  <si>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</si>
  <si>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</si>
  <si>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</si>
  <si>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</si>
  <si>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</si>
  <si>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</si>
  <si>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</si>
  <si>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</si>
  <si>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</si>
  <si>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</si>
  <si>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</si>
  <si>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</si>
  <si>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</si>
  <si>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</si>
  <si>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</si>
  <si>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</si>
  <si>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</si>
  <si>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</si>
  <si>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</si>
  <si>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</si>
  <si>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</si>
  <si>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</si>
  <si>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</si>
  <si>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</si>
  <si>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</si>
  <si>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</si>
  <si>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</si>
  <si>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</si>
  <si>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</si>
  <si>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</si>
  <si>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</si>
  <si>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</si>
  <si>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</si>
  <si>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</si>
  <si>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</si>
  <si>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</si>
  <si>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</si>
  <si>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</si>
  <si>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</si>
  <si>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</si>
  <si>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</si>
  <si>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</si>
  <si>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</si>
  <si>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</si>
  <si>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</si>
  <si>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</si>
  <si>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</si>
  <si>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</si>
  <si>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</si>
  <si>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</si>
  <si>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</si>
  <si>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</si>
  <si>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</si>
  <si>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</si>
  <si>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</si>
  <si>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</si>
  <si>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</si>
  <si>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</si>
  <si>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</si>
  <si>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</si>
  <si>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</si>
  <si>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</si>
  <si>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</si>
  <si>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</si>
  <si>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</si>
  <si>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</si>
  <si>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</si>
  <si>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</si>
  <si>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</si>
  <si>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</si>
  <si>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</si>
  <si>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</si>
  <si>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</si>
  <si>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</si>
  <si>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</si>
  <si>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</si>
  <si>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</si>
  <si>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</si>
  <si>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</si>
  <si>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</si>
  <si>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</si>
  <si>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</si>
  <si>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</si>
  <si>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</si>
  <si>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</si>
  <si>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</si>
  <si>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</si>
  <si>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</si>
  <si>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</si>
  <si>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</si>
  <si>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</si>
  <si>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</si>
  <si>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</si>
  <si>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</si>
  <si>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intensity</t>
  </si>
  <si>
    <t>mdd</t>
  </si>
  <si>
    <t>paa</t>
  </si>
  <si>
    <t>intensity_unit</t>
  </si>
  <si>
    <t>peril_id</t>
  </si>
  <si>
    <t>impact_fun_id</t>
  </si>
  <si>
    <t>risk transfer cost factor</t>
  </si>
  <si>
    <t>RF</t>
  </si>
  <si>
    <t>River flood default</t>
  </si>
  <si>
    <t>impf_</t>
  </si>
  <si>
    <t>centr_</t>
  </si>
  <si>
    <t>HW</t>
  </si>
  <si>
    <t>Early warning system</t>
  </si>
  <si>
    <t>0.93 0.33 0.34</t>
  </si>
  <si>
    <t>Training on Adaptation agricultural practices</t>
  </si>
  <si>
    <t>1 0.5 0.4</t>
  </si>
  <si>
    <t>Water-saving cultivation and production practices</t>
  </si>
  <si>
    <t>0.09 0.44 0.61</t>
  </si>
  <si>
    <t>Research and monitoring</t>
  </si>
  <si>
    <t>1 0.75 0.6</t>
  </si>
  <si>
    <t>Climate smart agriculture</t>
  </si>
  <si>
    <t>0.38 0.75 0.6</t>
  </si>
  <si>
    <t>Green Roofs</t>
  </si>
  <si>
    <t>0 0.42 0.36</t>
  </si>
  <si>
    <t>Trees planting</t>
  </si>
  <si>
    <t>0.01 0.67 0.51</t>
  </si>
  <si>
    <t>Green building codes</t>
  </si>
  <si>
    <t>1 0.89 0.84</t>
  </si>
  <si>
    <t>Wetland restoration and rehabilitation</t>
  </si>
  <si>
    <t>Soil, water, and pest management</t>
  </si>
  <si>
    <t>Legume seeds production and propagation</t>
  </si>
  <si>
    <t>Management of protected environmental areas</t>
  </si>
  <si>
    <t>Climate smart agriculture/Precision agriculture</t>
  </si>
  <si>
    <t>0.7 0.88 0.8</t>
  </si>
  <si>
    <t xml:space="preserve">Improvement of water storage systems </t>
  </si>
  <si>
    <t>0.48 0.51 0.55</t>
  </si>
  <si>
    <t>Improvement of water distribution facilities</t>
  </si>
  <si>
    <t>0.81 0.8 0.82</t>
  </si>
  <si>
    <t>Green Spaces</t>
  </si>
  <si>
    <t>Green/White Roofs</t>
  </si>
  <si>
    <t>D</t>
  </si>
  <si>
    <t>0.16 0.38 0.56</t>
  </si>
  <si>
    <t>0.27 0.32 0.37</t>
  </si>
  <si>
    <t>0.2 0.51 0.7</t>
  </si>
  <si>
    <t>0.43 0.73 0.87</t>
  </si>
  <si>
    <t>0.02 0.52 0.45</t>
  </si>
  <si>
    <t>0.83 0.45 0.38</t>
  </si>
  <si>
    <t>0.98 0.63 0.56</t>
  </si>
  <si>
    <t>Retention reservoirs</t>
  </si>
  <si>
    <t>Dredging of canals</t>
  </si>
  <si>
    <t>Infiltration ponds</t>
  </si>
  <si>
    <t>Recharging wells</t>
  </si>
  <si>
    <t>Small dams</t>
  </si>
  <si>
    <t>Τraining for agricultural topic for adaptation</t>
  </si>
  <si>
    <t>Retention furrows</t>
  </si>
  <si>
    <t>Improved drainage system</t>
  </si>
  <si>
    <t>Agricultural zoning</t>
  </si>
  <si>
    <t>Water tolerant crops</t>
  </si>
  <si>
    <t>Flood index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</si>
</sst>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0.0000"/>
  </numFmts>
  <fonts count="20">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
      <b/>
      <sz val="9"/>
      <color indexed="81"/>
      <name val="Tahoma"/>
      <charset val="1"/>
    </font>
    <font>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them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4" fillId="0" borderId="0"/>
    <xf numFmtId="9" fontId="3"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cellStyleXfs>
  <cellXfs count="66">
    <xf numFmtId="0" fontId="0" fillId="0" borderId="0" xfId="0"/>
    <xf numFmtId="0" fontId="6" fillId="0" borderId="0" xfId="0" applyFont="1"/>
    <xf numFmtId="0" fontId="6" fillId="0" borderId="0" xfId="4" applyFont="1"/>
    <xf numFmtId="164" fontId="6" fillId="0" borderId="0" xfId="1" applyNumberFormat="1" applyFont="1" applyFill="1" applyBorder="1"/>
    <xf numFmtId="164"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4" fontId="7" fillId="0" borderId="0" xfId="1" applyNumberFormat="1" applyFont="1" applyFill="1" applyBorder="1"/>
    <xf numFmtId="1" fontId="6" fillId="0" borderId="0" xfId="0" applyNumberFormat="1" applyFont="1"/>
    <xf numFmtId="166"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xf numFmtId="0" fontId="10" fillId="5" borderId="0" xfId="0" applyFont="1" applyFill="1"/>
    <xf numFmtId="167"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xf numFmtId="0" fontId="10" fillId="0" borderId="2" xfId="5" applyFont="1" applyBorder="1"/>
    <xf numFmtId="0" fontId="10" fillId="0" borderId="0" xfId="0" applyFont="1"/>
    <xf numFmtId="167" fontId="10" fillId="0" borderId="2" xfId="0" applyNumberFormat="1" applyFont="1" applyBorder="1"/>
    <xf numFmtId="0" fontId="10" fillId="0" borderId="2" xfId="0" applyFont="1" applyBorder="1"/>
    <xf numFmtId="167" fontId="11" fillId="5" borderId="2" xfId="0" applyNumberFormat="1" applyFont="1" applyFill="1" applyBorder="1"/>
    <xf numFmtId="0" fontId="4" fillId="0" borderId="2" xfId="0" applyFont="1" applyBorder="1"/>
    <xf numFmtId="0" fontId="6" fillId="0" borderId="2" xfId="0" applyFont="1" applyBorder="1"/>
    <xf numFmtId="0" fontId="0" fillId="2" borderId="2" xfId="5" applyFont="1" applyFill="1" applyBorder="1"/>
    <xf numFmtId="0" fontId="0" fillId="2" borderId="0" xfId="5" applyFont="1" applyFill="1"/>
    <xf numFmtId="0" fontId="10" fillId="4" borderId="0" xfId="5" applyFont="1" applyFill="1"/>
    <xf numFmtId="0" fontId="0" fillId="6" borderId="2" xfId="0" applyFill="1" applyBorder="1"/>
    <xf numFmtId="0" fontId="0" fillId="6" borderId="0" xfId="0" applyFill="1"/>
    <xf numFmtId="0" fontId="1" fillId="4" borderId="0" xfId="5" applyFont="1" applyFill="1"/>
    <xf numFmtId="168" fontId="1" fillId="4" borderId="0" xfId="5" applyNumberFormat="1" applyFont="1" applyFill="1"/>
    <xf numFmtId="0" fontId="0" fillId="6" borderId="0" xfId="0" applyFill="1" applyAlignment="1">
      <alignment horizontal="left"/>
    </xf>
    <xf numFmtId="164" fontId="4" fillId="0" borderId="0" xfId="1" applyNumberFormat="1" applyFont="1" applyFill="1" applyBorder="1"/>
    <xf numFmtId="0" fontId="4" fillId="0" borderId="0" xfId="0" applyFont="1" applyFill="1" applyBorder="1"/>
    <xf numFmtId="0" fontId="0" fillId="0" borderId="0" xfId="0" applyFill="1" applyBorder="1" applyAlignment="1">
      <alignment vertical="top"/>
    </xf>
    <xf numFmtId="0" fontId="4" fillId="0" borderId="0" xfId="13" applyFont="1" applyFill="1" applyBorder="1"/>
    <xf numFmtId="0" fontId="0" fillId="0" borderId="0" xfId="0" applyFill="1" applyBorder="1"/>
  </cellXfs>
  <cellStyles count="14">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3 2" xfId="13" xr:uid="{592986E7-95F7-45D9-A3C7-28B325D645DA}"/>
    <cellStyle name="Normal 4" xfId="6" xr:uid="{00000000-0005-0000-0000-00000A000000}"/>
    <cellStyle name="Percent 2" xfId="7" xr:uid="{00000000-0005-0000-0000-00000B000000}"/>
    <cellStyle name="Percent 3" xfId="8" xr:uid="{00000000-0005-0000-0000-00000C000000}"/>
  </cellStyles>
  <dxfs count="1">
    <dxf>
      <font>
        <color rgb="FF9C0006"/>
      </font>
      <fill>
        <patternFill>
          <bgColor rgb="FFFFC7CE"/>
        </patternFill>
      </fill>
    </dxf>
  </dxfs>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
  <sheetViews>
    <sheetView zoomScale="130" zoomScaleNormal="130" workbookViewId="0">
      <selection activeCell="C16" sqref="C16"/>
    </sheetView>
  </sheetViews>
  <sheetFormatPr defaultColWidth="20" defaultRowHeight="12.75"/>
  <cols>
    <col min="1" max="9" width="14.42578125" style="1" customWidth="1"/>
    <col min="10" max="10" width="13" style="1" customWidth="1"/>
    <col min="11" max="16384" width="20" style="1"/>
  </cols>
  <sheetData>
    <row r="1" spans="1:9">
      <c r="A1" s="51" t="s">
        <v>111</v>
      </c>
      <c r="B1" s="51" t="s">
        <v>110</v>
      </c>
      <c r="C1" s="51" t="s">
        <v>109</v>
      </c>
      <c r="D1" s="51" t="s">
        <v>108</v>
      </c>
      <c r="E1" s="51" t="s">
        <v>107</v>
      </c>
      <c r="F1" s="51" t="s">
        <v>113</v>
      </c>
      <c r="G1" s="51" t="s">
        <v>112</v>
      </c>
      <c r="H1" s="51" t="s">
        <v>123</v>
      </c>
      <c r="I1" s="51" t="s">
        <v>124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1"/>
  <sheetViews>
    <sheetView zoomScale="115" zoomScaleNormal="115" workbookViewId="0">
      <selection activeCell="C41" sqref="C41"/>
    </sheetView>
  </sheetViews>
  <sheetFormatPr defaultColWidth="26.28515625" defaultRowHeight="14.25"/>
  <cols>
    <col min="1" max="5" width="23.42578125" style="30" customWidth="1"/>
    <col min="6" max="7" width="23.42578125" style="12" customWidth="1"/>
    <col min="8" max="16384" width="26.28515625" style="12"/>
  </cols>
  <sheetData>
    <row r="1" spans="1:7">
      <c r="A1" s="46" t="s">
        <v>119</v>
      </c>
      <c r="B1" s="46" t="s">
        <v>114</v>
      </c>
      <c r="C1" s="46" t="s">
        <v>115</v>
      </c>
      <c r="D1" s="46" t="s">
        <v>116</v>
      </c>
      <c r="E1" s="46" t="s">
        <v>118</v>
      </c>
      <c r="F1" s="53" t="s">
        <v>117</v>
      </c>
      <c r="G1" s="53" t="s">
        <v>4</v>
      </c>
    </row>
    <row r="2" spans="1:7">
      <c r="A2" s="30">
        <v>1</v>
      </c>
      <c r="B2" s="30">
        <v>0</v>
      </c>
      <c r="C2" s="30">
        <v>0</v>
      </c>
      <c r="D2" s="30">
        <v>0</v>
      </c>
      <c r="E2" s="30" t="s">
        <v>5</v>
      </c>
      <c r="F2" s="54" t="s">
        <v>6</v>
      </c>
      <c r="G2" s="54" t="s">
        <v>7</v>
      </c>
    </row>
    <row r="3" spans="1:7">
      <c r="A3" s="30">
        <v>1</v>
      </c>
      <c r="B3" s="30">
        <v>5</v>
      </c>
      <c r="C3" s="30">
        <v>0</v>
      </c>
      <c r="D3" s="30">
        <v>0</v>
      </c>
      <c r="E3" s="30" t="s">
        <v>5</v>
      </c>
      <c r="F3" s="54" t="s">
        <v>6</v>
      </c>
      <c r="G3" s="54" t="s">
        <v>7</v>
      </c>
    </row>
    <row r="4" spans="1:7">
      <c r="A4" s="30">
        <v>1</v>
      </c>
      <c r="B4" s="30">
        <v>10</v>
      </c>
      <c r="C4" s="30">
        <v>0</v>
      </c>
      <c r="D4" s="30">
        <v>0</v>
      </c>
      <c r="E4" s="30" t="s">
        <v>5</v>
      </c>
      <c r="F4" s="54" t="s">
        <v>6</v>
      </c>
      <c r="G4" s="54" t="s">
        <v>7</v>
      </c>
    </row>
    <row r="5" spans="1:7">
      <c r="A5" s="30">
        <v>1</v>
      </c>
      <c r="B5" s="30">
        <v>15</v>
      </c>
      <c r="C5" s="30">
        <v>0</v>
      </c>
      <c r="D5" s="30">
        <v>0</v>
      </c>
      <c r="E5" s="30" t="s">
        <v>5</v>
      </c>
      <c r="F5" s="54" t="s">
        <v>6</v>
      </c>
      <c r="G5" s="54" t="s">
        <v>7</v>
      </c>
    </row>
    <row r="6" spans="1:7">
      <c r="A6" s="30">
        <v>1</v>
      </c>
      <c r="B6" s="30">
        <v>20</v>
      </c>
      <c r="C6" s="30">
        <v>0</v>
      </c>
      <c r="D6" s="30">
        <v>0</v>
      </c>
      <c r="E6" s="30" t="s">
        <v>5</v>
      </c>
      <c r="F6" s="54" t="s">
        <v>6</v>
      </c>
      <c r="G6" s="54" t="s">
        <v>7</v>
      </c>
    </row>
    <row r="7" spans="1:7">
      <c r="A7" s="30">
        <v>1</v>
      </c>
      <c r="B7" s="30">
        <v>25</v>
      </c>
      <c r="C7" s="30">
        <v>0</v>
      </c>
      <c r="D7" s="30">
        <v>0</v>
      </c>
      <c r="E7" s="30" t="s">
        <v>5</v>
      </c>
      <c r="F7" s="54" t="s">
        <v>6</v>
      </c>
      <c r="G7" s="54" t="s">
        <v>7</v>
      </c>
    </row>
    <row r="8" spans="1:7">
      <c r="A8" s="30">
        <v>1</v>
      </c>
      <c r="B8" s="30">
        <v>30</v>
      </c>
      <c r="C8" s="30">
        <v>0</v>
      </c>
      <c r="D8" s="30">
        <v>0</v>
      </c>
      <c r="E8" s="30" t="s">
        <v>5</v>
      </c>
      <c r="F8" s="54" t="s">
        <v>6</v>
      </c>
      <c r="G8" s="54" t="s">
        <v>7</v>
      </c>
    </row>
    <row r="9" spans="1:7">
      <c r="A9" s="30">
        <v>1</v>
      </c>
      <c r="B9" s="30">
        <v>35</v>
      </c>
      <c r="C9" s="30">
        <v>1.2999999999999999E-3</v>
      </c>
      <c r="D9" s="30">
        <v>3.3999999999999998E-3</v>
      </c>
      <c r="E9" s="30" t="s">
        <v>5</v>
      </c>
      <c r="F9" s="54" t="s">
        <v>6</v>
      </c>
      <c r="G9" s="54" t="s">
        <v>7</v>
      </c>
    </row>
    <row r="10" spans="1:7">
      <c r="A10" s="30">
        <v>1</v>
      </c>
      <c r="B10" s="30">
        <v>40</v>
      </c>
      <c r="C10" s="30">
        <v>3.8999999999999998E-3</v>
      </c>
      <c r="D10" s="30">
        <v>1.0500000000000001E-2</v>
      </c>
      <c r="E10" s="30" t="s">
        <v>5</v>
      </c>
      <c r="F10" s="54" t="s">
        <v>6</v>
      </c>
      <c r="G10" s="54" t="s">
        <v>7</v>
      </c>
    </row>
    <row r="11" spans="1:7">
      <c r="A11" s="30">
        <v>1</v>
      </c>
      <c r="B11" s="30">
        <v>45</v>
      </c>
      <c r="C11" s="30">
        <v>9.1000000000000004E-3</v>
      </c>
      <c r="D11" s="30">
        <v>2.4299999999999999E-2</v>
      </c>
      <c r="E11" s="30" t="s">
        <v>5</v>
      </c>
      <c r="F11" s="54" t="s">
        <v>6</v>
      </c>
      <c r="G11" s="54" t="s">
        <v>7</v>
      </c>
    </row>
    <row r="12" spans="1:7">
      <c r="A12" s="30">
        <v>1</v>
      </c>
      <c r="B12" s="30">
        <v>50</v>
      </c>
      <c r="C12" s="30">
        <v>1.8200000000000001E-2</v>
      </c>
      <c r="D12" s="30">
        <v>4.87E-2</v>
      </c>
      <c r="E12" s="30" t="s">
        <v>5</v>
      </c>
      <c r="F12" s="54" t="s">
        <v>6</v>
      </c>
      <c r="G12" s="54" t="s">
        <v>7</v>
      </c>
    </row>
    <row r="13" spans="1:7">
      <c r="A13" s="30">
        <v>1</v>
      </c>
      <c r="B13" s="30">
        <v>55</v>
      </c>
      <c r="C13" s="30">
        <v>3.3099999999999997E-2</v>
      </c>
      <c r="D13" s="30">
        <v>8.8200000000000001E-2</v>
      </c>
      <c r="E13" s="30" t="s">
        <v>5</v>
      </c>
      <c r="F13" s="54" t="s">
        <v>6</v>
      </c>
      <c r="G13" s="54" t="s">
        <v>7</v>
      </c>
    </row>
    <row r="14" spans="1:7">
      <c r="A14" s="30">
        <v>1</v>
      </c>
      <c r="B14" s="30">
        <v>60</v>
      </c>
      <c r="C14" s="30">
        <v>5.5100000000000003E-2</v>
      </c>
      <c r="D14" s="30">
        <v>0.14699999999999999</v>
      </c>
      <c r="E14" s="30" t="s">
        <v>5</v>
      </c>
      <c r="F14" s="54" t="s">
        <v>6</v>
      </c>
      <c r="G14" s="54" t="s">
        <v>7</v>
      </c>
    </row>
    <row r="15" spans="1:7">
      <c r="A15" s="30">
        <v>1</v>
      </c>
      <c r="B15" s="30">
        <v>65</v>
      </c>
      <c r="C15" s="30">
        <v>8.5099999999999995E-2</v>
      </c>
      <c r="D15" s="30">
        <v>0.2271</v>
      </c>
      <c r="E15" s="30" t="s">
        <v>5</v>
      </c>
      <c r="F15" s="54" t="s">
        <v>6</v>
      </c>
      <c r="G15" s="54" t="s">
        <v>7</v>
      </c>
    </row>
    <row r="16" spans="1:7">
      <c r="A16" s="30">
        <v>1</v>
      </c>
      <c r="B16" s="30">
        <v>70</v>
      </c>
      <c r="C16" s="30">
        <v>0.1225</v>
      </c>
      <c r="D16" s="30">
        <v>0.32679999999999998</v>
      </c>
      <c r="E16" s="30" t="s">
        <v>5</v>
      </c>
      <c r="F16" s="54" t="s">
        <v>6</v>
      </c>
      <c r="G16" s="54" t="s">
        <v>7</v>
      </c>
    </row>
    <row r="17" spans="1:7">
      <c r="A17" s="30">
        <v>1</v>
      </c>
      <c r="B17" s="30">
        <v>75</v>
      </c>
      <c r="C17" s="30">
        <v>0.16520000000000001</v>
      </c>
      <c r="D17" s="30">
        <v>0.44059999999999999</v>
      </c>
      <c r="E17" s="30" t="s">
        <v>5</v>
      </c>
      <c r="F17" s="54" t="s">
        <v>6</v>
      </c>
      <c r="G17" s="54" t="s">
        <v>7</v>
      </c>
    </row>
    <row r="18" spans="1:7">
      <c r="A18" s="30">
        <v>1</v>
      </c>
      <c r="B18" s="30">
        <v>80</v>
      </c>
      <c r="C18" s="30">
        <v>0.20979999999999999</v>
      </c>
      <c r="D18" s="30">
        <v>0.55940000000000001</v>
      </c>
      <c r="E18" s="30" t="s">
        <v>5</v>
      </c>
      <c r="F18" s="54" t="s">
        <v>6</v>
      </c>
      <c r="G18" s="54" t="s">
        <v>7</v>
      </c>
    </row>
    <row r="19" spans="1:7">
      <c r="A19" s="30">
        <v>1</v>
      </c>
      <c r="B19" s="30">
        <v>85</v>
      </c>
      <c r="C19" s="30">
        <v>0.2525</v>
      </c>
      <c r="D19" s="30">
        <v>0.67320000000000002</v>
      </c>
      <c r="E19" s="30" t="s">
        <v>5</v>
      </c>
      <c r="F19" s="54" t="s">
        <v>6</v>
      </c>
      <c r="G19" s="54" t="s">
        <v>7</v>
      </c>
    </row>
    <row r="20" spans="1:7">
      <c r="A20" s="30">
        <v>1</v>
      </c>
      <c r="B20" s="30">
        <v>90</v>
      </c>
      <c r="C20" s="30">
        <v>0.28989999999999999</v>
      </c>
      <c r="D20" s="30">
        <v>0.77290000000000003</v>
      </c>
      <c r="E20" s="30" t="s">
        <v>5</v>
      </c>
      <c r="F20" s="54" t="s">
        <v>6</v>
      </c>
      <c r="G20" s="54" t="s">
        <v>7</v>
      </c>
    </row>
    <row r="21" spans="1:7">
      <c r="A21" s="30">
        <v>1</v>
      </c>
      <c r="B21" s="30">
        <v>95</v>
      </c>
      <c r="C21" s="30">
        <v>0.31990000000000002</v>
      </c>
      <c r="D21" s="30">
        <v>0.85299999999999998</v>
      </c>
      <c r="E21" s="30" t="s">
        <v>5</v>
      </c>
      <c r="F21" s="54" t="s">
        <v>6</v>
      </c>
      <c r="G21" s="54" t="s">
        <v>7</v>
      </c>
    </row>
    <row r="22" spans="1:7">
      <c r="A22" s="30">
        <v>1</v>
      </c>
      <c r="B22" s="30">
        <v>100</v>
      </c>
      <c r="C22" s="30">
        <v>0.34189999999999998</v>
      </c>
      <c r="D22" s="30">
        <v>0.91180000000000005</v>
      </c>
      <c r="E22" s="30" t="s">
        <v>5</v>
      </c>
      <c r="F22" s="54" t="s">
        <v>6</v>
      </c>
      <c r="G22" s="54" t="s">
        <v>7</v>
      </c>
    </row>
    <row r="23" spans="1:7">
      <c r="A23" s="30">
        <v>1</v>
      </c>
      <c r="B23" s="30">
        <v>105</v>
      </c>
      <c r="C23" s="30">
        <v>0.35680000000000001</v>
      </c>
      <c r="D23" s="30">
        <v>0.95130000000000003</v>
      </c>
      <c r="E23" s="30" t="s">
        <v>5</v>
      </c>
      <c r="F23" s="54" t="s">
        <v>6</v>
      </c>
      <c r="G23" s="54" t="s">
        <v>7</v>
      </c>
    </row>
    <row r="24" spans="1:7">
      <c r="A24" s="30">
        <v>1</v>
      </c>
      <c r="B24" s="30">
        <v>110</v>
      </c>
      <c r="C24" s="30">
        <v>0.3659</v>
      </c>
      <c r="D24" s="30">
        <v>0.97570000000000001</v>
      </c>
      <c r="E24" s="30" t="s">
        <v>5</v>
      </c>
      <c r="F24" s="54" t="s">
        <v>6</v>
      </c>
      <c r="G24" s="54" t="s">
        <v>7</v>
      </c>
    </row>
    <row r="25" spans="1:7">
      <c r="A25" s="30">
        <v>1</v>
      </c>
      <c r="B25" s="30">
        <v>115</v>
      </c>
      <c r="C25" s="30">
        <v>0.37109999999999999</v>
      </c>
      <c r="D25" s="30">
        <v>0.98950000000000005</v>
      </c>
      <c r="E25" s="30" t="s">
        <v>5</v>
      </c>
      <c r="F25" s="54" t="s">
        <v>6</v>
      </c>
      <c r="G25" s="54" t="s">
        <v>7</v>
      </c>
    </row>
    <row r="26" spans="1:7">
      <c r="A26" s="46">
        <v>1</v>
      </c>
      <c r="B26" s="46">
        <v>120</v>
      </c>
      <c r="C26" s="46">
        <v>0.37369999999999998</v>
      </c>
      <c r="D26" s="46">
        <v>0.99660000000000004</v>
      </c>
      <c r="E26" s="46" t="s">
        <v>5</v>
      </c>
      <c r="F26" s="54" t="s">
        <v>6</v>
      </c>
      <c r="G26" s="54" t="s">
        <v>7</v>
      </c>
    </row>
    <row r="27" spans="1:7">
      <c r="A27" s="31">
        <v>1</v>
      </c>
      <c r="B27" s="31">
        <v>0</v>
      </c>
      <c r="C27" s="32">
        <v>0</v>
      </c>
      <c r="D27" s="32">
        <v>0</v>
      </c>
      <c r="E27" s="33" t="s">
        <v>8</v>
      </c>
      <c r="F27" s="54" t="s">
        <v>9</v>
      </c>
      <c r="G27" s="54" t="s">
        <v>10</v>
      </c>
    </row>
    <row r="28" spans="1:7">
      <c r="A28" s="31">
        <v>1</v>
      </c>
      <c r="B28" s="31">
        <v>0.5</v>
      </c>
      <c r="C28" s="32">
        <v>0.01</v>
      </c>
      <c r="D28" s="32">
        <v>0.39346934028736658</v>
      </c>
      <c r="E28" s="33" t="s">
        <v>8</v>
      </c>
      <c r="F28" s="54" t="s">
        <v>9</v>
      </c>
      <c r="G28" s="54" t="s">
        <v>10</v>
      </c>
    </row>
    <row r="29" spans="1:7">
      <c r="A29" s="31">
        <v>1</v>
      </c>
      <c r="B29" s="31">
        <v>1</v>
      </c>
      <c r="C29" s="32">
        <v>0.02</v>
      </c>
      <c r="D29" s="32">
        <v>0.63212055882855767</v>
      </c>
      <c r="E29" s="33" t="s">
        <v>8</v>
      </c>
      <c r="F29" s="54" t="s">
        <v>9</v>
      </c>
      <c r="G29" s="54" t="s">
        <v>10</v>
      </c>
    </row>
    <row r="30" spans="1:7">
      <c r="A30" s="31">
        <v>1</v>
      </c>
      <c r="B30" s="31">
        <v>1.5</v>
      </c>
      <c r="C30" s="32">
        <v>0.05</v>
      </c>
      <c r="D30" s="32">
        <v>0.77686983985157021</v>
      </c>
      <c r="E30" s="33" t="s">
        <v>8</v>
      </c>
      <c r="F30" s="54" t="s">
        <v>9</v>
      </c>
      <c r="G30" s="54" t="s">
        <v>10</v>
      </c>
    </row>
    <row r="31" spans="1:7">
      <c r="A31" s="31">
        <v>1</v>
      </c>
      <c r="B31" s="31">
        <v>2</v>
      </c>
      <c r="C31" s="32">
        <v>0.1</v>
      </c>
      <c r="D31" s="32">
        <v>0.8646647167633873</v>
      </c>
      <c r="E31" s="33" t="s">
        <v>8</v>
      </c>
      <c r="F31" s="54" t="s">
        <v>9</v>
      </c>
      <c r="G31" s="54" t="s">
        <v>10</v>
      </c>
    </row>
    <row r="32" spans="1:7">
      <c r="A32" s="31">
        <v>1</v>
      </c>
      <c r="B32" s="31">
        <v>2.5</v>
      </c>
      <c r="C32" s="32">
        <v>0.2</v>
      </c>
      <c r="D32" s="32">
        <v>0.91791500137610116</v>
      </c>
      <c r="E32" s="33" t="s">
        <v>8</v>
      </c>
      <c r="F32" s="54" t="s">
        <v>9</v>
      </c>
      <c r="G32" s="54" t="s">
        <v>10</v>
      </c>
    </row>
    <row r="33" spans="1:7">
      <c r="A33" s="31">
        <v>1</v>
      </c>
      <c r="B33" s="31">
        <v>3</v>
      </c>
      <c r="C33" s="32">
        <v>0.3</v>
      </c>
      <c r="D33" s="32">
        <v>0.95021293163213605</v>
      </c>
      <c r="E33" s="33" t="s">
        <v>8</v>
      </c>
      <c r="F33" s="54" t="s">
        <v>9</v>
      </c>
      <c r="G33" s="54" t="s">
        <v>10</v>
      </c>
    </row>
    <row r="34" spans="1:7">
      <c r="A34" s="31">
        <v>1</v>
      </c>
      <c r="B34" s="31">
        <v>3.5</v>
      </c>
      <c r="C34" s="32">
        <v>0.4</v>
      </c>
      <c r="D34" s="32">
        <v>0.96980261657768152</v>
      </c>
      <c r="E34" s="33" t="s">
        <v>8</v>
      </c>
      <c r="F34" s="54" t="s">
        <v>9</v>
      </c>
      <c r="G34" s="54" t="s">
        <v>10</v>
      </c>
    </row>
    <row r="35" spans="1:7">
      <c r="A35" s="31">
        <v>1</v>
      </c>
      <c r="B35" s="31">
        <v>4</v>
      </c>
      <c r="C35" s="32">
        <v>0.5</v>
      </c>
      <c r="D35" s="32">
        <v>0.98168436111126578</v>
      </c>
      <c r="E35" s="33" t="s">
        <v>8</v>
      </c>
      <c r="F35" s="54" t="s">
        <v>9</v>
      </c>
      <c r="G35" s="54" t="s">
        <v>10</v>
      </c>
    </row>
    <row r="36" spans="1:7">
      <c r="A36" s="31">
        <v>1</v>
      </c>
      <c r="B36" s="31">
        <v>4.5</v>
      </c>
      <c r="C36" s="32">
        <v>0.6</v>
      </c>
      <c r="D36" s="32">
        <v>0.98889100346175773</v>
      </c>
      <c r="E36" s="33" t="s">
        <v>8</v>
      </c>
      <c r="F36" s="54" t="s">
        <v>9</v>
      </c>
      <c r="G36" s="54" t="s">
        <v>10</v>
      </c>
    </row>
    <row r="37" spans="1:7">
      <c r="A37" s="31">
        <v>1</v>
      </c>
      <c r="B37" s="31">
        <v>5</v>
      </c>
      <c r="C37" s="32">
        <v>0.65</v>
      </c>
      <c r="D37" s="32">
        <v>0.99326205300091452</v>
      </c>
      <c r="E37" s="33" t="s">
        <v>8</v>
      </c>
      <c r="F37" s="54" t="s">
        <v>9</v>
      </c>
      <c r="G37" s="54" t="s">
        <v>10</v>
      </c>
    </row>
    <row r="38" spans="1:7">
      <c r="A38" s="31">
        <v>1</v>
      </c>
      <c r="B38" s="31">
        <v>5.5</v>
      </c>
      <c r="C38" s="32">
        <v>0.67500000000000004</v>
      </c>
      <c r="D38" s="32">
        <v>0.99591322856153597</v>
      </c>
      <c r="E38" s="33" t="s">
        <v>8</v>
      </c>
      <c r="F38" s="54" t="s">
        <v>9</v>
      </c>
      <c r="G38" s="54" t="s">
        <v>10</v>
      </c>
    </row>
    <row r="39" spans="1:7">
      <c r="A39" s="31">
        <v>1</v>
      </c>
      <c r="B39" s="31">
        <v>6</v>
      </c>
      <c r="C39" s="32">
        <v>0.7</v>
      </c>
      <c r="D39" s="32">
        <v>0.99752124782333362</v>
      </c>
      <c r="E39" s="33" t="s">
        <v>8</v>
      </c>
      <c r="F39" s="54" t="s">
        <v>9</v>
      </c>
      <c r="G39" s="54" t="s">
        <v>10</v>
      </c>
    </row>
    <row r="40" spans="1:7">
      <c r="A40" s="31">
        <v>1</v>
      </c>
      <c r="B40" s="31">
        <v>6.5</v>
      </c>
      <c r="C40" s="32">
        <v>0.71</v>
      </c>
      <c r="D40" s="32">
        <v>0.99849656080702243</v>
      </c>
      <c r="E40" s="33" t="s">
        <v>8</v>
      </c>
      <c r="F40" s="54" t="s">
        <v>9</v>
      </c>
      <c r="G40" s="54" t="s">
        <v>10</v>
      </c>
    </row>
    <row r="41" spans="1:7">
      <c r="A41" s="31">
        <v>1</v>
      </c>
      <c r="B41" s="31">
        <v>7</v>
      </c>
      <c r="C41" s="32">
        <v>0.72</v>
      </c>
      <c r="D41" s="32">
        <v>0.99908811803444553</v>
      </c>
      <c r="E41" s="33" t="s">
        <v>8</v>
      </c>
      <c r="F41" s="54" t="s">
        <v>9</v>
      </c>
      <c r="G41" s="54" t="s">
        <v>10</v>
      </c>
    </row>
    <row r="42" spans="1:7">
      <c r="A42" s="31">
        <v>1</v>
      </c>
      <c r="B42" s="31">
        <v>7.5</v>
      </c>
      <c r="C42" s="32">
        <v>0.72499999999999998</v>
      </c>
      <c r="D42" s="32">
        <v>0.99944691562985222</v>
      </c>
      <c r="E42" s="33" t="s">
        <v>8</v>
      </c>
      <c r="F42" s="54" t="s">
        <v>9</v>
      </c>
      <c r="G42" s="54" t="s">
        <v>10</v>
      </c>
    </row>
    <row r="43" spans="1:7">
      <c r="A43" s="31">
        <v>1</v>
      </c>
      <c r="B43" s="31">
        <v>8</v>
      </c>
      <c r="C43" s="32">
        <v>0.72499999999999998</v>
      </c>
      <c r="D43" s="32">
        <v>0.99966453737209748</v>
      </c>
      <c r="E43" s="33" t="s">
        <v>8</v>
      </c>
      <c r="F43" s="54" t="s">
        <v>9</v>
      </c>
      <c r="G43" s="54" t="s">
        <v>10</v>
      </c>
    </row>
    <row r="44" spans="1:7">
      <c r="A44" s="31">
        <v>1</v>
      </c>
      <c r="B44" s="31">
        <v>10</v>
      </c>
      <c r="C44" s="32">
        <v>0.72499999999999998</v>
      </c>
      <c r="D44" s="32">
        <v>0.99995460007023751</v>
      </c>
      <c r="E44" s="33" t="s">
        <v>8</v>
      </c>
      <c r="F44" s="54" t="s">
        <v>9</v>
      </c>
      <c r="G44" s="54" t="s">
        <v>10</v>
      </c>
    </row>
    <row r="45" spans="1:7">
      <c r="A45" s="35">
        <v>1</v>
      </c>
      <c r="B45" s="35">
        <v>16</v>
      </c>
      <c r="C45" s="44">
        <v>0.72499999999999998</v>
      </c>
      <c r="D45" s="44">
        <v>0.99999988746482527</v>
      </c>
      <c r="E45" s="34" t="s">
        <v>8</v>
      </c>
      <c r="F45" s="54" t="s">
        <v>9</v>
      </c>
      <c r="G45" s="54" t="s">
        <v>10</v>
      </c>
    </row>
    <row r="46" spans="1:7">
      <c r="A46" s="47">
        <v>1</v>
      </c>
      <c r="B46" s="47">
        <v>0</v>
      </c>
      <c r="C46" s="45">
        <v>0</v>
      </c>
      <c r="D46" s="45">
        <v>0</v>
      </c>
      <c r="E46" s="47" t="s">
        <v>11</v>
      </c>
      <c r="F46" s="54" t="s">
        <v>6</v>
      </c>
      <c r="G46" s="54" t="s">
        <v>12</v>
      </c>
    </row>
    <row r="47" spans="1:7">
      <c r="A47" s="47">
        <v>1</v>
      </c>
      <c r="B47" s="47">
        <v>5</v>
      </c>
      <c r="C47" s="45">
        <v>0</v>
      </c>
      <c r="D47" s="45">
        <v>0</v>
      </c>
      <c r="E47" s="47" t="s">
        <v>11</v>
      </c>
      <c r="F47" s="54" t="s">
        <v>6</v>
      </c>
      <c r="G47" s="54" t="s">
        <v>12</v>
      </c>
    </row>
    <row r="48" spans="1:7">
      <c r="A48" s="47">
        <v>1</v>
      </c>
      <c r="B48" s="47">
        <v>10</v>
      </c>
      <c r="C48" s="45">
        <v>0</v>
      </c>
      <c r="D48" s="45">
        <v>0</v>
      </c>
      <c r="E48" s="47" t="s">
        <v>11</v>
      </c>
      <c r="F48" s="54" t="s">
        <v>6</v>
      </c>
      <c r="G48" s="54" t="s">
        <v>12</v>
      </c>
    </row>
    <row r="49" spans="1:7">
      <c r="A49" s="47">
        <v>1</v>
      </c>
      <c r="B49" s="47">
        <v>15</v>
      </c>
      <c r="C49" s="45">
        <v>0</v>
      </c>
      <c r="D49" s="45">
        <v>0</v>
      </c>
      <c r="E49" s="47" t="s">
        <v>11</v>
      </c>
      <c r="F49" s="54" t="s">
        <v>6</v>
      </c>
      <c r="G49" s="54" t="s">
        <v>12</v>
      </c>
    </row>
    <row r="50" spans="1:7">
      <c r="A50" s="47">
        <v>1</v>
      </c>
      <c r="B50" s="47">
        <v>20</v>
      </c>
      <c r="C50" s="45">
        <v>0</v>
      </c>
      <c r="D50" s="45">
        <v>0</v>
      </c>
      <c r="E50" s="47" t="s">
        <v>11</v>
      </c>
      <c r="F50" s="54" t="s">
        <v>6</v>
      </c>
      <c r="G50" s="54" t="s">
        <v>12</v>
      </c>
    </row>
    <row r="51" spans="1:7">
      <c r="A51" s="47">
        <v>1</v>
      </c>
      <c r="B51" s="47">
        <v>25</v>
      </c>
      <c r="C51" s="45">
        <v>1.15E-3</v>
      </c>
      <c r="D51" s="45">
        <v>1.15E-3</v>
      </c>
      <c r="E51" s="47" t="s">
        <v>11</v>
      </c>
      <c r="F51" s="54" t="s">
        <v>6</v>
      </c>
      <c r="G51" s="54" t="s">
        <v>12</v>
      </c>
    </row>
    <row r="52" spans="1:7">
      <c r="A52" s="47">
        <v>1</v>
      </c>
      <c r="B52" s="47">
        <v>30</v>
      </c>
      <c r="C52" s="45">
        <v>2.041420118343195E-3</v>
      </c>
      <c r="D52" s="45">
        <v>7.7739999999999997E-3</v>
      </c>
      <c r="E52" s="47" t="s">
        <v>11</v>
      </c>
      <c r="F52" s="54" t="s">
        <v>6</v>
      </c>
      <c r="G52" s="54" t="s">
        <v>12</v>
      </c>
    </row>
    <row r="53" spans="1:7">
      <c r="A53" s="47">
        <v>1</v>
      </c>
      <c r="B53" s="47">
        <v>35</v>
      </c>
      <c r="C53" s="45">
        <v>4.2234123947972454E-3</v>
      </c>
      <c r="D53" s="45">
        <v>4.50915E-2</v>
      </c>
      <c r="E53" s="47" t="s">
        <v>11</v>
      </c>
      <c r="F53" s="54" t="s">
        <v>6</v>
      </c>
      <c r="G53" s="54" t="s">
        <v>12</v>
      </c>
    </row>
    <row r="54" spans="1:7">
      <c r="A54" s="47">
        <v>1</v>
      </c>
      <c r="B54" s="47">
        <v>40</v>
      </c>
      <c r="C54" s="45">
        <v>8.6247314840758385E-3</v>
      </c>
      <c r="D54" s="45">
        <v>0.12313049999999999</v>
      </c>
      <c r="E54" s="47" t="s">
        <v>11</v>
      </c>
      <c r="F54" s="54" t="s">
        <v>6</v>
      </c>
      <c r="G54" s="54" t="s">
        <v>12</v>
      </c>
    </row>
    <row r="55" spans="1:7">
      <c r="A55" s="47">
        <v>1</v>
      </c>
      <c r="B55" s="47">
        <v>45</v>
      </c>
      <c r="C55" s="45">
        <v>1.4530898765626847E-2</v>
      </c>
      <c r="D55" s="45">
        <v>0.29160550000000002</v>
      </c>
      <c r="E55" s="47" t="s">
        <v>11</v>
      </c>
      <c r="F55" s="54" t="s">
        <v>6</v>
      </c>
      <c r="G55" s="54" t="s">
        <v>12</v>
      </c>
    </row>
    <row r="56" spans="1:7">
      <c r="A56" s="47">
        <v>1</v>
      </c>
      <c r="B56" s="47">
        <v>50</v>
      </c>
      <c r="C56" s="45">
        <v>2.1270846548936951E-2</v>
      </c>
      <c r="D56" s="45">
        <v>0.56199349999999992</v>
      </c>
      <c r="E56" s="47" t="s">
        <v>11</v>
      </c>
      <c r="F56" s="54" t="s">
        <v>6</v>
      </c>
      <c r="G56" s="54" t="s">
        <v>12</v>
      </c>
    </row>
    <row r="57" spans="1:7">
      <c r="A57" s="47">
        <v>1</v>
      </c>
      <c r="B57" s="47">
        <v>55</v>
      </c>
      <c r="C57" s="45">
        <v>2.7260605256492213E-2</v>
      </c>
      <c r="D57" s="45">
        <v>0.95343049999999985</v>
      </c>
      <c r="E57" s="47" t="s">
        <v>11</v>
      </c>
      <c r="F57" s="54" t="s">
        <v>6</v>
      </c>
      <c r="G57" s="54" t="s">
        <v>12</v>
      </c>
    </row>
    <row r="58" spans="1:7">
      <c r="A58" s="30">
        <v>1</v>
      </c>
      <c r="B58" s="30">
        <v>60</v>
      </c>
      <c r="C58" s="45">
        <v>4.2840949999999996E-2</v>
      </c>
      <c r="D58" s="45">
        <v>1</v>
      </c>
      <c r="E58" s="47" t="s">
        <v>11</v>
      </c>
      <c r="F58" s="54" t="s">
        <v>6</v>
      </c>
      <c r="G58" s="54" t="s">
        <v>12</v>
      </c>
    </row>
    <row r="59" spans="1:7">
      <c r="A59" s="30">
        <v>1</v>
      </c>
      <c r="B59" s="30">
        <v>65</v>
      </c>
      <c r="C59" s="45">
        <v>4.2840949999999996E-2</v>
      </c>
      <c r="D59" s="45">
        <v>1</v>
      </c>
      <c r="E59" s="47" t="s">
        <v>11</v>
      </c>
      <c r="F59" s="54" t="s">
        <v>6</v>
      </c>
      <c r="G59" s="54" t="s">
        <v>12</v>
      </c>
    </row>
    <row r="60" spans="1:7">
      <c r="A60" s="30">
        <v>1</v>
      </c>
      <c r="B60" s="30">
        <v>70</v>
      </c>
      <c r="C60" s="45">
        <v>4.2840949999999996E-2</v>
      </c>
      <c r="D60" s="45">
        <v>1</v>
      </c>
      <c r="E60" s="47" t="s">
        <v>11</v>
      </c>
      <c r="F60" s="54" t="s">
        <v>6</v>
      </c>
      <c r="G60" s="54" t="s">
        <v>12</v>
      </c>
    </row>
    <row r="61" spans="1:7">
      <c r="A61" s="30">
        <v>1</v>
      </c>
      <c r="B61" s="30">
        <v>75</v>
      </c>
      <c r="C61" s="45">
        <v>4.2840949999999996E-2</v>
      </c>
      <c r="D61" s="45">
        <v>1</v>
      </c>
      <c r="E61" s="47" t="s">
        <v>11</v>
      </c>
      <c r="F61" s="54" t="s">
        <v>6</v>
      </c>
      <c r="G61" s="54" t="s">
        <v>12</v>
      </c>
    </row>
    <row r="62" spans="1:7">
      <c r="A62" s="30">
        <v>1</v>
      </c>
      <c r="B62" s="30">
        <v>80</v>
      </c>
      <c r="C62" s="45">
        <v>4.2840949999999996E-2</v>
      </c>
      <c r="D62" s="45">
        <v>1</v>
      </c>
      <c r="E62" s="47" t="s">
        <v>11</v>
      </c>
      <c r="F62" s="54" t="s">
        <v>6</v>
      </c>
      <c r="G62" s="54" t="s">
        <v>12</v>
      </c>
    </row>
    <row r="63" spans="1:7">
      <c r="A63" s="30">
        <v>1</v>
      </c>
      <c r="B63" s="30">
        <v>85</v>
      </c>
      <c r="C63" s="45">
        <v>4.2840949999999996E-2</v>
      </c>
      <c r="D63" s="45">
        <v>1</v>
      </c>
      <c r="E63" s="47" t="s">
        <v>11</v>
      </c>
      <c r="F63" s="54" t="s">
        <v>6</v>
      </c>
      <c r="G63" s="54" t="s">
        <v>12</v>
      </c>
    </row>
    <row r="64" spans="1:7">
      <c r="A64" s="30">
        <v>1</v>
      </c>
      <c r="B64" s="30">
        <v>90</v>
      </c>
      <c r="C64" s="45">
        <v>4.2840949999999996E-2</v>
      </c>
      <c r="D64" s="45">
        <v>1</v>
      </c>
      <c r="E64" s="47" t="s">
        <v>11</v>
      </c>
      <c r="F64" s="54" t="s">
        <v>6</v>
      </c>
      <c r="G64" s="54" t="s">
        <v>12</v>
      </c>
    </row>
    <row r="65" spans="1:7">
      <c r="A65" s="30">
        <v>1</v>
      </c>
      <c r="B65" s="30">
        <v>95</v>
      </c>
      <c r="C65" s="45">
        <v>4.2840949999999996E-2</v>
      </c>
      <c r="D65" s="45">
        <v>1</v>
      </c>
      <c r="E65" s="47" t="s">
        <v>11</v>
      </c>
      <c r="F65" s="54" t="s">
        <v>6</v>
      </c>
      <c r="G65" s="54" t="s">
        <v>12</v>
      </c>
    </row>
    <row r="66" spans="1:7">
      <c r="A66" s="46">
        <v>1</v>
      </c>
      <c r="B66" s="46">
        <v>100</v>
      </c>
      <c r="C66" s="48">
        <v>4.2840949999999996E-2</v>
      </c>
      <c r="D66" s="48">
        <v>1</v>
      </c>
      <c r="E66" s="49" t="s">
        <v>11</v>
      </c>
      <c r="F66" s="54" t="s">
        <v>6</v>
      </c>
      <c r="G66" s="54" t="s">
        <v>12</v>
      </c>
    </row>
    <row r="67" spans="1:7">
      <c r="A67" s="37">
        <v>1</v>
      </c>
      <c r="B67" s="38">
        <v>0</v>
      </c>
      <c r="C67" s="39">
        <v>0</v>
      </c>
      <c r="D67" s="40">
        <v>0</v>
      </c>
      <c r="E67" s="38" t="s">
        <v>13</v>
      </c>
      <c r="F67" s="54" t="s">
        <v>14</v>
      </c>
      <c r="G67" s="54" t="s">
        <v>15</v>
      </c>
    </row>
    <row r="68" spans="1:7">
      <c r="A68" s="37">
        <v>1</v>
      </c>
      <c r="B68" s="38">
        <v>1</v>
      </c>
      <c r="C68" s="39">
        <v>0</v>
      </c>
      <c r="D68" s="40">
        <v>0</v>
      </c>
      <c r="E68" s="38" t="s">
        <v>13</v>
      </c>
      <c r="F68" s="54" t="s">
        <v>14</v>
      </c>
      <c r="G68" s="54" t="s">
        <v>15</v>
      </c>
    </row>
    <row r="69" spans="1:7">
      <c r="A69" s="37">
        <v>1</v>
      </c>
      <c r="B69" s="38">
        <v>2</v>
      </c>
      <c r="C69" s="39">
        <v>0</v>
      </c>
      <c r="D69" s="40">
        <v>0</v>
      </c>
      <c r="E69" s="38" t="s">
        <v>13</v>
      </c>
      <c r="F69" s="54" t="s">
        <v>14</v>
      </c>
      <c r="G69" s="54" t="s">
        <v>15</v>
      </c>
    </row>
    <row r="70" spans="1:7">
      <c r="A70" s="37">
        <v>1</v>
      </c>
      <c r="B70" s="38">
        <v>3</v>
      </c>
      <c r="C70" s="39">
        <v>0</v>
      </c>
      <c r="D70" s="40">
        <v>0</v>
      </c>
      <c r="E70" s="38" t="s">
        <v>13</v>
      </c>
      <c r="F70" s="54" t="s">
        <v>14</v>
      </c>
      <c r="G70" s="54" t="s">
        <v>15</v>
      </c>
    </row>
    <row r="71" spans="1:7">
      <c r="A71" s="37">
        <v>1</v>
      </c>
      <c r="B71" s="38">
        <v>4</v>
      </c>
      <c r="C71" s="39">
        <v>0</v>
      </c>
      <c r="D71" s="40">
        <v>0</v>
      </c>
      <c r="E71" s="38" t="s">
        <v>13</v>
      </c>
      <c r="F71" s="54" t="s">
        <v>14</v>
      </c>
      <c r="G71" s="54" t="s">
        <v>15</v>
      </c>
    </row>
    <row r="72" spans="1:7">
      <c r="A72" s="37">
        <v>1</v>
      </c>
      <c r="B72" s="38">
        <v>5</v>
      </c>
      <c r="C72" s="39">
        <v>9.4999999999999998E-3</v>
      </c>
      <c r="D72" s="40">
        <v>9.4999999999999998E-3</v>
      </c>
      <c r="E72" s="38" t="s">
        <v>13</v>
      </c>
      <c r="F72" s="54" t="s">
        <v>14</v>
      </c>
      <c r="G72" s="54" t="s">
        <v>15</v>
      </c>
    </row>
    <row r="73" spans="1:7">
      <c r="A73" s="37">
        <v>1</v>
      </c>
      <c r="B73" s="38">
        <v>6</v>
      </c>
      <c r="C73" s="39">
        <v>4.2700000000000002E-2</v>
      </c>
      <c r="D73" s="40">
        <v>4.2700000000000002E-2</v>
      </c>
      <c r="E73" s="38" t="s">
        <v>13</v>
      </c>
      <c r="F73" s="54" t="s">
        <v>14</v>
      </c>
      <c r="G73" s="54" t="s">
        <v>15</v>
      </c>
    </row>
    <row r="74" spans="1:7">
      <c r="A74" s="37">
        <v>1</v>
      </c>
      <c r="B74" s="38">
        <v>7</v>
      </c>
      <c r="C74" s="39">
        <v>0.12720000000000001</v>
      </c>
      <c r="D74" s="40">
        <v>0.12720000000000001</v>
      </c>
      <c r="E74" s="38" t="s">
        <v>13</v>
      </c>
      <c r="F74" s="54" t="s">
        <v>14</v>
      </c>
      <c r="G74" s="54" t="s">
        <v>15</v>
      </c>
    </row>
    <row r="75" spans="1:7">
      <c r="A75" s="37">
        <v>1</v>
      </c>
      <c r="B75" s="38">
        <v>8</v>
      </c>
      <c r="C75" s="39">
        <v>0.2848</v>
      </c>
      <c r="D75" s="40">
        <v>0.2848</v>
      </c>
      <c r="E75" s="38" t="s">
        <v>13</v>
      </c>
      <c r="F75" s="54" t="s">
        <v>14</v>
      </c>
      <c r="G75" s="54" t="s">
        <v>15</v>
      </c>
    </row>
    <row r="76" spans="1:7">
      <c r="A76" s="37">
        <v>1</v>
      </c>
      <c r="B76" s="38">
        <v>9</v>
      </c>
      <c r="C76" s="39">
        <v>0.5</v>
      </c>
      <c r="D76" s="40">
        <v>0.5</v>
      </c>
      <c r="E76" s="38" t="s">
        <v>13</v>
      </c>
      <c r="F76" s="54" t="s">
        <v>14</v>
      </c>
      <c r="G76" s="54" t="s">
        <v>15</v>
      </c>
    </row>
    <row r="77" spans="1:7">
      <c r="A77" s="37">
        <v>1</v>
      </c>
      <c r="B77" s="38">
        <v>10</v>
      </c>
      <c r="C77" s="39">
        <v>0.71519999999999995</v>
      </c>
      <c r="D77" s="40">
        <v>0.71519999999999995</v>
      </c>
      <c r="E77" s="38" t="s">
        <v>13</v>
      </c>
      <c r="F77" s="54" t="s">
        <v>14</v>
      </c>
      <c r="G77" s="54" t="s">
        <v>15</v>
      </c>
    </row>
    <row r="78" spans="1:7">
      <c r="A78" s="37">
        <v>1</v>
      </c>
      <c r="B78" s="38">
        <v>11</v>
      </c>
      <c r="C78" s="39">
        <v>0.87280000000000002</v>
      </c>
      <c r="D78" s="40">
        <v>0.87280000000000002</v>
      </c>
      <c r="E78" s="38" t="s">
        <v>13</v>
      </c>
      <c r="F78" s="54" t="s">
        <v>14</v>
      </c>
      <c r="G78" s="54" t="s">
        <v>15</v>
      </c>
    </row>
    <row r="79" spans="1:7">
      <c r="A79" s="37">
        <v>1</v>
      </c>
      <c r="B79" s="38">
        <v>12</v>
      </c>
      <c r="C79" s="39">
        <v>0.95730000000000004</v>
      </c>
      <c r="D79" s="40">
        <v>0.95730000000000004</v>
      </c>
      <c r="E79" s="38" t="s">
        <v>13</v>
      </c>
      <c r="F79" s="54" t="s">
        <v>14</v>
      </c>
      <c r="G79" s="54" t="s">
        <v>15</v>
      </c>
    </row>
    <row r="80" spans="1:7">
      <c r="A80" s="41">
        <v>1</v>
      </c>
      <c r="B80" s="42">
        <v>13</v>
      </c>
      <c r="C80" s="50">
        <v>0.99050000000000005</v>
      </c>
      <c r="D80" s="43">
        <v>0.99050000000000005</v>
      </c>
      <c r="E80" s="42" t="s">
        <v>13</v>
      </c>
      <c r="F80" s="54" t="s">
        <v>14</v>
      </c>
      <c r="G80" s="54" t="s">
        <v>15</v>
      </c>
    </row>
    <row r="81" spans="1:7">
      <c r="A81" s="30">
        <v>1</v>
      </c>
      <c r="B81" s="30">
        <v>0</v>
      </c>
      <c r="C81" s="30">
        <v>0</v>
      </c>
      <c r="D81" s="30">
        <v>0</v>
      </c>
      <c r="E81" s="30" t="s">
        <v>16</v>
      </c>
      <c r="F81" s="54" t="s">
        <v>87</v>
      </c>
      <c r="G81" s="54" t="s">
        <v>17</v>
      </c>
    </row>
    <row r="82" spans="1:7">
      <c r="A82" s="30">
        <v>1</v>
      </c>
      <c r="B82" s="30">
        <v>10</v>
      </c>
      <c r="C82" s="30">
        <v>0</v>
      </c>
      <c r="D82" s="30">
        <v>0</v>
      </c>
      <c r="E82" s="30" t="s">
        <v>16</v>
      </c>
      <c r="F82" s="54" t="s">
        <v>87</v>
      </c>
      <c r="G82" s="54" t="s">
        <v>17</v>
      </c>
    </row>
    <row r="83" spans="1:7">
      <c r="A83" s="30">
        <v>1</v>
      </c>
      <c r="B83" s="30">
        <v>20</v>
      </c>
      <c r="C83" s="30">
        <v>6.9999999999999999E-4</v>
      </c>
      <c r="D83" s="30">
        <v>1E-3</v>
      </c>
      <c r="E83" s="30" t="s">
        <v>16</v>
      </c>
      <c r="F83" s="54" t="s">
        <v>87</v>
      </c>
      <c r="G83" s="54" t="s">
        <v>17</v>
      </c>
    </row>
    <row r="84" spans="1:7">
      <c r="A84" s="30">
        <v>1</v>
      </c>
      <c r="B84" s="30">
        <v>30</v>
      </c>
      <c r="C84" s="30">
        <v>1.6999999999999999E-3</v>
      </c>
      <c r="D84" s="30">
        <v>2.3E-3</v>
      </c>
      <c r="E84" s="30" t="s">
        <v>16</v>
      </c>
      <c r="F84" s="54" t="s">
        <v>87</v>
      </c>
      <c r="G84" s="54" t="s">
        <v>17</v>
      </c>
    </row>
    <row r="85" spans="1:7">
      <c r="A85" s="30">
        <v>1</v>
      </c>
      <c r="B85" s="30">
        <v>40</v>
      </c>
      <c r="C85" s="30">
        <v>3.0999999999999999E-3</v>
      </c>
      <c r="D85" s="30">
        <v>4.1000000000000003E-3</v>
      </c>
      <c r="E85" s="30" t="s">
        <v>16</v>
      </c>
      <c r="F85" s="54" t="s">
        <v>87</v>
      </c>
      <c r="G85" s="54" t="s">
        <v>17</v>
      </c>
    </row>
    <row r="86" spans="1:7">
      <c r="A86" s="30">
        <v>1</v>
      </c>
      <c r="B86" s="30">
        <v>50</v>
      </c>
      <c r="C86" s="30">
        <v>4.7999999999999996E-3</v>
      </c>
      <c r="D86" s="30">
        <v>6.4000000000000003E-3</v>
      </c>
      <c r="E86" s="30" t="s">
        <v>16</v>
      </c>
      <c r="F86" s="54" t="s">
        <v>87</v>
      </c>
      <c r="G86" s="54" t="s">
        <v>17</v>
      </c>
    </row>
    <row r="87" spans="1:7">
      <c r="A87" s="30">
        <v>1</v>
      </c>
      <c r="B87" s="30">
        <v>60</v>
      </c>
      <c r="C87" s="30">
        <v>7.1000000000000004E-3</v>
      </c>
      <c r="D87" s="30">
        <v>9.4999999999999998E-3</v>
      </c>
      <c r="E87" s="30" t="s">
        <v>16</v>
      </c>
      <c r="F87" s="54" t="s">
        <v>87</v>
      </c>
      <c r="G87" s="54" t="s">
        <v>17</v>
      </c>
    </row>
    <row r="88" spans="1:7">
      <c r="A88" s="30">
        <v>1</v>
      </c>
      <c r="B88" s="30">
        <v>70</v>
      </c>
      <c r="C88" s="30">
        <v>1.01E-2</v>
      </c>
      <c r="D88" s="30">
        <v>1.35E-2</v>
      </c>
      <c r="E88" s="30" t="s">
        <v>16</v>
      </c>
      <c r="F88" s="54" t="s">
        <v>87</v>
      </c>
      <c r="G88" s="54" t="s">
        <v>17</v>
      </c>
    </row>
    <row r="89" spans="1:7">
      <c r="A89" s="30">
        <v>1</v>
      </c>
      <c r="B89" s="30">
        <v>80</v>
      </c>
      <c r="C89" s="30">
        <v>1.3899999999999999E-2</v>
      </c>
      <c r="D89" s="30">
        <v>1.8599999999999998E-2</v>
      </c>
      <c r="E89" s="30" t="s">
        <v>16</v>
      </c>
      <c r="F89" s="54" t="s">
        <v>87</v>
      </c>
      <c r="G89" s="54" t="s">
        <v>17</v>
      </c>
    </row>
    <row r="90" spans="1:7">
      <c r="A90" s="30">
        <v>1</v>
      </c>
      <c r="B90" s="30">
        <v>90</v>
      </c>
      <c r="C90" s="30">
        <v>1.8700000000000001E-2</v>
      </c>
      <c r="D90" s="30">
        <v>2.5000000000000001E-2</v>
      </c>
      <c r="E90" s="30" t="s">
        <v>16</v>
      </c>
      <c r="F90" s="54" t="s">
        <v>87</v>
      </c>
      <c r="G90" s="54" t="s">
        <v>17</v>
      </c>
    </row>
    <row r="91" spans="1:7">
      <c r="A91" s="30">
        <v>1</v>
      </c>
      <c r="B91" s="30">
        <v>100</v>
      </c>
      <c r="C91" s="30">
        <v>2.47E-2</v>
      </c>
      <c r="D91" s="30">
        <v>3.2899999999999999E-2</v>
      </c>
      <c r="E91" s="30" t="s">
        <v>16</v>
      </c>
      <c r="F91" s="54" t="s">
        <v>87</v>
      </c>
      <c r="G91" s="54" t="s">
        <v>17</v>
      </c>
    </row>
    <row r="92" spans="1:7">
      <c r="A92" s="30">
        <v>1</v>
      </c>
      <c r="B92" s="30">
        <v>110</v>
      </c>
      <c r="C92" s="30">
        <v>3.2000000000000001E-2</v>
      </c>
      <c r="D92" s="30">
        <v>4.2700000000000002E-2</v>
      </c>
      <c r="E92" s="30" t="s">
        <v>16</v>
      </c>
      <c r="F92" s="54" t="s">
        <v>87</v>
      </c>
      <c r="G92" s="54" t="s">
        <v>17</v>
      </c>
    </row>
    <row r="93" spans="1:7">
      <c r="A93" s="30">
        <v>1</v>
      </c>
      <c r="B93" s="30">
        <v>120</v>
      </c>
      <c r="C93" s="30">
        <v>4.0899999999999999E-2</v>
      </c>
      <c r="D93" s="30">
        <v>5.45E-2</v>
      </c>
      <c r="E93" s="30" t="s">
        <v>16</v>
      </c>
      <c r="F93" s="54" t="s">
        <v>87</v>
      </c>
      <c r="G93" s="54" t="s">
        <v>17</v>
      </c>
    </row>
    <row r="94" spans="1:7">
      <c r="A94" s="30">
        <v>1</v>
      </c>
      <c r="B94" s="30">
        <v>130</v>
      </c>
      <c r="C94" s="30">
        <v>5.1499999999999997E-2</v>
      </c>
      <c r="D94" s="30">
        <v>6.8699999999999997E-2</v>
      </c>
      <c r="E94" s="30" t="s">
        <v>16</v>
      </c>
      <c r="F94" s="54" t="s">
        <v>87</v>
      </c>
      <c r="G94" s="54" t="s">
        <v>17</v>
      </c>
    </row>
    <row r="95" spans="1:7">
      <c r="A95" s="30">
        <v>1</v>
      </c>
      <c r="B95" s="30">
        <v>140</v>
      </c>
      <c r="C95" s="30">
        <v>6.4000000000000001E-2</v>
      </c>
      <c r="D95" s="30">
        <v>8.5300000000000001E-2</v>
      </c>
      <c r="E95" s="30" t="s">
        <v>16</v>
      </c>
      <c r="F95" s="54" t="s">
        <v>87</v>
      </c>
      <c r="G95" s="54" t="s">
        <v>17</v>
      </c>
    </row>
    <row r="96" spans="1:7">
      <c r="A96" s="30">
        <v>1</v>
      </c>
      <c r="B96" s="30">
        <v>150</v>
      </c>
      <c r="C96" s="30">
        <v>7.8600000000000003E-2</v>
      </c>
      <c r="D96" s="30">
        <v>0.1048</v>
      </c>
      <c r="E96" s="30" t="s">
        <v>16</v>
      </c>
      <c r="F96" s="54" t="s">
        <v>87</v>
      </c>
      <c r="G96" s="54" t="s">
        <v>17</v>
      </c>
    </row>
    <row r="97" spans="1:7">
      <c r="A97" s="30">
        <v>1</v>
      </c>
      <c r="B97" s="30">
        <v>160</v>
      </c>
      <c r="C97" s="30">
        <v>9.5399999999999999E-2</v>
      </c>
      <c r="D97" s="30">
        <v>0.12720000000000001</v>
      </c>
      <c r="E97" s="30" t="s">
        <v>16</v>
      </c>
      <c r="F97" s="54" t="s">
        <v>87</v>
      </c>
      <c r="G97" s="54" t="s">
        <v>17</v>
      </c>
    </row>
    <row r="98" spans="1:7">
      <c r="A98" s="30">
        <v>1</v>
      </c>
      <c r="B98" s="30">
        <v>170</v>
      </c>
      <c r="C98" s="30">
        <v>0.1145</v>
      </c>
      <c r="D98" s="30">
        <v>0.1527</v>
      </c>
      <c r="E98" s="30" t="s">
        <v>16</v>
      </c>
      <c r="F98" s="54" t="s">
        <v>87</v>
      </c>
      <c r="G98" s="54" t="s">
        <v>17</v>
      </c>
    </row>
    <row r="99" spans="1:7">
      <c r="A99" s="30">
        <v>1</v>
      </c>
      <c r="B99" s="30">
        <v>180</v>
      </c>
      <c r="C99" s="30">
        <v>0.13589999999999999</v>
      </c>
      <c r="D99" s="30">
        <v>0.1812</v>
      </c>
      <c r="E99" s="30" t="s">
        <v>16</v>
      </c>
      <c r="F99" s="54" t="s">
        <v>87</v>
      </c>
      <c r="G99" s="54" t="s">
        <v>17</v>
      </c>
    </row>
    <row r="100" spans="1:7">
      <c r="A100" s="30">
        <v>1</v>
      </c>
      <c r="B100" s="30">
        <v>190</v>
      </c>
      <c r="C100" s="30">
        <v>0.15959999999999999</v>
      </c>
      <c r="D100" s="30">
        <v>0.21279999999999999</v>
      </c>
      <c r="E100" s="30" t="s">
        <v>16</v>
      </c>
      <c r="F100" s="54" t="s">
        <v>87</v>
      </c>
      <c r="G100" s="54" t="s">
        <v>17</v>
      </c>
    </row>
    <row r="101" spans="1:7">
      <c r="A101" s="30">
        <v>1</v>
      </c>
      <c r="B101" s="30">
        <v>200</v>
      </c>
      <c r="C101" s="30">
        <v>0.18559999999999999</v>
      </c>
      <c r="D101" s="30">
        <v>0.24740000000000001</v>
      </c>
      <c r="E101" s="30" t="s">
        <v>16</v>
      </c>
      <c r="F101" s="54" t="s">
        <v>87</v>
      </c>
      <c r="G101" s="54" t="s">
        <v>17</v>
      </c>
    </row>
    <row r="102" spans="1:7">
      <c r="A102" s="30">
        <v>1</v>
      </c>
      <c r="B102" s="30">
        <v>210</v>
      </c>
      <c r="C102" s="30">
        <v>0.21360000000000001</v>
      </c>
      <c r="D102" s="30">
        <v>0.2848</v>
      </c>
      <c r="E102" s="30" t="s">
        <v>16</v>
      </c>
      <c r="F102" s="54" t="s">
        <v>87</v>
      </c>
      <c r="G102" s="54" t="s">
        <v>17</v>
      </c>
    </row>
    <row r="103" spans="1:7">
      <c r="A103" s="30">
        <v>1</v>
      </c>
      <c r="B103" s="30">
        <v>220</v>
      </c>
      <c r="C103" s="30">
        <v>0.24349999999999999</v>
      </c>
      <c r="D103" s="30">
        <v>0.3246</v>
      </c>
      <c r="E103" s="30" t="s">
        <v>16</v>
      </c>
      <c r="F103" s="54" t="s">
        <v>87</v>
      </c>
      <c r="G103" s="54" t="s">
        <v>17</v>
      </c>
    </row>
    <row r="104" spans="1:7">
      <c r="A104" s="30">
        <v>1</v>
      </c>
      <c r="B104" s="30">
        <v>230</v>
      </c>
      <c r="C104" s="30">
        <v>0.27489999999999998</v>
      </c>
      <c r="D104" s="30">
        <v>0.36649999999999999</v>
      </c>
      <c r="E104" s="30" t="s">
        <v>16</v>
      </c>
      <c r="F104" s="54" t="s">
        <v>87</v>
      </c>
      <c r="G104" s="54" t="s">
        <v>17</v>
      </c>
    </row>
    <row r="105" spans="1:7">
      <c r="A105" s="30">
        <v>1</v>
      </c>
      <c r="B105" s="30">
        <v>240</v>
      </c>
      <c r="C105" s="30">
        <v>0.30759999999999998</v>
      </c>
      <c r="D105" s="30">
        <v>0.41010000000000002</v>
      </c>
      <c r="E105" s="30" t="s">
        <v>16</v>
      </c>
      <c r="F105" s="54" t="s">
        <v>87</v>
      </c>
      <c r="G105" s="54" t="s">
        <v>17</v>
      </c>
    </row>
    <row r="106" spans="1:7">
      <c r="A106" s="30">
        <v>1</v>
      </c>
      <c r="B106" s="30">
        <v>250</v>
      </c>
      <c r="C106" s="30">
        <v>0.34110000000000001</v>
      </c>
      <c r="D106" s="30">
        <v>0.45469999999999999</v>
      </c>
      <c r="E106" s="30" t="s">
        <v>16</v>
      </c>
      <c r="F106" s="54" t="s">
        <v>87</v>
      </c>
      <c r="G106" s="54" t="s">
        <v>17</v>
      </c>
    </row>
    <row r="107" spans="1:7">
      <c r="A107" s="30">
        <v>1</v>
      </c>
      <c r="B107" s="30">
        <v>260</v>
      </c>
      <c r="C107" s="30">
        <v>0.375</v>
      </c>
      <c r="D107" s="30">
        <v>0.5</v>
      </c>
      <c r="E107" s="30" t="s">
        <v>16</v>
      </c>
      <c r="F107" s="54" t="s">
        <v>87</v>
      </c>
      <c r="G107" s="54" t="s">
        <v>17</v>
      </c>
    </row>
    <row r="108" spans="1:7">
      <c r="A108" s="30">
        <v>1</v>
      </c>
      <c r="B108" s="30">
        <v>270</v>
      </c>
      <c r="C108" s="30">
        <v>0.40889999999999999</v>
      </c>
      <c r="D108" s="30">
        <v>0.54530000000000001</v>
      </c>
      <c r="E108" s="30" t="s">
        <v>16</v>
      </c>
      <c r="F108" s="54" t="s">
        <v>87</v>
      </c>
      <c r="G108" s="54" t="s">
        <v>17</v>
      </c>
    </row>
    <row r="109" spans="1:7">
      <c r="A109" s="30">
        <v>1</v>
      </c>
      <c r="B109" s="30">
        <v>280</v>
      </c>
      <c r="C109" s="30">
        <v>0.44240000000000002</v>
      </c>
      <c r="D109" s="30">
        <v>0.58989999999999998</v>
      </c>
      <c r="E109" s="30" t="s">
        <v>16</v>
      </c>
      <c r="F109" s="54" t="s">
        <v>87</v>
      </c>
      <c r="G109" s="54" t="s">
        <v>17</v>
      </c>
    </row>
    <row r="110" spans="1:7">
      <c r="A110" s="30">
        <v>1</v>
      </c>
      <c r="B110" s="30">
        <v>290</v>
      </c>
      <c r="C110" s="30">
        <v>0.47510000000000002</v>
      </c>
      <c r="D110" s="30">
        <v>0.63349999999999995</v>
      </c>
      <c r="E110" s="30" t="s">
        <v>16</v>
      </c>
      <c r="F110" s="54" t="s">
        <v>87</v>
      </c>
      <c r="G110" s="54" t="s">
        <v>17</v>
      </c>
    </row>
    <row r="111" spans="1:7">
      <c r="A111" s="30">
        <v>1</v>
      </c>
      <c r="B111" s="30">
        <v>300</v>
      </c>
      <c r="C111" s="30">
        <v>0.50649999999999995</v>
      </c>
      <c r="D111" s="30">
        <v>0.6754</v>
      </c>
      <c r="E111" s="30" t="s">
        <v>16</v>
      </c>
      <c r="F111" s="54" t="s">
        <v>87</v>
      </c>
      <c r="G111" s="54" t="s">
        <v>17</v>
      </c>
    </row>
    <row r="112" spans="1:7">
      <c r="A112" s="30">
        <v>1</v>
      </c>
      <c r="B112" s="30">
        <v>310</v>
      </c>
      <c r="C112" s="30">
        <v>0.53639999999999999</v>
      </c>
      <c r="D112" s="30">
        <v>0.71519999999999995</v>
      </c>
      <c r="E112" s="30" t="s">
        <v>16</v>
      </c>
      <c r="F112" s="54" t="s">
        <v>87</v>
      </c>
      <c r="G112" s="54" t="s">
        <v>17</v>
      </c>
    </row>
    <row r="113" spans="1:7">
      <c r="A113" s="30">
        <v>1</v>
      </c>
      <c r="B113" s="30">
        <v>320</v>
      </c>
      <c r="C113" s="30">
        <v>0.56440000000000001</v>
      </c>
      <c r="D113" s="30">
        <v>0.75260000000000005</v>
      </c>
      <c r="E113" s="30" t="s">
        <v>16</v>
      </c>
      <c r="F113" s="54" t="s">
        <v>87</v>
      </c>
      <c r="G113" s="54" t="s">
        <v>17</v>
      </c>
    </row>
    <row r="114" spans="1:7">
      <c r="A114" s="30">
        <v>1</v>
      </c>
      <c r="B114" s="30">
        <v>330</v>
      </c>
      <c r="C114" s="30">
        <v>0.59040000000000004</v>
      </c>
      <c r="D114" s="30">
        <v>0.78720000000000001</v>
      </c>
      <c r="E114" s="30" t="s">
        <v>16</v>
      </c>
      <c r="F114" s="54" t="s">
        <v>87</v>
      </c>
      <c r="G114" s="54" t="s">
        <v>17</v>
      </c>
    </row>
    <row r="115" spans="1:7">
      <c r="A115" s="30">
        <v>1</v>
      </c>
      <c r="B115" s="30">
        <v>340</v>
      </c>
      <c r="C115" s="30">
        <v>0.61409999999999998</v>
      </c>
      <c r="D115" s="30">
        <v>0.81879999999999997</v>
      </c>
      <c r="E115" s="30" t="s">
        <v>16</v>
      </c>
      <c r="F115" s="54" t="s">
        <v>87</v>
      </c>
      <c r="G115" s="54" t="s">
        <v>17</v>
      </c>
    </row>
    <row r="116" spans="1:7">
      <c r="A116" s="30">
        <v>1</v>
      </c>
      <c r="B116" s="30">
        <v>350</v>
      </c>
      <c r="C116" s="30">
        <v>0.63549999999999995</v>
      </c>
      <c r="D116" s="30">
        <v>0.84730000000000005</v>
      </c>
      <c r="E116" s="30" t="s">
        <v>16</v>
      </c>
      <c r="F116" s="54" t="s">
        <v>87</v>
      </c>
      <c r="G116" s="54" t="s">
        <v>17</v>
      </c>
    </row>
    <row r="117" spans="1:7">
      <c r="A117" s="30">
        <v>1</v>
      </c>
      <c r="B117" s="30">
        <v>360</v>
      </c>
      <c r="C117" s="30">
        <v>0.65459999999999996</v>
      </c>
      <c r="D117" s="30">
        <v>0.87280000000000002</v>
      </c>
      <c r="E117" s="30" t="s">
        <v>16</v>
      </c>
      <c r="F117" s="54" t="s">
        <v>87</v>
      </c>
      <c r="G117" s="54" t="s">
        <v>17</v>
      </c>
    </row>
    <row r="118" spans="1:7">
      <c r="A118" s="30">
        <v>1</v>
      </c>
      <c r="B118" s="30">
        <v>370</v>
      </c>
      <c r="C118" s="30">
        <v>0.6714</v>
      </c>
      <c r="D118" s="30">
        <v>0.8952</v>
      </c>
      <c r="E118" s="30" t="s">
        <v>16</v>
      </c>
      <c r="F118" s="54" t="s">
        <v>87</v>
      </c>
      <c r="G118" s="54" t="s">
        <v>17</v>
      </c>
    </row>
    <row r="119" spans="1:7">
      <c r="A119" s="30">
        <v>1</v>
      </c>
      <c r="B119" s="30">
        <v>380</v>
      </c>
      <c r="C119" s="30">
        <v>0.68600000000000005</v>
      </c>
      <c r="D119" s="30">
        <v>0.91469999999999996</v>
      </c>
      <c r="E119" s="30" t="s">
        <v>16</v>
      </c>
      <c r="F119" s="54" t="s">
        <v>87</v>
      </c>
      <c r="G119" s="54" t="s">
        <v>17</v>
      </c>
    </row>
    <row r="120" spans="1:7">
      <c r="A120" s="30">
        <v>1</v>
      </c>
      <c r="B120" s="30">
        <v>390</v>
      </c>
      <c r="C120" s="30">
        <v>0.69850000000000001</v>
      </c>
      <c r="D120" s="30">
        <v>0.93130000000000002</v>
      </c>
      <c r="E120" s="30" t="s">
        <v>16</v>
      </c>
      <c r="F120" s="54" t="s">
        <v>87</v>
      </c>
      <c r="G120" s="54" t="s">
        <v>17</v>
      </c>
    </row>
    <row r="121" spans="1:7">
      <c r="A121" s="30">
        <v>1</v>
      </c>
      <c r="B121" s="30">
        <v>400</v>
      </c>
      <c r="C121" s="30">
        <v>0.70909999999999995</v>
      </c>
      <c r="D121" s="30">
        <v>0.94550000000000001</v>
      </c>
      <c r="E121" s="30" t="s">
        <v>16</v>
      </c>
      <c r="F121" s="54" t="s">
        <v>87</v>
      </c>
      <c r="G121" s="54" t="s">
        <v>17</v>
      </c>
    </row>
    <row r="122" spans="1:7">
      <c r="A122" s="30">
        <v>1</v>
      </c>
      <c r="B122" s="30">
        <v>410</v>
      </c>
      <c r="C122" s="30">
        <v>0.71799999999999997</v>
      </c>
      <c r="D122" s="30">
        <v>0.95730000000000004</v>
      </c>
      <c r="E122" s="30" t="s">
        <v>16</v>
      </c>
      <c r="F122" s="54" t="s">
        <v>87</v>
      </c>
      <c r="G122" s="54" t="s">
        <v>17</v>
      </c>
    </row>
    <row r="123" spans="1:7">
      <c r="A123" s="30">
        <v>1</v>
      </c>
      <c r="B123" s="30">
        <v>420</v>
      </c>
      <c r="C123" s="30">
        <v>0.72529999999999994</v>
      </c>
      <c r="D123" s="30">
        <v>0.96709999999999996</v>
      </c>
      <c r="E123" s="30" t="s">
        <v>16</v>
      </c>
      <c r="F123" s="54" t="s">
        <v>87</v>
      </c>
      <c r="G123" s="54" t="s">
        <v>17</v>
      </c>
    </row>
    <row r="124" spans="1:7">
      <c r="A124" s="30">
        <v>1</v>
      </c>
      <c r="B124" s="30">
        <v>430</v>
      </c>
      <c r="C124" s="30">
        <v>0.73129999999999995</v>
      </c>
      <c r="D124" s="30">
        <v>0.97499999999999998</v>
      </c>
      <c r="E124" s="30" t="s">
        <v>16</v>
      </c>
      <c r="F124" s="54" t="s">
        <v>87</v>
      </c>
      <c r="G124" s="54" t="s">
        <v>17</v>
      </c>
    </row>
    <row r="125" spans="1:7">
      <c r="A125" s="30">
        <v>1</v>
      </c>
      <c r="B125" s="30">
        <v>440</v>
      </c>
      <c r="C125" s="30">
        <v>0.73609999999999998</v>
      </c>
      <c r="D125" s="30">
        <v>0.98140000000000005</v>
      </c>
      <c r="E125" s="30" t="s">
        <v>16</v>
      </c>
      <c r="F125" s="54" t="s">
        <v>87</v>
      </c>
      <c r="G125" s="54" t="s">
        <v>17</v>
      </c>
    </row>
    <row r="126" spans="1:7">
      <c r="A126" s="30">
        <v>1</v>
      </c>
      <c r="B126" s="30">
        <v>450</v>
      </c>
      <c r="C126" s="30">
        <v>0.7399</v>
      </c>
      <c r="D126" s="30">
        <v>0.98650000000000004</v>
      </c>
      <c r="E126" s="30" t="s">
        <v>16</v>
      </c>
      <c r="F126" s="54" t="s">
        <v>87</v>
      </c>
      <c r="G126" s="54" t="s">
        <v>17</v>
      </c>
    </row>
    <row r="127" spans="1:7">
      <c r="A127" s="30">
        <v>1</v>
      </c>
      <c r="B127" s="30">
        <v>460</v>
      </c>
      <c r="C127" s="30">
        <v>0.7429</v>
      </c>
      <c r="D127" s="30">
        <v>0.99050000000000005</v>
      </c>
      <c r="E127" s="30" t="s">
        <v>16</v>
      </c>
      <c r="F127" s="54" t="s">
        <v>87</v>
      </c>
      <c r="G127" s="54" t="s">
        <v>17</v>
      </c>
    </row>
    <row r="128" spans="1:7">
      <c r="A128" s="30">
        <v>1</v>
      </c>
      <c r="B128" s="30">
        <v>470</v>
      </c>
      <c r="C128" s="30">
        <v>0.74519999999999997</v>
      </c>
      <c r="D128" s="30">
        <v>0.99360000000000004</v>
      </c>
      <c r="E128" s="30" t="s">
        <v>16</v>
      </c>
      <c r="F128" s="54" t="s">
        <v>87</v>
      </c>
      <c r="G128" s="54" t="s">
        <v>17</v>
      </c>
    </row>
    <row r="129" spans="1:7">
      <c r="A129" s="30">
        <v>1</v>
      </c>
      <c r="B129" s="30">
        <v>480</v>
      </c>
      <c r="C129" s="30">
        <v>0.74690000000000001</v>
      </c>
      <c r="D129" s="30">
        <v>0.99590000000000001</v>
      </c>
      <c r="E129" s="30" t="s">
        <v>16</v>
      </c>
      <c r="F129" s="54" t="s">
        <v>87</v>
      </c>
      <c r="G129" s="54" t="s">
        <v>17</v>
      </c>
    </row>
    <row r="130" spans="1:7">
      <c r="A130" s="30">
        <v>1</v>
      </c>
      <c r="B130" s="30">
        <v>490</v>
      </c>
      <c r="C130" s="30">
        <v>0.74829999999999997</v>
      </c>
      <c r="D130" s="30">
        <v>0.99770000000000003</v>
      </c>
      <c r="E130" s="30" t="s">
        <v>16</v>
      </c>
      <c r="F130" s="54" t="s">
        <v>87</v>
      </c>
      <c r="G130" s="54" t="s">
        <v>17</v>
      </c>
    </row>
    <row r="131" spans="1:7">
      <c r="A131" s="46">
        <v>1</v>
      </c>
      <c r="B131" s="46">
        <v>500</v>
      </c>
      <c r="C131" s="46">
        <v>0.74929999999999997</v>
      </c>
      <c r="D131" s="46">
        <v>0.999</v>
      </c>
      <c r="E131" s="46" t="s">
        <v>16</v>
      </c>
      <c r="F131" s="54" t="s">
        <v>87</v>
      </c>
      <c r="G131" s="54" t="s">
        <v>17</v>
      </c>
    </row>
    <row r="132" spans="1:7">
      <c r="A132" s="33">
        <v>1</v>
      </c>
      <c r="B132" s="33">
        <v>0</v>
      </c>
      <c r="C132" s="33">
        <v>0</v>
      </c>
      <c r="D132" s="33">
        <v>0</v>
      </c>
      <c r="E132" s="33" t="s">
        <v>18</v>
      </c>
      <c r="F132" s="54" t="s">
        <v>88</v>
      </c>
      <c r="G132" s="54" t="s">
        <v>19</v>
      </c>
    </row>
    <row r="133" spans="1:7">
      <c r="A133" s="33">
        <v>1</v>
      </c>
      <c r="B133" s="33">
        <v>50</v>
      </c>
      <c r="C133" s="33">
        <v>0</v>
      </c>
      <c r="D133" s="33">
        <v>0</v>
      </c>
      <c r="E133" s="33" t="s">
        <v>18</v>
      </c>
      <c r="F133" s="54" t="s">
        <v>88</v>
      </c>
      <c r="G133" s="54" t="s">
        <v>19</v>
      </c>
    </row>
    <row r="134" spans="1:7">
      <c r="A134" s="33">
        <v>1</v>
      </c>
      <c r="B134" s="33">
        <v>100</v>
      </c>
      <c r="C134" s="33">
        <v>0</v>
      </c>
      <c r="D134" s="33">
        <v>0</v>
      </c>
      <c r="E134" s="33" t="s">
        <v>18</v>
      </c>
      <c r="F134" s="54" t="s">
        <v>88</v>
      </c>
      <c r="G134" s="54" t="s">
        <v>19</v>
      </c>
    </row>
    <row r="135" spans="1:7">
      <c r="A135" s="33">
        <v>1</v>
      </c>
      <c r="B135" s="33">
        <v>150</v>
      </c>
      <c r="C135" s="33">
        <v>0</v>
      </c>
      <c r="D135" s="33">
        <v>0</v>
      </c>
      <c r="E135" s="33" t="s">
        <v>18</v>
      </c>
      <c r="F135" s="54" t="s">
        <v>88</v>
      </c>
      <c r="G135" s="54" t="s">
        <v>19</v>
      </c>
    </row>
    <row r="136" spans="1:7">
      <c r="A136" s="33">
        <v>1</v>
      </c>
      <c r="B136" s="33">
        <v>200</v>
      </c>
      <c r="C136" s="33">
        <v>0</v>
      </c>
      <c r="D136" s="33">
        <v>0</v>
      </c>
      <c r="E136" s="33" t="s">
        <v>18</v>
      </c>
      <c r="F136" s="54" t="s">
        <v>88</v>
      </c>
      <c r="G136" s="54" t="s">
        <v>19</v>
      </c>
    </row>
    <row r="137" spans="1:7">
      <c r="A137" s="33">
        <v>1</v>
      </c>
      <c r="B137" s="33">
        <v>250</v>
      </c>
      <c r="C137" s="33">
        <v>0</v>
      </c>
      <c r="D137" s="33">
        <v>0</v>
      </c>
      <c r="E137" s="33" t="s">
        <v>18</v>
      </c>
      <c r="F137" s="54" t="s">
        <v>88</v>
      </c>
      <c r="G137" s="54" t="s">
        <v>19</v>
      </c>
    </row>
    <row r="138" spans="1:7">
      <c r="A138" s="33">
        <v>1</v>
      </c>
      <c r="B138" s="33">
        <v>300</v>
      </c>
      <c r="C138" s="33">
        <v>0</v>
      </c>
      <c r="D138" s="33">
        <v>0</v>
      </c>
      <c r="E138" s="33" t="s">
        <v>18</v>
      </c>
      <c r="F138" s="54" t="s">
        <v>88</v>
      </c>
      <c r="G138" s="54" t="s">
        <v>19</v>
      </c>
    </row>
    <row r="139" spans="1:7">
      <c r="A139" s="33">
        <v>1</v>
      </c>
      <c r="B139" s="33">
        <v>350</v>
      </c>
      <c r="C139" s="33">
        <v>1.2999999999999999E-3</v>
      </c>
      <c r="D139" s="33">
        <v>3.3999999999999998E-3</v>
      </c>
      <c r="E139" s="33" t="s">
        <v>18</v>
      </c>
      <c r="F139" s="54" t="s">
        <v>88</v>
      </c>
      <c r="G139" s="54" t="s">
        <v>19</v>
      </c>
    </row>
    <row r="140" spans="1:7">
      <c r="A140" s="33">
        <v>1</v>
      </c>
      <c r="B140" s="33">
        <v>400</v>
      </c>
      <c r="C140" s="33">
        <v>3.8999999999999998E-3</v>
      </c>
      <c r="D140" s="33">
        <v>1.0500000000000001E-2</v>
      </c>
      <c r="E140" s="33" t="s">
        <v>18</v>
      </c>
      <c r="F140" s="54" t="s">
        <v>88</v>
      </c>
      <c r="G140" s="54" t="s">
        <v>19</v>
      </c>
    </row>
    <row r="141" spans="1:7">
      <c r="A141" s="33">
        <v>1</v>
      </c>
      <c r="B141" s="33">
        <v>450</v>
      </c>
      <c r="C141" s="33">
        <v>9.1000000000000004E-3</v>
      </c>
      <c r="D141" s="33">
        <v>2.4299999999999999E-2</v>
      </c>
      <c r="E141" s="33" t="s">
        <v>18</v>
      </c>
      <c r="F141" s="54" t="s">
        <v>88</v>
      </c>
      <c r="G141" s="54" t="s">
        <v>19</v>
      </c>
    </row>
    <row r="142" spans="1:7">
      <c r="A142" s="33">
        <v>1</v>
      </c>
      <c r="B142" s="33">
        <v>500</v>
      </c>
      <c r="C142" s="33">
        <v>1.8200000000000001E-2</v>
      </c>
      <c r="D142" s="33">
        <v>4.87E-2</v>
      </c>
      <c r="E142" s="33" t="s">
        <v>18</v>
      </c>
      <c r="F142" s="54" t="s">
        <v>88</v>
      </c>
      <c r="G142" s="54" t="s">
        <v>19</v>
      </c>
    </row>
    <row r="143" spans="1:7">
      <c r="A143" s="33">
        <v>1</v>
      </c>
      <c r="B143" s="33">
        <v>550</v>
      </c>
      <c r="C143" s="33">
        <v>3.3099999999999997E-2</v>
      </c>
      <c r="D143" s="33">
        <v>8.8200000000000001E-2</v>
      </c>
      <c r="E143" s="33" t="s">
        <v>18</v>
      </c>
      <c r="F143" s="54" t="s">
        <v>88</v>
      </c>
      <c r="G143" s="54" t="s">
        <v>19</v>
      </c>
    </row>
    <row r="144" spans="1:7">
      <c r="A144" s="33">
        <v>1</v>
      </c>
      <c r="B144" s="33">
        <v>600</v>
      </c>
      <c r="C144" s="33">
        <v>5.5100000000000003E-2</v>
      </c>
      <c r="D144" s="33">
        <v>0.14699999999999999</v>
      </c>
      <c r="E144" s="33" t="s">
        <v>18</v>
      </c>
      <c r="F144" s="54" t="s">
        <v>88</v>
      </c>
      <c r="G144" s="54" t="s">
        <v>19</v>
      </c>
    </row>
    <row r="145" spans="1:7">
      <c r="A145" s="33">
        <v>1</v>
      </c>
      <c r="B145" s="33">
        <v>650</v>
      </c>
      <c r="C145" s="33">
        <v>8.5099999999999995E-2</v>
      </c>
      <c r="D145" s="33">
        <v>0.2271</v>
      </c>
      <c r="E145" s="33" t="s">
        <v>18</v>
      </c>
      <c r="F145" s="54" t="s">
        <v>88</v>
      </c>
      <c r="G145" s="54" t="s">
        <v>19</v>
      </c>
    </row>
    <row r="146" spans="1:7">
      <c r="A146" s="33">
        <v>1</v>
      </c>
      <c r="B146" s="33">
        <v>700</v>
      </c>
      <c r="C146" s="33">
        <v>0.1225</v>
      </c>
      <c r="D146" s="33">
        <v>0.32679999999999998</v>
      </c>
      <c r="E146" s="33" t="s">
        <v>18</v>
      </c>
      <c r="F146" s="54" t="s">
        <v>88</v>
      </c>
      <c r="G146" s="54" t="s">
        <v>19</v>
      </c>
    </row>
    <row r="147" spans="1:7">
      <c r="A147" s="33">
        <v>1</v>
      </c>
      <c r="B147" s="33">
        <v>750</v>
      </c>
      <c r="C147" s="33">
        <v>0.16520000000000001</v>
      </c>
      <c r="D147" s="33">
        <v>0.44059999999999999</v>
      </c>
      <c r="E147" s="33" t="s">
        <v>18</v>
      </c>
      <c r="F147" s="54" t="s">
        <v>88</v>
      </c>
      <c r="G147" s="54" t="s">
        <v>19</v>
      </c>
    </row>
    <row r="148" spans="1:7">
      <c r="A148" s="33">
        <v>1</v>
      </c>
      <c r="B148" s="33">
        <v>800</v>
      </c>
      <c r="C148" s="33">
        <v>0.20979999999999999</v>
      </c>
      <c r="D148" s="33">
        <v>0.55940000000000001</v>
      </c>
      <c r="E148" s="33" t="s">
        <v>18</v>
      </c>
      <c r="F148" s="54" t="s">
        <v>88</v>
      </c>
      <c r="G148" s="54" t="s">
        <v>19</v>
      </c>
    </row>
    <row r="149" spans="1:7">
      <c r="A149" s="33">
        <v>1</v>
      </c>
      <c r="B149" s="33">
        <v>850</v>
      </c>
      <c r="C149" s="33">
        <v>0.2525</v>
      </c>
      <c r="D149" s="33">
        <v>0.67320000000000002</v>
      </c>
      <c r="E149" s="33" t="s">
        <v>18</v>
      </c>
      <c r="F149" s="54" t="s">
        <v>88</v>
      </c>
      <c r="G149" s="54" t="s">
        <v>19</v>
      </c>
    </row>
    <row r="150" spans="1:7">
      <c r="A150" s="33">
        <v>1</v>
      </c>
      <c r="B150" s="33">
        <v>900</v>
      </c>
      <c r="C150" s="33">
        <v>0.28989999999999999</v>
      </c>
      <c r="D150" s="33">
        <v>0.77290000000000003</v>
      </c>
      <c r="E150" s="33" t="s">
        <v>18</v>
      </c>
      <c r="F150" s="54" t="s">
        <v>88</v>
      </c>
      <c r="G150" s="54" t="s">
        <v>19</v>
      </c>
    </row>
    <row r="151" spans="1:7">
      <c r="A151" s="33">
        <v>1</v>
      </c>
      <c r="B151" s="33">
        <v>950</v>
      </c>
      <c r="C151" s="33">
        <v>0.31990000000000002</v>
      </c>
      <c r="D151" s="33">
        <v>0.85299999999999998</v>
      </c>
      <c r="E151" s="33" t="s">
        <v>18</v>
      </c>
      <c r="F151" s="54" t="s">
        <v>88</v>
      </c>
      <c r="G151" s="54" t="s">
        <v>19</v>
      </c>
    </row>
    <row r="152" spans="1:7">
      <c r="A152" s="33">
        <v>1</v>
      </c>
      <c r="B152" s="33">
        <v>1000</v>
      </c>
      <c r="C152" s="33">
        <v>0.34189999999999998</v>
      </c>
      <c r="D152" s="33">
        <v>0.91180000000000005</v>
      </c>
      <c r="E152" s="33" t="s">
        <v>18</v>
      </c>
      <c r="F152" s="54" t="s">
        <v>88</v>
      </c>
      <c r="G152" s="54" t="s">
        <v>19</v>
      </c>
    </row>
    <row r="153" spans="1:7">
      <c r="A153" s="33">
        <v>1</v>
      </c>
      <c r="B153" s="33">
        <v>1050</v>
      </c>
      <c r="C153" s="33">
        <v>0.35680000000000001</v>
      </c>
      <c r="D153" s="33">
        <v>0.95130000000000003</v>
      </c>
      <c r="E153" s="33" t="s">
        <v>18</v>
      </c>
      <c r="F153" s="54" t="s">
        <v>88</v>
      </c>
      <c r="G153" s="54" t="s">
        <v>19</v>
      </c>
    </row>
    <row r="154" spans="1:7">
      <c r="A154" s="33">
        <v>1</v>
      </c>
      <c r="B154" s="33">
        <v>1100</v>
      </c>
      <c r="C154" s="33">
        <v>0.3659</v>
      </c>
      <c r="D154" s="33">
        <v>0.97570000000000001</v>
      </c>
      <c r="E154" s="33" t="s">
        <v>18</v>
      </c>
      <c r="F154" s="54" t="s">
        <v>88</v>
      </c>
      <c r="G154" s="54" t="s">
        <v>19</v>
      </c>
    </row>
    <row r="155" spans="1:7">
      <c r="A155" s="33">
        <v>1</v>
      </c>
      <c r="B155" s="33">
        <v>1150</v>
      </c>
      <c r="C155" s="33">
        <v>0.37109999999999999</v>
      </c>
      <c r="D155" s="33">
        <v>0.98950000000000005</v>
      </c>
      <c r="E155" s="33" t="s">
        <v>18</v>
      </c>
      <c r="F155" s="54" t="s">
        <v>88</v>
      </c>
      <c r="G155" s="54" t="s">
        <v>19</v>
      </c>
    </row>
    <row r="156" spans="1:7">
      <c r="A156" s="33">
        <v>1</v>
      </c>
      <c r="B156" s="33">
        <v>1200</v>
      </c>
      <c r="C156" s="33">
        <v>0.37369999999999998</v>
      </c>
      <c r="D156" s="33">
        <v>0.99660000000000004</v>
      </c>
      <c r="E156" s="33" t="s">
        <v>18</v>
      </c>
      <c r="F156" s="54" t="s">
        <v>88</v>
      </c>
      <c r="G156" s="54" t="s">
        <v>19</v>
      </c>
    </row>
    <row r="157" spans="1:7">
      <c r="A157" s="33">
        <v>1</v>
      </c>
      <c r="B157" s="33">
        <v>1500</v>
      </c>
      <c r="C157" s="33">
        <v>0.37369999999999998</v>
      </c>
      <c r="D157" s="33">
        <v>0.99660000000000004</v>
      </c>
      <c r="E157" s="33" t="s">
        <v>18</v>
      </c>
      <c r="F157" s="54" t="s">
        <v>88</v>
      </c>
      <c r="G157" s="54" t="s">
        <v>19</v>
      </c>
    </row>
    <row r="158" spans="1:7">
      <c r="A158" s="33">
        <v>1</v>
      </c>
      <c r="B158" s="33">
        <v>2000</v>
      </c>
      <c r="C158" s="33">
        <v>0.37369999999999998</v>
      </c>
      <c r="D158" s="33">
        <v>0.99660000000000004</v>
      </c>
      <c r="E158" s="33" t="s">
        <v>18</v>
      </c>
      <c r="F158" s="54" t="s">
        <v>88</v>
      </c>
      <c r="G158" s="54" t="s">
        <v>19</v>
      </c>
    </row>
    <row r="159" spans="1:7">
      <c r="A159" s="34">
        <v>1</v>
      </c>
      <c r="B159" s="34">
        <v>3000</v>
      </c>
      <c r="C159" s="34">
        <v>0.37369999999999998</v>
      </c>
      <c r="D159" s="34">
        <v>0.99660000000000004</v>
      </c>
      <c r="E159" s="34" t="s">
        <v>18</v>
      </c>
      <c r="F159" s="54" t="s">
        <v>88</v>
      </c>
      <c r="G159" s="54" t="s">
        <v>19</v>
      </c>
    </row>
    <row r="160" spans="1:7">
      <c r="A160" s="30">
        <v>1</v>
      </c>
      <c r="B160" s="30">
        <v>0</v>
      </c>
      <c r="C160" s="30">
        <v>0</v>
      </c>
      <c r="D160" s="30">
        <v>1</v>
      </c>
      <c r="E160" s="30" t="s">
        <v>20</v>
      </c>
      <c r="F160" s="54" t="s">
        <v>21</v>
      </c>
      <c r="G160" s="54" t="s">
        <v>22</v>
      </c>
    </row>
    <row r="161" spans="1:7">
      <c r="A161" s="30">
        <v>1</v>
      </c>
      <c r="B161" s="30">
        <v>0</v>
      </c>
      <c r="C161" s="30">
        <v>6.7894977625149707E-3</v>
      </c>
      <c r="D161" s="30">
        <v>1</v>
      </c>
      <c r="E161" s="30" t="s">
        <v>20</v>
      </c>
      <c r="F161" s="54" t="s">
        <v>21</v>
      </c>
      <c r="G161" s="54" t="s">
        <v>22</v>
      </c>
    </row>
    <row r="162" spans="1:7">
      <c r="A162" s="30">
        <v>1</v>
      </c>
      <c r="B162" s="30">
        <v>1.5000000000000013E-2</v>
      </c>
      <c r="C162" s="30">
        <v>8.1452892025085273E-3</v>
      </c>
      <c r="D162" s="30">
        <v>1</v>
      </c>
      <c r="E162" s="30" t="s">
        <v>20</v>
      </c>
      <c r="F162" s="54" t="s">
        <v>21</v>
      </c>
      <c r="G162" s="54" t="s">
        <v>22</v>
      </c>
    </row>
    <row r="163" spans="1:7">
      <c r="A163" s="30">
        <v>1</v>
      </c>
      <c r="B163" s="30">
        <v>3.0000000000000027E-2</v>
      </c>
      <c r="C163" s="30">
        <v>9.7250935234509377E-3</v>
      </c>
      <c r="D163" s="30">
        <v>1</v>
      </c>
      <c r="E163" s="30" t="s">
        <v>20</v>
      </c>
      <c r="F163" s="54" t="s">
        <v>21</v>
      </c>
      <c r="G163" s="54" t="s">
        <v>22</v>
      </c>
    </row>
    <row r="164" spans="1:7">
      <c r="A164" s="30">
        <v>1</v>
      </c>
      <c r="B164" s="30">
        <v>4.500000000000004E-2</v>
      </c>
      <c r="C164" s="30">
        <v>1.1558965622772255E-2</v>
      </c>
      <c r="D164" s="30">
        <v>1</v>
      </c>
      <c r="E164" s="30" t="s">
        <v>20</v>
      </c>
      <c r="F164" s="54" t="s">
        <v>21</v>
      </c>
      <c r="G164" s="54" t="s">
        <v>22</v>
      </c>
    </row>
    <row r="165" spans="1:7">
      <c r="A165" s="30">
        <v>1</v>
      </c>
      <c r="B165" s="30">
        <v>6.0000000000000053E-2</v>
      </c>
      <c r="C165" s="30">
        <v>1.3679929811126701E-2</v>
      </c>
      <c r="D165" s="30">
        <v>1</v>
      </c>
      <c r="E165" s="30" t="s">
        <v>20</v>
      </c>
      <c r="F165" s="54" t="s">
        <v>21</v>
      </c>
      <c r="G165" s="54" t="s">
        <v>22</v>
      </c>
    </row>
    <row r="166" spans="1:7">
      <c r="A166" s="30">
        <v>1</v>
      </c>
      <c r="B166" s="30">
        <v>7.4999999999999956E-2</v>
      </c>
      <c r="C166" s="30">
        <v>1.612411040175948E-2</v>
      </c>
      <c r="D166" s="30">
        <v>1</v>
      </c>
      <c r="E166" s="30" t="s">
        <v>20</v>
      </c>
      <c r="F166" s="54" t="s">
        <v>21</v>
      </c>
      <c r="G166" s="54" t="s">
        <v>22</v>
      </c>
    </row>
    <row r="167" spans="1:7">
      <c r="A167" s="30">
        <v>1</v>
      </c>
      <c r="B167" s="30">
        <v>8.9999999999999969E-2</v>
      </c>
      <c r="C167" s="30">
        <v>1.8930840810322529E-2</v>
      </c>
      <c r="D167" s="30">
        <v>1</v>
      </c>
      <c r="E167" s="30" t="s">
        <v>20</v>
      </c>
      <c r="F167" s="54" t="s">
        <v>21</v>
      </c>
      <c r="G167" s="54" t="s">
        <v>22</v>
      </c>
    </row>
    <row r="168" spans="1:7">
      <c r="A168" s="30">
        <v>1</v>
      </c>
      <c r="B168" s="30">
        <v>0.10499999999999998</v>
      </c>
      <c r="C168" s="30">
        <v>2.2142745565971369E-2</v>
      </c>
      <c r="D168" s="30">
        <v>1</v>
      </c>
      <c r="E168" s="30" t="s">
        <v>20</v>
      </c>
      <c r="F168" s="54" t="s">
        <v>21</v>
      </c>
      <c r="G168" s="54" t="s">
        <v>22</v>
      </c>
    </row>
    <row r="169" spans="1:7">
      <c r="A169" s="30">
        <v>1</v>
      </c>
      <c r="B169" s="30">
        <v>0.12</v>
      </c>
      <c r="C169" s="30">
        <v>2.5805789159262998E-2</v>
      </c>
      <c r="D169" s="30">
        <v>1</v>
      </c>
      <c r="E169" s="30" t="s">
        <v>20</v>
      </c>
      <c r="F169" s="54" t="s">
        <v>21</v>
      </c>
      <c r="G169" s="54" t="s">
        <v>22</v>
      </c>
    </row>
    <row r="170" spans="1:7">
      <c r="A170" s="30">
        <v>1</v>
      </c>
      <c r="B170" s="30">
        <v>0.13500000000000001</v>
      </c>
      <c r="C170" s="30">
        <v>2.9969285220214359E-2</v>
      </c>
      <c r="D170" s="30">
        <v>1</v>
      </c>
      <c r="E170" s="30" t="s">
        <v>20</v>
      </c>
      <c r="F170" s="54" t="s">
        <v>21</v>
      </c>
      <c r="G170" s="54" t="s">
        <v>22</v>
      </c>
    </row>
    <row r="171" spans="1:7">
      <c r="A171" s="30">
        <v>1</v>
      </c>
      <c r="B171" s="30">
        <v>0.15000000000000002</v>
      </c>
      <c r="C171" s="30">
        <v>3.4685859148140347E-2</v>
      </c>
      <c r="D171" s="30">
        <v>1</v>
      </c>
      <c r="E171" s="30" t="s">
        <v>20</v>
      </c>
      <c r="F171" s="54" t="s">
        <v>21</v>
      </c>
      <c r="G171" s="54" t="s">
        <v>22</v>
      </c>
    </row>
    <row r="172" spans="1:7">
      <c r="A172" s="30">
        <v>1</v>
      </c>
      <c r="B172" s="30">
        <v>0.16500000000000004</v>
      </c>
      <c r="C172" s="30">
        <v>4.0011357022279731E-2</v>
      </c>
      <c r="D172" s="30">
        <v>1</v>
      </c>
      <c r="E172" s="30" t="s">
        <v>20</v>
      </c>
      <c r="F172" s="54" t="s">
        <v>21</v>
      </c>
      <c r="G172" s="54" t="s">
        <v>22</v>
      </c>
    </row>
    <row r="173" spans="1:7">
      <c r="A173" s="30">
        <v>1</v>
      </c>
      <c r="B173" s="30">
        <v>0.18000000000000005</v>
      </c>
      <c r="C173" s="30">
        <v>4.6004693428603236E-2</v>
      </c>
      <c r="D173" s="30">
        <v>1</v>
      </c>
      <c r="E173" s="30" t="s">
        <v>20</v>
      </c>
      <c r="F173" s="54" t="s">
        <v>21</v>
      </c>
      <c r="G173" s="54" t="s">
        <v>22</v>
      </c>
    </row>
    <row r="174" spans="1:7">
      <c r="A174" s="30">
        <v>1</v>
      </c>
      <c r="B174" s="30">
        <v>0.19499999999999995</v>
      </c>
      <c r="C174" s="30">
        <v>5.2727630764276362E-2</v>
      </c>
      <c r="D174" s="30">
        <v>1</v>
      </c>
      <c r="E174" s="30" t="s">
        <v>20</v>
      </c>
      <c r="F174" s="54" t="s">
        <v>21</v>
      </c>
      <c r="G174" s="54" t="s">
        <v>22</v>
      </c>
    </row>
    <row r="175" spans="1:7">
      <c r="A175" s="30">
        <v>1</v>
      </c>
      <c r="B175" s="30">
        <v>0.20999999999999996</v>
      </c>
      <c r="C175" s="30">
        <v>6.0244482648057873E-2</v>
      </c>
      <c r="D175" s="30">
        <v>1</v>
      </c>
      <c r="E175" s="30" t="s">
        <v>20</v>
      </c>
      <c r="F175" s="54" t="s">
        <v>21</v>
      </c>
      <c r="G175" s="54" t="s">
        <v>22</v>
      </c>
    </row>
    <row r="176" spans="1:7">
      <c r="A176" s="30">
        <v>1</v>
      </c>
      <c r="B176" s="30">
        <v>0.22499999999999998</v>
      </c>
      <c r="C176" s="30">
        <v>6.8621734293342507E-2</v>
      </c>
      <c r="D176" s="30">
        <v>1</v>
      </c>
      <c r="E176" s="30" t="s">
        <v>20</v>
      </c>
      <c r="F176" s="54" t="s">
        <v>21</v>
      </c>
      <c r="G176" s="54" t="s">
        <v>22</v>
      </c>
    </row>
    <row r="177" spans="1:7">
      <c r="A177" s="30">
        <v>1</v>
      </c>
      <c r="B177" s="30">
        <v>0.24</v>
      </c>
      <c r="C177" s="30">
        <v>7.7927573110664561E-2</v>
      </c>
      <c r="D177" s="30">
        <v>1</v>
      </c>
      <c r="E177" s="30" t="s">
        <v>20</v>
      </c>
      <c r="F177" s="54" t="s">
        <v>21</v>
      </c>
      <c r="G177" s="54" t="s">
        <v>22</v>
      </c>
    </row>
    <row r="178" spans="1:7">
      <c r="A178" s="30">
        <v>1</v>
      </c>
      <c r="B178" s="30">
        <v>0.255</v>
      </c>
      <c r="C178" s="30">
        <v>8.8231323416828294E-2</v>
      </c>
      <c r="D178" s="30">
        <v>1</v>
      </c>
      <c r="E178" s="30" t="s">
        <v>20</v>
      </c>
      <c r="F178" s="54" t="s">
        <v>21</v>
      </c>
      <c r="G178" s="54" t="s">
        <v>22</v>
      </c>
    </row>
    <row r="179" spans="1:7">
      <c r="A179" s="30">
        <v>1</v>
      </c>
      <c r="B179" s="30">
        <v>0.27</v>
      </c>
      <c r="C179" s="30">
        <v>9.9602779954607035E-2</v>
      </c>
      <c r="D179" s="30">
        <v>1</v>
      </c>
      <c r="E179" s="30" t="s">
        <v>20</v>
      </c>
      <c r="F179" s="54" t="s">
        <v>21</v>
      </c>
      <c r="G179" s="54" t="s">
        <v>22</v>
      </c>
    </row>
    <row r="180" spans="1:7">
      <c r="A180" s="30">
        <v>1</v>
      </c>
      <c r="B180" s="30">
        <v>0.28500000000000003</v>
      </c>
      <c r="C180" s="30">
        <v>0.11211143598319059</v>
      </c>
      <c r="D180" s="30">
        <v>1</v>
      </c>
      <c r="E180" s="30" t="s">
        <v>20</v>
      </c>
      <c r="F180" s="54" t="s">
        <v>21</v>
      </c>
      <c r="G180" s="54" t="s">
        <v>22</v>
      </c>
    </row>
    <row r="181" spans="1:7">
      <c r="A181" s="30">
        <v>1</v>
      </c>
      <c r="B181" s="30">
        <v>0.30000000000000004</v>
      </c>
      <c r="C181" s="30">
        <v>0.12582560299401158</v>
      </c>
      <c r="D181" s="30">
        <v>1</v>
      </c>
      <c r="E181" s="30" t="s">
        <v>20</v>
      </c>
      <c r="F181" s="54" t="s">
        <v>21</v>
      </c>
      <c r="G181" s="54" t="s">
        <v>22</v>
      </c>
    </row>
    <row r="182" spans="1:7">
      <c r="A182" s="30">
        <v>1</v>
      </c>
      <c r="B182" s="30">
        <v>0.31499999999999995</v>
      </c>
      <c r="C182" s="30">
        <v>0.14081142064289429</v>
      </c>
      <c r="D182" s="30">
        <v>1</v>
      </c>
      <c r="E182" s="30" t="s">
        <v>20</v>
      </c>
      <c r="F182" s="54" t="s">
        <v>21</v>
      </c>
      <c r="G182" s="54" t="s">
        <v>22</v>
      </c>
    </row>
    <row r="183" spans="1:7">
      <c r="A183" s="30">
        <v>1</v>
      </c>
      <c r="B183" s="30">
        <v>0.32999999999999996</v>
      </c>
      <c r="C183" s="30">
        <v>0.15713175726498158</v>
      </c>
      <c r="D183" s="30">
        <v>1</v>
      </c>
      <c r="E183" s="30" t="s">
        <v>20</v>
      </c>
      <c r="F183" s="54" t="s">
        <v>21</v>
      </c>
      <c r="G183" s="54" t="s">
        <v>22</v>
      </c>
    </row>
    <row r="184" spans="1:7">
      <c r="A184" s="30">
        <v>1</v>
      </c>
      <c r="B184" s="30">
        <v>0.34499999999999997</v>
      </c>
      <c r="C184" s="30">
        <v>0.1748450033435115</v>
      </c>
      <c r="D184" s="30">
        <v>1</v>
      </c>
      <c r="E184" s="30" t="s">
        <v>20</v>
      </c>
      <c r="F184" s="54" t="s">
        <v>21</v>
      </c>
      <c r="G184" s="54" t="s">
        <v>22</v>
      </c>
    </row>
    <row r="185" spans="1:7">
      <c r="A185" s="30">
        <v>1</v>
      </c>
      <c r="B185" s="30">
        <v>0.36</v>
      </c>
      <c r="C185" s="30">
        <v>0.19400376251873502</v>
      </c>
      <c r="D185" s="30">
        <v>1</v>
      </c>
      <c r="E185" s="30" t="s">
        <v>20</v>
      </c>
      <c r="F185" s="54" t="s">
        <v>21</v>
      </c>
      <c r="G185" s="54" t="s">
        <v>22</v>
      </c>
    </row>
    <row r="186" spans="1:7">
      <c r="A186" s="30">
        <v>1</v>
      </c>
      <c r="B186" s="30">
        <v>0.375</v>
      </c>
      <c r="C186" s="30">
        <v>0.21465344712068224</v>
      </c>
      <c r="D186" s="30">
        <v>1</v>
      </c>
      <c r="E186" s="30" t="s">
        <v>20</v>
      </c>
      <c r="F186" s="54" t="s">
        <v>21</v>
      </c>
      <c r="G186" s="54" t="s">
        <v>22</v>
      </c>
    </row>
    <row r="187" spans="1:7">
      <c r="A187" s="30">
        <v>1</v>
      </c>
      <c r="B187" s="30">
        <v>0.39</v>
      </c>
      <c r="C187" s="30">
        <v>0.23683078774987801</v>
      </c>
      <c r="D187" s="30">
        <v>1</v>
      </c>
      <c r="E187" s="30" t="s">
        <v>20</v>
      </c>
      <c r="F187" s="54" t="s">
        <v>21</v>
      </c>
      <c r="G187" s="54" t="s">
        <v>22</v>
      </c>
    </row>
    <row r="188" spans="1:7">
      <c r="A188" s="30">
        <v>1</v>
      </c>
      <c r="B188" s="30">
        <v>0.40500000000000003</v>
      </c>
      <c r="C188" s="30">
        <v>0.26056226906163876</v>
      </c>
      <c r="D188" s="30">
        <v>1</v>
      </c>
      <c r="E188" s="30" t="s">
        <v>20</v>
      </c>
      <c r="F188" s="54" t="s">
        <v>21</v>
      </c>
      <c r="G188" s="54" t="s">
        <v>22</v>
      </c>
    </row>
    <row r="189" spans="1:7">
      <c r="A189" s="30">
        <v>1</v>
      </c>
      <c r="B189" s="30">
        <v>0.42000000000000004</v>
      </c>
      <c r="C189" s="30">
        <v>0.28586250656655443</v>
      </c>
      <c r="D189" s="30">
        <v>1</v>
      </c>
      <c r="E189" s="30" t="s">
        <v>20</v>
      </c>
      <c r="F189" s="54" t="s">
        <v>21</v>
      </c>
      <c r="G189" s="54" t="s">
        <v>22</v>
      </c>
    </row>
    <row r="190" spans="1:7">
      <c r="A190" s="30">
        <v>1</v>
      </c>
      <c r="B190" s="30">
        <v>0.43500000000000005</v>
      </c>
      <c r="C190" s="30">
        <v>0.31273258186018732</v>
      </c>
      <c r="D190" s="30">
        <v>1</v>
      </c>
      <c r="E190" s="30" t="s">
        <v>20</v>
      </c>
      <c r="F190" s="54" t="s">
        <v>21</v>
      </c>
      <c r="G190" s="54" t="s">
        <v>22</v>
      </c>
    </row>
    <row r="191" spans="1:7">
      <c r="A191" s="30">
        <v>1</v>
      </c>
      <c r="B191" s="30">
        <v>0.44999999999999996</v>
      </c>
      <c r="C191" s="30">
        <v>0.34115835613808448</v>
      </c>
      <c r="D191" s="30">
        <v>1</v>
      </c>
      <c r="E191" s="30" t="s">
        <v>20</v>
      </c>
      <c r="F191" s="54" t="s">
        <v>21</v>
      </c>
      <c r="G191" s="54" t="s">
        <v>22</v>
      </c>
    </row>
    <row r="192" spans="1:7">
      <c r="A192" s="30">
        <v>1</v>
      </c>
      <c r="B192" s="30">
        <v>0.46499999999999997</v>
      </c>
      <c r="C192" s="30">
        <v>0.37110878401387581</v>
      </c>
      <c r="D192" s="30">
        <v>1</v>
      </c>
      <c r="E192" s="30" t="s">
        <v>20</v>
      </c>
      <c r="F192" s="54" t="s">
        <v>21</v>
      </c>
      <c r="G192" s="54" t="s">
        <v>22</v>
      </c>
    </row>
    <row r="193" spans="1:7">
      <c r="A193" s="30">
        <v>1</v>
      </c>
      <c r="B193" s="30">
        <v>0.48</v>
      </c>
      <c r="C193" s="30">
        <v>0.40253425138521626</v>
      </c>
      <c r="D193" s="30">
        <v>1</v>
      </c>
      <c r="E193" s="30" t="s">
        <v>20</v>
      </c>
      <c r="F193" s="54" t="s">
        <v>21</v>
      </c>
      <c r="G193" s="54" t="s">
        <v>22</v>
      </c>
    </row>
    <row r="194" spans="1:7">
      <c r="A194" s="30">
        <v>1</v>
      </c>
      <c r="B194" s="30">
        <v>0.495</v>
      </c>
      <c r="C194" s="30">
        <v>0.43536496219154253</v>
      </c>
      <c r="D194" s="30">
        <v>1</v>
      </c>
      <c r="E194" s="30" t="s">
        <v>20</v>
      </c>
      <c r="F194" s="54" t="s">
        <v>21</v>
      </c>
      <c r="G194" s="54" t="s">
        <v>22</v>
      </c>
    </row>
    <row r="195" spans="1:7">
      <c r="A195" s="30">
        <v>1</v>
      </c>
      <c r="B195" s="30">
        <v>0.51</v>
      </c>
      <c r="C195" s="30">
        <v>0.46950939913000722</v>
      </c>
      <c r="D195" s="30">
        <v>1</v>
      </c>
      <c r="E195" s="30" t="s">
        <v>20</v>
      </c>
      <c r="F195" s="54" t="s">
        <v>21</v>
      </c>
      <c r="G195" s="54" t="s">
        <v>22</v>
      </c>
    </row>
    <row r="196" spans="1:7">
      <c r="A196" s="30">
        <v>1</v>
      </c>
      <c r="B196" s="30">
        <v>0.52500000000000002</v>
      </c>
      <c r="C196" s="30">
        <v>0.50485288240794324</v>
      </c>
      <c r="D196" s="30">
        <v>1</v>
      </c>
      <c r="E196" s="30" t="s">
        <v>20</v>
      </c>
      <c r="F196" s="54" t="s">
        <v>21</v>
      </c>
      <c r="G196" s="54" t="s">
        <v>22</v>
      </c>
    </row>
    <row r="197" spans="1:7">
      <c r="A197" s="30">
        <v>1</v>
      </c>
      <c r="B197" s="30">
        <v>0.54</v>
      </c>
      <c r="C197" s="30">
        <v>0.54125624794663152</v>
      </c>
      <c r="D197" s="30">
        <v>1</v>
      </c>
      <c r="E197" s="30" t="s">
        <v>20</v>
      </c>
      <c r="F197" s="54" t="s">
        <v>21</v>
      </c>
      <c r="G197" s="54" t="s">
        <v>22</v>
      </c>
    </row>
    <row r="198" spans="1:7">
      <c r="A198" s="30">
        <v>1</v>
      </c>
      <c r="B198" s="30">
        <v>0.55499999999999994</v>
      </c>
      <c r="C198" s="30">
        <v>0.57855466143021683</v>
      </c>
      <c r="D198" s="30">
        <v>1</v>
      </c>
      <c r="E198" s="30" t="s">
        <v>20</v>
      </c>
      <c r="F198" s="54" t="s">
        <v>21</v>
      </c>
      <c r="G198" s="54" t="s">
        <v>22</v>
      </c>
    </row>
    <row r="199" spans="1:7">
      <c r="A199" s="30">
        <v>1</v>
      </c>
      <c r="B199" s="30">
        <v>0.57000000000000006</v>
      </c>
      <c r="C199" s="30">
        <v>0.61655657616662185</v>
      </c>
      <c r="D199" s="30">
        <v>1</v>
      </c>
      <c r="E199" s="30" t="s">
        <v>20</v>
      </c>
      <c r="F199" s="54" t="s">
        <v>21</v>
      </c>
      <c r="G199" s="54" t="s">
        <v>22</v>
      </c>
    </row>
    <row r="200" spans="1:7">
      <c r="A200" s="30">
        <v>1</v>
      </c>
      <c r="B200" s="30">
        <v>0.58499999999999996</v>
      </c>
      <c r="C200" s="30">
        <v>0.65504282919680723</v>
      </c>
      <c r="D200" s="30">
        <v>1</v>
      </c>
      <c r="E200" s="30" t="s">
        <v>20</v>
      </c>
      <c r="F200" s="54" t="s">
        <v>21</v>
      </c>
      <c r="G200" s="54" t="s">
        <v>22</v>
      </c>
    </row>
    <row r="201" spans="1:7">
      <c r="A201" s="30">
        <v>1</v>
      </c>
      <c r="B201" s="30">
        <v>0.6</v>
      </c>
      <c r="C201" s="30">
        <v>0.69376584856657464</v>
      </c>
      <c r="D201" s="30">
        <v>1</v>
      </c>
      <c r="E201" s="30" t="s">
        <v>20</v>
      </c>
      <c r="F201" s="54" t="s">
        <v>21</v>
      </c>
      <c r="G201" s="54" t="s">
        <v>22</v>
      </c>
    </row>
    <row r="202" spans="1:7">
      <c r="A202" s="30">
        <v>1</v>
      </c>
      <c r="B202" s="30">
        <v>0.61499999999999999</v>
      </c>
      <c r="C202" s="30">
        <v>0.73244890999046364</v>
      </c>
      <c r="D202" s="30">
        <v>1</v>
      </c>
      <c r="E202" s="30" t="s">
        <v>20</v>
      </c>
      <c r="F202" s="54" t="s">
        <v>21</v>
      </c>
      <c r="G202" s="54" t="s">
        <v>22</v>
      </c>
    </row>
    <row r="203" spans="1:7">
      <c r="A203" s="30">
        <v>1</v>
      </c>
      <c r="B203" s="30">
        <v>0.63</v>
      </c>
      <c r="C203" s="30">
        <v>0.77078532351724727</v>
      </c>
      <c r="D203" s="30">
        <v>1</v>
      </c>
      <c r="E203" s="30" t="s">
        <v>20</v>
      </c>
      <c r="F203" s="54" t="s">
        <v>21</v>
      </c>
      <c r="G203" s="54" t="s">
        <v>22</v>
      </c>
    </row>
    <row r="204" spans="1:7">
      <c r="A204" s="30">
        <v>1</v>
      </c>
      <c r="B204" s="30">
        <v>0.64500000000000002</v>
      </c>
      <c r="C204" s="30">
        <v>0.80843733063706336</v>
      </c>
      <c r="D204" s="30">
        <v>1</v>
      </c>
      <c r="E204" s="30" t="s">
        <v>20</v>
      </c>
      <c r="F204" s="54" t="s">
        <v>21</v>
      </c>
      <c r="G204" s="54" t="s">
        <v>22</v>
      </c>
    </row>
    <row r="205" spans="1:7">
      <c r="A205" s="30">
        <v>1</v>
      </c>
      <c r="B205" s="30">
        <v>0.65999999999999992</v>
      </c>
      <c r="C205" s="30">
        <v>0.84503430732816953</v>
      </c>
      <c r="D205" s="30">
        <v>1</v>
      </c>
      <c r="E205" s="30" t="s">
        <v>20</v>
      </c>
      <c r="F205" s="54" t="s">
        <v>21</v>
      </c>
      <c r="G205" s="54" t="s">
        <v>22</v>
      </c>
    </row>
    <row r="206" spans="1:7">
      <c r="A206" s="30">
        <v>1</v>
      </c>
      <c r="B206" s="30">
        <v>0.67500000000000004</v>
      </c>
      <c r="C206" s="30">
        <v>0.88016949984130288</v>
      </c>
      <c r="D206" s="30">
        <v>1</v>
      </c>
      <c r="E206" s="30" t="s">
        <v>20</v>
      </c>
      <c r="F206" s="54" t="s">
        <v>21</v>
      </c>
      <c r="G206" s="54" t="s">
        <v>22</v>
      </c>
    </row>
    <row r="207" spans="1:7">
      <c r="A207" s="30">
        <v>1</v>
      </c>
      <c r="B207" s="30">
        <v>0.69</v>
      </c>
      <c r="C207" s="30">
        <v>0.9133937089650993</v>
      </c>
      <c r="D207" s="30">
        <v>1</v>
      </c>
      <c r="E207" s="30" t="s">
        <v>20</v>
      </c>
      <c r="F207" s="54" t="s">
        <v>21</v>
      </c>
      <c r="G207" s="54" t="s">
        <v>22</v>
      </c>
    </row>
    <row r="208" spans="1:7">
      <c r="A208" s="30">
        <v>1</v>
      </c>
      <c r="B208" s="30">
        <v>0.70500000000000007</v>
      </c>
      <c r="C208" s="30">
        <v>0.94420230443054021</v>
      </c>
      <c r="D208" s="30">
        <v>1</v>
      </c>
      <c r="E208" s="30" t="s">
        <v>20</v>
      </c>
      <c r="F208" s="54" t="s">
        <v>21</v>
      </c>
      <c r="G208" s="54" t="s">
        <v>22</v>
      </c>
    </row>
    <row r="209" spans="1:7">
      <c r="A209" s="30">
        <v>1</v>
      </c>
      <c r="B209" s="30">
        <v>0.72</v>
      </c>
      <c r="C209" s="30">
        <v>0.97200579347616878</v>
      </c>
      <c r="D209" s="30">
        <v>1</v>
      </c>
      <c r="E209" s="30" t="s">
        <v>20</v>
      </c>
      <c r="F209" s="54" t="s">
        <v>21</v>
      </c>
      <c r="G209" s="54" t="s">
        <v>22</v>
      </c>
    </row>
    <row r="210" spans="1:7">
      <c r="A210" s="30">
        <v>1</v>
      </c>
      <c r="B210" s="30">
        <v>0.73499999999999999</v>
      </c>
      <c r="C210" s="30">
        <v>0.996048734278002</v>
      </c>
      <c r="D210" s="30">
        <v>1</v>
      </c>
      <c r="E210" s="30" t="s">
        <v>20</v>
      </c>
      <c r="F210" s="54" t="s">
        <v>21</v>
      </c>
      <c r="G210" s="54" t="s">
        <v>22</v>
      </c>
    </row>
    <row r="211" spans="1:7">
      <c r="A211" s="30">
        <v>1</v>
      </c>
      <c r="B211" s="30">
        <v>0.75</v>
      </c>
      <c r="C211" s="30">
        <v>1</v>
      </c>
      <c r="D211" s="30">
        <v>1</v>
      </c>
      <c r="E211" s="30" t="s">
        <v>20</v>
      </c>
      <c r="F211" s="54" t="s">
        <v>21</v>
      </c>
      <c r="G211" s="54" t="s">
        <v>22</v>
      </c>
    </row>
    <row r="212" spans="1:7">
      <c r="A212" s="30">
        <v>1</v>
      </c>
      <c r="B212" s="30">
        <v>0.76</v>
      </c>
      <c r="C212" s="30">
        <v>1</v>
      </c>
      <c r="D212" s="30">
        <v>1</v>
      </c>
      <c r="E212" s="30" t="s">
        <v>20</v>
      </c>
      <c r="F212" s="54" t="s">
        <v>21</v>
      </c>
      <c r="G212" s="54" t="s">
        <v>22</v>
      </c>
    </row>
    <row r="213" spans="1:7">
      <c r="A213" s="30">
        <v>1</v>
      </c>
      <c r="B213" s="30">
        <v>0.77500000000000002</v>
      </c>
      <c r="C213" s="30">
        <v>1</v>
      </c>
      <c r="D213" s="30">
        <v>1</v>
      </c>
      <c r="E213" s="30" t="s">
        <v>20</v>
      </c>
      <c r="F213" s="54" t="s">
        <v>21</v>
      </c>
      <c r="G213" s="54" t="s">
        <v>22</v>
      </c>
    </row>
    <row r="214" spans="1:7">
      <c r="A214" s="30">
        <v>1</v>
      </c>
      <c r="B214" s="30">
        <v>0.79</v>
      </c>
      <c r="C214" s="30">
        <v>1</v>
      </c>
      <c r="D214" s="30">
        <v>1</v>
      </c>
      <c r="E214" s="30" t="s">
        <v>20</v>
      </c>
      <c r="F214" s="54" t="s">
        <v>21</v>
      </c>
      <c r="G214" s="54" t="s">
        <v>22</v>
      </c>
    </row>
    <row r="215" spans="1:7">
      <c r="A215" s="30">
        <v>1</v>
      </c>
      <c r="B215" s="30">
        <v>0.80499999999999994</v>
      </c>
      <c r="C215" s="30">
        <v>1</v>
      </c>
      <c r="D215" s="30">
        <v>1</v>
      </c>
      <c r="E215" s="30" t="s">
        <v>20</v>
      </c>
      <c r="F215" s="54" t="s">
        <v>21</v>
      </c>
      <c r="G215" s="54" t="s">
        <v>22</v>
      </c>
    </row>
    <row r="216" spans="1:7">
      <c r="A216" s="30">
        <v>1</v>
      </c>
      <c r="B216" s="30">
        <v>0.82000000000000006</v>
      </c>
      <c r="C216" s="30">
        <v>1</v>
      </c>
      <c r="D216" s="30">
        <v>1</v>
      </c>
      <c r="E216" s="30" t="s">
        <v>20</v>
      </c>
      <c r="F216" s="54" t="s">
        <v>21</v>
      </c>
      <c r="G216" s="54" t="s">
        <v>22</v>
      </c>
    </row>
    <row r="217" spans="1:7">
      <c r="A217" s="30">
        <v>1</v>
      </c>
      <c r="B217" s="30">
        <v>0.83499999999999996</v>
      </c>
      <c r="C217" s="30">
        <v>1</v>
      </c>
      <c r="D217" s="30">
        <v>1</v>
      </c>
      <c r="E217" s="30" t="s">
        <v>20</v>
      </c>
      <c r="F217" s="54" t="s">
        <v>21</v>
      </c>
      <c r="G217" s="54" t="s">
        <v>22</v>
      </c>
    </row>
    <row r="218" spans="1:7">
      <c r="A218" s="30">
        <v>1</v>
      </c>
      <c r="B218" s="30">
        <v>0.85</v>
      </c>
      <c r="C218" s="30">
        <v>1</v>
      </c>
      <c r="D218" s="30">
        <v>1</v>
      </c>
      <c r="E218" s="30" t="s">
        <v>20</v>
      </c>
      <c r="F218" s="54" t="s">
        <v>21</v>
      </c>
      <c r="G218" s="54" t="s">
        <v>22</v>
      </c>
    </row>
    <row r="219" spans="1:7">
      <c r="A219" s="30">
        <v>1</v>
      </c>
      <c r="B219" s="30">
        <v>0.86499999999999999</v>
      </c>
      <c r="C219" s="30">
        <v>1</v>
      </c>
      <c r="D219" s="30">
        <v>1</v>
      </c>
      <c r="E219" s="30" t="s">
        <v>20</v>
      </c>
      <c r="F219" s="54" t="s">
        <v>21</v>
      </c>
      <c r="G219" s="54" t="s">
        <v>22</v>
      </c>
    </row>
    <row r="220" spans="1:7">
      <c r="A220" s="30">
        <v>1</v>
      </c>
      <c r="B220" s="30">
        <v>0.88</v>
      </c>
      <c r="C220" s="30">
        <v>1</v>
      </c>
      <c r="D220" s="30">
        <v>1</v>
      </c>
      <c r="E220" s="30" t="s">
        <v>20</v>
      </c>
      <c r="F220" s="54" t="s">
        <v>21</v>
      </c>
      <c r="G220" s="54" t="s">
        <v>22</v>
      </c>
    </row>
    <row r="221" spans="1:7">
      <c r="A221" s="30">
        <v>1</v>
      </c>
      <c r="B221" s="30">
        <v>0.89500000000000002</v>
      </c>
      <c r="C221" s="30">
        <v>1</v>
      </c>
      <c r="D221" s="30">
        <v>1</v>
      </c>
      <c r="E221" s="30" t="s">
        <v>20</v>
      </c>
      <c r="F221" s="54" t="s">
        <v>21</v>
      </c>
      <c r="G221" s="54" t="s">
        <v>22</v>
      </c>
    </row>
    <row r="222" spans="1:7">
      <c r="A222" s="30">
        <v>1</v>
      </c>
      <c r="B222" s="30">
        <v>0.91</v>
      </c>
      <c r="C222" s="30">
        <v>1</v>
      </c>
      <c r="D222" s="30">
        <v>1</v>
      </c>
      <c r="E222" s="30" t="s">
        <v>20</v>
      </c>
      <c r="F222" s="54" t="s">
        <v>21</v>
      </c>
      <c r="G222" s="54" t="s">
        <v>22</v>
      </c>
    </row>
    <row r="223" spans="1:7">
      <c r="A223" s="30">
        <v>1</v>
      </c>
      <c r="B223" s="30">
        <v>0.92500000000000004</v>
      </c>
      <c r="C223" s="30">
        <v>1</v>
      </c>
      <c r="D223" s="30">
        <v>1</v>
      </c>
      <c r="E223" s="30" t="s">
        <v>20</v>
      </c>
      <c r="F223" s="54" t="s">
        <v>21</v>
      </c>
      <c r="G223" s="54" t="s">
        <v>22</v>
      </c>
    </row>
    <row r="224" spans="1:7">
      <c r="A224" s="30">
        <v>1</v>
      </c>
      <c r="B224" s="30">
        <v>0.94</v>
      </c>
      <c r="C224" s="30">
        <v>1</v>
      </c>
      <c r="D224" s="30">
        <v>1</v>
      </c>
      <c r="E224" s="30" t="s">
        <v>20</v>
      </c>
      <c r="F224" s="54" t="s">
        <v>21</v>
      </c>
      <c r="G224" s="54" t="s">
        <v>22</v>
      </c>
    </row>
    <row r="225" spans="1:7">
      <c r="A225" s="30">
        <v>1</v>
      </c>
      <c r="B225" s="30">
        <v>0.95499999999999996</v>
      </c>
      <c r="C225" s="30">
        <v>1</v>
      </c>
      <c r="D225" s="30">
        <v>1</v>
      </c>
      <c r="E225" s="30" t="s">
        <v>20</v>
      </c>
      <c r="F225" s="54" t="s">
        <v>21</v>
      </c>
      <c r="G225" s="54" t="s">
        <v>22</v>
      </c>
    </row>
    <row r="226" spans="1:7">
      <c r="A226" s="30">
        <v>1</v>
      </c>
      <c r="B226" s="30">
        <v>0.97</v>
      </c>
      <c r="C226" s="30">
        <v>1</v>
      </c>
      <c r="D226" s="30">
        <v>1</v>
      </c>
      <c r="E226" s="30" t="s">
        <v>20</v>
      </c>
      <c r="F226" s="54" t="s">
        <v>21</v>
      </c>
      <c r="G226" s="54" t="s">
        <v>22</v>
      </c>
    </row>
    <row r="227" spans="1:7">
      <c r="A227" s="30">
        <v>1</v>
      </c>
      <c r="B227" s="30">
        <v>0.98499999999999999</v>
      </c>
      <c r="C227" s="30">
        <v>1</v>
      </c>
      <c r="D227" s="30">
        <v>1</v>
      </c>
      <c r="E227" s="30" t="s">
        <v>20</v>
      </c>
      <c r="F227" s="54" t="s">
        <v>21</v>
      </c>
      <c r="G227" s="54" t="s">
        <v>22</v>
      </c>
    </row>
    <row r="228" spans="1:7">
      <c r="A228" s="30">
        <v>1</v>
      </c>
      <c r="B228" s="30">
        <v>1</v>
      </c>
      <c r="C228" s="30">
        <v>1</v>
      </c>
      <c r="D228" s="30">
        <v>1</v>
      </c>
      <c r="E228" s="30" t="s">
        <v>20</v>
      </c>
      <c r="F228" s="54" t="s">
        <v>21</v>
      </c>
      <c r="G228" s="54" t="s">
        <v>22</v>
      </c>
    </row>
    <row r="229" spans="1:7">
      <c r="A229" s="55">
        <v>3</v>
      </c>
      <c r="B229" s="55">
        <v>0</v>
      </c>
      <c r="C229" s="55">
        <v>0</v>
      </c>
      <c r="D229" s="55">
        <v>0</v>
      </c>
      <c r="E229" s="55" t="s">
        <v>5</v>
      </c>
      <c r="F229" s="54" t="s">
        <v>6</v>
      </c>
      <c r="G229" s="54" t="s">
        <v>23</v>
      </c>
    </row>
    <row r="230" spans="1:7">
      <c r="A230" s="55">
        <v>3</v>
      </c>
      <c r="B230" s="55">
        <v>20</v>
      </c>
      <c r="C230" s="55">
        <v>0</v>
      </c>
      <c r="D230" s="55">
        <v>4.0000000000000001E-3</v>
      </c>
      <c r="E230" s="55" t="s">
        <v>5</v>
      </c>
      <c r="F230" s="54" t="s">
        <v>6</v>
      </c>
      <c r="G230" s="54" t="s">
        <v>23</v>
      </c>
    </row>
    <row r="231" spans="1:7">
      <c r="A231" s="55">
        <v>3</v>
      </c>
      <c r="B231" s="55">
        <v>30</v>
      </c>
      <c r="C231" s="55">
        <v>0</v>
      </c>
      <c r="D231" s="55">
        <v>0</v>
      </c>
      <c r="E231" s="55" t="s">
        <v>5</v>
      </c>
      <c r="F231" s="54" t="s">
        <v>6</v>
      </c>
      <c r="G231" s="54" t="s">
        <v>23</v>
      </c>
    </row>
    <row r="232" spans="1:7">
      <c r="A232" s="55">
        <v>3</v>
      </c>
      <c r="B232" s="55">
        <v>40</v>
      </c>
      <c r="C232" s="55">
        <v>2.5000000000000001E-2</v>
      </c>
      <c r="D232" s="55">
        <v>0.16</v>
      </c>
      <c r="E232" s="55" t="s">
        <v>5</v>
      </c>
      <c r="F232" s="54" t="s">
        <v>6</v>
      </c>
      <c r="G232" s="54" t="s">
        <v>23</v>
      </c>
    </row>
    <row r="233" spans="1:7">
      <c r="A233" s="55">
        <v>3</v>
      </c>
      <c r="B233" s="55">
        <v>50</v>
      </c>
      <c r="C233" s="55">
        <v>5.4054054054054057E-2</v>
      </c>
      <c r="D233" s="55">
        <v>0.37</v>
      </c>
      <c r="E233" s="55" t="s">
        <v>5</v>
      </c>
      <c r="F233" s="54" t="s">
        <v>6</v>
      </c>
      <c r="G233" s="54" t="s">
        <v>23</v>
      </c>
    </row>
    <row r="234" spans="1:7">
      <c r="A234" s="55">
        <v>3</v>
      </c>
      <c r="B234" s="55">
        <v>60</v>
      </c>
      <c r="C234" s="55">
        <v>0.10461538461538462</v>
      </c>
      <c r="D234" s="55">
        <v>0.65</v>
      </c>
      <c r="E234" s="55" t="s">
        <v>5</v>
      </c>
      <c r="F234" s="54" t="s">
        <v>6</v>
      </c>
      <c r="G234" s="54" t="s">
        <v>23</v>
      </c>
    </row>
    <row r="235" spans="1:7">
      <c r="A235" s="55">
        <v>3</v>
      </c>
      <c r="B235" s="55">
        <v>70</v>
      </c>
      <c r="C235" s="55">
        <v>0.21176470588235294</v>
      </c>
      <c r="D235" s="55">
        <v>0.85</v>
      </c>
      <c r="E235" s="55" t="s">
        <v>5</v>
      </c>
      <c r="F235" s="54" t="s">
        <v>6</v>
      </c>
      <c r="G235" s="54" t="s">
        <v>23</v>
      </c>
    </row>
    <row r="236" spans="1:7">
      <c r="A236" s="55">
        <v>3</v>
      </c>
      <c r="B236" s="55">
        <v>80</v>
      </c>
      <c r="C236" s="55">
        <v>0.4</v>
      </c>
      <c r="D236" s="55">
        <v>1</v>
      </c>
      <c r="E236" s="55" t="s">
        <v>5</v>
      </c>
      <c r="F236" s="54" t="s">
        <v>6</v>
      </c>
      <c r="G236" s="54" t="s">
        <v>23</v>
      </c>
    </row>
    <row r="237" spans="1:7">
      <c r="A237" s="55">
        <v>3</v>
      </c>
      <c r="B237" s="55">
        <v>100</v>
      </c>
      <c r="C237" s="55">
        <v>0.4</v>
      </c>
      <c r="D237" s="55">
        <v>1</v>
      </c>
      <c r="E237" s="55" t="s">
        <v>5</v>
      </c>
      <c r="F237" s="54" t="s">
        <v>6</v>
      </c>
      <c r="G237" s="54" t="s">
        <v>23</v>
      </c>
    </row>
    <row r="238" spans="1:7">
      <c r="A238" s="31">
        <v>1</v>
      </c>
      <c r="B238" s="31">
        <v>0</v>
      </c>
      <c r="C238" s="32">
        <v>0</v>
      </c>
      <c r="D238" s="32">
        <v>0</v>
      </c>
      <c r="E238" s="33" t="s">
        <v>89</v>
      </c>
      <c r="F238" s="54" t="s">
        <v>9</v>
      </c>
      <c r="G238" s="54" t="s">
        <v>90</v>
      </c>
    </row>
    <row r="239" spans="1:7">
      <c r="A239" s="31">
        <v>1</v>
      </c>
      <c r="B239" s="31">
        <v>0.5</v>
      </c>
      <c r="C239" s="32">
        <v>0.01</v>
      </c>
      <c r="D239" s="32">
        <v>0.39346934028736658</v>
      </c>
      <c r="E239" s="33" t="s">
        <v>89</v>
      </c>
      <c r="F239" s="54" t="s">
        <v>9</v>
      </c>
      <c r="G239" s="54" t="s">
        <v>90</v>
      </c>
    </row>
    <row r="240" spans="1:7">
      <c r="A240" s="31">
        <v>1</v>
      </c>
      <c r="B240" s="31">
        <v>1</v>
      </c>
      <c r="C240" s="32">
        <v>0.02</v>
      </c>
      <c r="D240" s="32">
        <v>0.63212055882855767</v>
      </c>
      <c r="E240" s="33" t="s">
        <v>89</v>
      </c>
      <c r="F240" s="54" t="s">
        <v>9</v>
      </c>
      <c r="G240" s="54" t="s">
        <v>90</v>
      </c>
    </row>
    <row r="241" spans="1:7">
      <c r="A241" s="31">
        <v>1</v>
      </c>
      <c r="B241" s="31">
        <v>1.5</v>
      </c>
      <c r="C241" s="32">
        <v>0.05</v>
      </c>
      <c r="D241" s="32">
        <v>0.77686983985157021</v>
      </c>
      <c r="E241" s="33" t="s">
        <v>89</v>
      </c>
      <c r="F241" s="54" t="s">
        <v>9</v>
      </c>
      <c r="G241" s="54" t="s">
        <v>90</v>
      </c>
    </row>
    <row r="242" spans="1:7">
      <c r="A242" s="31">
        <v>1</v>
      </c>
      <c r="B242" s="31">
        <v>2</v>
      </c>
      <c r="C242" s="32">
        <v>0.1</v>
      </c>
      <c r="D242" s="32">
        <v>0.8646647167633873</v>
      </c>
      <c r="E242" s="33" t="s">
        <v>89</v>
      </c>
      <c r="F242" s="54" t="s">
        <v>9</v>
      </c>
      <c r="G242" s="54" t="s">
        <v>90</v>
      </c>
    </row>
    <row r="243" spans="1:7">
      <c r="A243" s="31">
        <v>1</v>
      </c>
      <c r="B243" s="31">
        <v>2.5</v>
      </c>
      <c r="C243" s="32">
        <v>0.2</v>
      </c>
      <c r="D243" s="32">
        <v>0.91791500137610116</v>
      </c>
      <c r="E243" s="33" t="s">
        <v>89</v>
      </c>
      <c r="F243" s="54" t="s">
        <v>9</v>
      </c>
      <c r="G243" s="54" t="s">
        <v>90</v>
      </c>
    </row>
    <row r="244" spans="1:7">
      <c r="A244" s="31">
        <v>1</v>
      </c>
      <c r="B244" s="31">
        <v>3</v>
      </c>
      <c r="C244" s="32">
        <v>0.3</v>
      </c>
      <c r="D244" s="32">
        <v>0.95021293163213605</v>
      </c>
      <c r="E244" s="33" t="s">
        <v>89</v>
      </c>
      <c r="F244" s="54" t="s">
        <v>9</v>
      </c>
      <c r="G244" s="54" t="s">
        <v>90</v>
      </c>
    </row>
    <row r="245" spans="1:7">
      <c r="A245" s="31">
        <v>1</v>
      </c>
      <c r="B245" s="31">
        <v>3.5</v>
      </c>
      <c r="C245" s="32">
        <v>0.4</v>
      </c>
      <c r="D245" s="32">
        <v>0.96980261657768152</v>
      </c>
      <c r="E245" s="33" t="s">
        <v>89</v>
      </c>
      <c r="F245" s="54" t="s">
        <v>9</v>
      </c>
      <c r="G245" s="54" t="s">
        <v>90</v>
      </c>
    </row>
    <row r="246" spans="1:7">
      <c r="A246" s="31">
        <v>1</v>
      </c>
      <c r="B246" s="31">
        <v>4</v>
      </c>
      <c r="C246" s="32">
        <v>0.5</v>
      </c>
      <c r="D246" s="32">
        <v>0.98168436111126578</v>
      </c>
      <c r="E246" s="33" t="s">
        <v>89</v>
      </c>
      <c r="F246" s="54" t="s">
        <v>9</v>
      </c>
      <c r="G246" s="54" t="s">
        <v>90</v>
      </c>
    </row>
    <row r="247" spans="1:7">
      <c r="A247" s="31">
        <v>1</v>
      </c>
      <c r="B247" s="31">
        <v>4.5</v>
      </c>
      <c r="C247" s="32">
        <v>0.6</v>
      </c>
      <c r="D247" s="32">
        <v>0.98889100346175773</v>
      </c>
      <c r="E247" s="33" t="s">
        <v>89</v>
      </c>
      <c r="F247" s="54" t="s">
        <v>9</v>
      </c>
      <c r="G247" s="54" t="s">
        <v>90</v>
      </c>
    </row>
    <row r="248" spans="1:7">
      <c r="A248" s="31">
        <v>1</v>
      </c>
      <c r="B248" s="31">
        <v>5</v>
      </c>
      <c r="C248" s="32">
        <v>0.65</v>
      </c>
      <c r="D248" s="32">
        <v>0.99326205300091452</v>
      </c>
      <c r="E248" s="33" t="s">
        <v>89</v>
      </c>
      <c r="F248" s="54" t="s">
        <v>9</v>
      </c>
      <c r="G248" s="54" t="s">
        <v>90</v>
      </c>
    </row>
    <row r="249" spans="1:7">
      <c r="A249" s="31">
        <v>1</v>
      </c>
      <c r="B249" s="31">
        <v>5.5</v>
      </c>
      <c r="C249" s="32">
        <v>0.67500000000000004</v>
      </c>
      <c r="D249" s="32">
        <v>0.99591322856153597</v>
      </c>
      <c r="E249" s="33" t="s">
        <v>89</v>
      </c>
      <c r="F249" s="54" t="s">
        <v>9</v>
      </c>
      <c r="G249" s="54" t="s">
        <v>90</v>
      </c>
    </row>
    <row r="250" spans="1:7">
      <c r="A250" s="31">
        <v>1</v>
      </c>
      <c r="B250" s="31">
        <v>6</v>
      </c>
      <c r="C250" s="32">
        <v>0.7</v>
      </c>
      <c r="D250" s="32">
        <v>0.99752124782333362</v>
      </c>
      <c r="E250" s="33" t="s">
        <v>89</v>
      </c>
      <c r="F250" s="54" t="s">
        <v>9</v>
      </c>
      <c r="G250" s="54" t="s">
        <v>90</v>
      </c>
    </row>
    <row r="251" spans="1:7">
      <c r="A251" s="31">
        <v>1</v>
      </c>
      <c r="B251" s="31">
        <v>6.5</v>
      </c>
      <c r="C251" s="32">
        <v>0.71</v>
      </c>
      <c r="D251" s="32">
        <v>0.99849656080702243</v>
      </c>
      <c r="E251" s="33" t="s">
        <v>89</v>
      </c>
      <c r="F251" s="54" t="s">
        <v>9</v>
      </c>
      <c r="G251" s="54" t="s">
        <v>90</v>
      </c>
    </row>
    <row r="252" spans="1:7">
      <c r="A252" s="31">
        <v>1</v>
      </c>
      <c r="B252" s="31">
        <v>7</v>
      </c>
      <c r="C252" s="32">
        <v>0.72</v>
      </c>
      <c r="D252" s="32">
        <v>0.99908811803444553</v>
      </c>
      <c r="E252" s="33" t="s">
        <v>89</v>
      </c>
      <c r="F252" s="54" t="s">
        <v>9</v>
      </c>
      <c r="G252" s="54" t="s">
        <v>90</v>
      </c>
    </row>
    <row r="253" spans="1:7">
      <c r="A253" s="31">
        <v>1</v>
      </c>
      <c r="B253" s="31">
        <v>7.5</v>
      </c>
      <c r="C253" s="32">
        <v>0.72499999999999998</v>
      </c>
      <c r="D253" s="32">
        <v>0.99944691562985222</v>
      </c>
      <c r="E253" s="33" t="s">
        <v>89</v>
      </c>
      <c r="F253" s="54" t="s">
        <v>9</v>
      </c>
      <c r="G253" s="54" t="s">
        <v>90</v>
      </c>
    </row>
    <row r="254" spans="1:7">
      <c r="A254" s="31">
        <v>1</v>
      </c>
      <c r="B254" s="31">
        <v>8</v>
      </c>
      <c r="C254" s="32">
        <v>0.72499999999999998</v>
      </c>
      <c r="D254" s="32">
        <v>0.99966453737209748</v>
      </c>
      <c r="E254" s="33" t="s">
        <v>89</v>
      </c>
      <c r="F254" s="54" t="s">
        <v>9</v>
      </c>
      <c r="G254" s="54" t="s">
        <v>90</v>
      </c>
    </row>
    <row r="255" spans="1:7">
      <c r="A255" s="31">
        <v>1</v>
      </c>
      <c r="B255" s="31">
        <v>10</v>
      </c>
      <c r="C255" s="32">
        <v>0.72499999999999998</v>
      </c>
      <c r="D255" s="32">
        <v>0.99995460007023751</v>
      </c>
      <c r="E255" s="33" t="s">
        <v>89</v>
      </c>
      <c r="F255" s="54" t="s">
        <v>9</v>
      </c>
      <c r="G255" s="54" t="s">
        <v>90</v>
      </c>
    </row>
    <row r="256" spans="1:7">
      <c r="A256" s="35">
        <v>1</v>
      </c>
      <c r="B256" s="35">
        <v>16</v>
      </c>
      <c r="C256" s="44">
        <v>0.72499999999999998</v>
      </c>
      <c r="D256" s="44">
        <v>0.99999988746482527</v>
      </c>
      <c r="E256" s="33" t="s">
        <v>89</v>
      </c>
      <c r="F256" s="54" t="s">
        <v>9</v>
      </c>
      <c r="G256" s="54" t="s">
        <v>90</v>
      </c>
    </row>
    <row r="257" spans="1:7">
      <c r="A257" s="30">
        <v>1</v>
      </c>
      <c r="B257" s="30">
        <v>0</v>
      </c>
      <c r="C257" s="30">
        <v>0</v>
      </c>
      <c r="D257" s="30">
        <v>0</v>
      </c>
      <c r="E257" s="30" t="s">
        <v>91</v>
      </c>
      <c r="F257" s="54" t="s">
        <v>92</v>
      </c>
      <c r="G257" s="54" t="s">
        <v>93</v>
      </c>
    </row>
    <row r="258" spans="1:7">
      <c r="A258" s="30">
        <v>1</v>
      </c>
      <c r="B258" s="30">
        <v>200</v>
      </c>
      <c r="C258" s="30">
        <v>0</v>
      </c>
      <c r="D258" s="30">
        <v>0</v>
      </c>
      <c r="E258" s="30" t="s">
        <v>91</v>
      </c>
      <c r="F258" s="54" t="s">
        <v>92</v>
      </c>
      <c r="G258" s="54" t="s">
        <v>93</v>
      </c>
    </row>
    <row r="259" spans="1:7">
      <c r="A259" s="30">
        <v>1</v>
      </c>
      <c r="B259" s="30">
        <v>400</v>
      </c>
      <c r="C259" s="30">
        <v>0.01</v>
      </c>
      <c r="D259" s="30">
        <v>1.0000000000000001E-5</v>
      </c>
      <c r="E259" s="30" t="s">
        <v>91</v>
      </c>
      <c r="F259" s="54" t="s">
        <v>92</v>
      </c>
      <c r="G259" s="54" t="s">
        <v>93</v>
      </c>
    </row>
    <row r="260" spans="1:7">
      <c r="A260" s="30">
        <v>1</v>
      </c>
      <c r="B260" s="30">
        <v>600</v>
      </c>
      <c r="C260" s="30">
        <v>1.2E-2</v>
      </c>
      <c r="D260" s="30">
        <v>1E-4</v>
      </c>
      <c r="E260" s="30" t="s">
        <v>91</v>
      </c>
      <c r="F260" s="54" t="s">
        <v>92</v>
      </c>
      <c r="G260" s="54" t="s">
        <v>93</v>
      </c>
    </row>
    <row r="261" spans="1:7">
      <c r="A261" s="30">
        <v>1</v>
      </c>
      <c r="B261" s="30">
        <v>800</v>
      </c>
      <c r="C261" s="30">
        <v>1.2999999999999999E-2</v>
      </c>
      <c r="D261" s="30">
        <v>1E-3</v>
      </c>
      <c r="E261" s="30" t="s">
        <v>91</v>
      </c>
      <c r="F261" s="54" t="s">
        <v>92</v>
      </c>
      <c r="G261" s="54" t="s">
        <v>93</v>
      </c>
    </row>
    <row r="262" spans="1:7">
      <c r="A262" s="30">
        <v>1</v>
      </c>
      <c r="B262" s="30">
        <v>1000</v>
      </c>
      <c r="C262" s="30">
        <v>1.4E-2</v>
      </c>
      <c r="D262" s="30">
        <v>0.01</v>
      </c>
      <c r="E262" s="30" t="s">
        <v>91</v>
      </c>
      <c r="F262" s="54" t="s">
        <v>92</v>
      </c>
      <c r="G262" s="54" t="s">
        <v>93</v>
      </c>
    </row>
    <row r="263" spans="1:7">
      <c r="A263" s="30">
        <v>1</v>
      </c>
      <c r="B263" s="30">
        <v>1200</v>
      </c>
      <c r="C263" s="30">
        <v>1.9E-2</v>
      </c>
      <c r="D263" s="30">
        <v>0.04</v>
      </c>
      <c r="E263" s="30" t="s">
        <v>91</v>
      </c>
      <c r="F263" s="54" t="s">
        <v>92</v>
      </c>
      <c r="G263" s="54" t="s">
        <v>93</v>
      </c>
    </row>
    <row r="264" spans="1:7">
      <c r="A264" s="30">
        <v>1</v>
      </c>
      <c r="B264" s="30">
        <v>1400</v>
      </c>
      <c r="C264" s="30">
        <v>2.1999999999999999E-2</v>
      </c>
      <c r="D264" s="30">
        <v>0.1</v>
      </c>
      <c r="E264" s="30" t="s">
        <v>91</v>
      </c>
      <c r="F264" s="54" t="s">
        <v>92</v>
      </c>
      <c r="G264" s="54" t="s">
        <v>93</v>
      </c>
    </row>
    <row r="265" spans="1:7">
      <c r="A265" s="30">
        <v>1</v>
      </c>
      <c r="B265" s="30">
        <v>1600</v>
      </c>
      <c r="C265" s="30">
        <v>2.9000000000000001E-2</v>
      </c>
      <c r="D265" s="30">
        <v>0.16</v>
      </c>
      <c r="E265" s="30" t="s">
        <v>91</v>
      </c>
      <c r="F265" s="54" t="s">
        <v>92</v>
      </c>
      <c r="G265" s="54" t="s">
        <v>93</v>
      </c>
    </row>
    <row r="266" spans="1:7">
      <c r="A266" s="30">
        <v>1</v>
      </c>
      <c r="B266" s="30">
        <v>1800</v>
      </c>
      <c r="C266" s="30">
        <v>3.7999999999999999E-2</v>
      </c>
      <c r="D266" s="30">
        <v>0.2</v>
      </c>
      <c r="E266" s="30" t="s">
        <v>91</v>
      </c>
      <c r="F266" s="54" t="s">
        <v>92</v>
      </c>
      <c r="G266" s="54" t="s">
        <v>93</v>
      </c>
    </row>
    <row r="267" spans="1:7">
      <c r="A267" s="30">
        <v>1</v>
      </c>
      <c r="B267" s="30">
        <v>2000</v>
      </c>
      <c r="C267" s="30">
        <v>4.8000000000000001E-2</v>
      </c>
      <c r="D267" s="30">
        <v>0.27</v>
      </c>
      <c r="E267" s="30" t="s">
        <v>91</v>
      </c>
      <c r="F267" s="54" t="s">
        <v>92</v>
      </c>
      <c r="G267" s="54" t="s">
        <v>93</v>
      </c>
    </row>
    <row r="268" spans="1:7">
      <c r="A268" s="30">
        <v>1</v>
      </c>
      <c r="B268" s="30">
        <v>2200</v>
      </c>
      <c r="C268" s="30">
        <v>5.8999999999999997E-2</v>
      </c>
      <c r="D268" s="30">
        <v>0.37</v>
      </c>
      <c r="E268" s="30" t="s">
        <v>91</v>
      </c>
      <c r="F268" s="54" t="s">
        <v>92</v>
      </c>
      <c r="G268" s="54" t="s">
        <v>93</v>
      </c>
    </row>
    <row r="269" spans="1:7">
      <c r="A269" s="30">
        <v>1</v>
      </c>
      <c r="B269" s="30">
        <v>2400</v>
      </c>
      <c r="C269" s="30">
        <v>7.0999999999999994E-2</v>
      </c>
      <c r="D269" s="30">
        <v>0.49</v>
      </c>
      <c r="E269" s="30" t="s">
        <v>91</v>
      </c>
      <c r="F269" s="54" t="s">
        <v>92</v>
      </c>
      <c r="G269" s="54" t="s">
        <v>93</v>
      </c>
    </row>
    <row r="270" spans="1:7">
      <c r="A270" s="30">
        <v>1</v>
      </c>
      <c r="B270" s="30">
        <v>2600</v>
      </c>
      <c r="C270" s="30">
        <v>9.0999999999999998E-2</v>
      </c>
      <c r="D270" s="30">
        <v>0.56999999999999995</v>
      </c>
      <c r="E270" s="30" t="s">
        <v>91</v>
      </c>
      <c r="F270" s="54" t="s">
        <v>92</v>
      </c>
      <c r="G270" s="54" t="s">
        <v>93</v>
      </c>
    </row>
    <row r="271" spans="1:7">
      <c r="A271" s="30">
        <v>1</v>
      </c>
      <c r="B271" s="30">
        <v>2800</v>
      </c>
      <c r="C271" s="30">
        <v>0.1</v>
      </c>
      <c r="D271" s="30">
        <v>0.6</v>
      </c>
      <c r="E271" s="30" t="s">
        <v>91</v>
      </c>
      <c r="F271" s="54" t="s">
        <v>92</v>
      </c>
      <c r="G271" s="54" t="s">
        <v>93</v>
      </c>
    </row>
    <row r="272" spans="1:7">
      <c r="A272" s="30">
        <v>1</v>
      </c>
      <c r="B272" s="30">
        <v>4000</v>
      </c>
      <c r="C272" s="30">
        <v>0.1</v>
      </c>
      <c r="D272" s="30">
        <v>0.6</v>
      </c>
      <c r="E272" s="30" t="s">
        <v>91</v>
      </c>
      <c r="F272" s="54" t="s">
        <v>92</v>
      </c>
      <c r="G272" s="54" t="s">
        <v>93</v>
      </c>
    </row>
    <row r="273" spans="1:7" ht="12.75">
      <c r="A273" s="58">
        <v>1</v>
      </c>
      <c r="B273" s="58">
        <v>0</v>
      </c>
      <c r="C273" s="59">
        <v>0</v>
      </c>
      <c r="D273" s="59">
        <v>0</v>
      </c>
      <c r="E273" s="58" t="s">
        <v>94</v>
      </c>
      <c r="F273" s="58" t="s">
        <v>95</v>
      </c>
      <c r="G273" s="58" t="s">
        <v>96</v>
      </c>
    </row>
    <row r="274" spans="1:7" ht="12.75">
      <c r="A274" s="58">
        <v>1</v>
      </c>
      <c r="B274" s="58">
        <v>30</v>
      </c>
      <c r="C274" s="59">
        <v>1E-4</v>
      </c>
      <c r="D274" s="59">
        <v>2.5000000000000001E-3</v>
      </c>
      <c r="E274" s="58" t="s">
        <v>94</v>
      </c>
      <c r="F274" s="58" t="s">
        <v>95</v>
      </c>
      <c r="G274" s="58" t="s">
        <v>96</v>
      </c>
    </row>
    <row r="275" spans="1:7" ht="12.75">
      <c r="A275" s="58">
        <v>1</v>
      </c>
      <c r="B275" s="58">
        <v>50</v>
      </c>
      <c r="C275" s="59">
        <v>1E-3</v>
      </c>
      <c r="D275" s="59">
        <v>5.0000000000000001E-3</v>
      </c>
      <c r="E275" s="58" t="s">
        <v>94</v>
      </c>
      <c r="F275" s="58" t="s">
        <v>95</v>
      </c>
      <c r="G275" s="58" t="s">
        <v>96</v>
      </c>
    </row>
    <row r="276" spans="1:7" ht="12.75">
      <c r="A276" s="58">
        <v>1</v>
      </c>
      <c r="B276" s="58">
        <v>100</v>
      </c>
      <c r="C276" s="59">
        <v>0.01</v>
      </c>
      <c r="D276" s="59">
        <v>2.5000000000000001E-2</v>
      </c>
      <c r="E276" s="58" t="s">
        <v>94</v>
      </c>
      <c r="F276" s="58" t="s">
        <v>95</v>
      </c>
      <c r="G276" s="58" t="s">
        <v>96</v>
      </c>
    </row>
    <row r="277" spans="1:7" ht="12.75">
      <c r="A277" s="58">
        <v>1</v>
      </c>
      <c r="B277" s="58">
        <v>400</v>
      </c>
      <c r="C277" s="59">
        <v>0.1</v>
      </c>
      <c r="D277" s="59">
        <v>0.06</v>
      </c>
      <c r="E277" s="58" t="s">
        <v>94</v>
      </c>
      <c r="F277" s="58" t="s">
        <v>95</v>
      </c>
      <c r="G277" s="58" t="s">
        <v>96</v>
      </c>
    </row>
    <row r="278" spans="1:7" ht="12.75">
      <c r="A278" s="58">
        <v>1</v>
      </c>
      <c r="B278" s="58">
        <v>600</v>
      </c>
      <c r="C278" s="59">
        <v>0.25</v>
      </c>
      <c r="D278" s="59">
        <v>0.125</v>
      </c>
      <c r="E278" s="58" t="s">
        <v>94</v>
      </c>
      <c r="F278" s="58" t="s">
        <v>95</v>
      </c>
      <c r="G278" s="58" t="s">
        <v>96</v>
      </c>
    </row>
    <row r="279" spans="1:7" ht="12.75">
      <c r="A279" s="58">
        <v>1</v>
      </c>
      <c r="B279" s="58">
        <v>800</v>
      </c>
      <c r="C279" s="59">
        <v>0.45</v>
      </c>
      <c r="D279" s="59">
        <v>0.17499999999999999</v>
      </c>
      <c r="E279" s="58" t="s">
        <v>94</v>
      </c>
      <c r="F279" s="58" t="s">
        <v>95</v>
      </c>
      <c r="G279" s="58" t="s">
        <v>96</v>
      </c>
    </row>
    <row r="280" spans="1:7" ht="12.75">
      <c r="A280" s="58">
        <v>1</v>
      </c>
      <c r="B280" s="58">
        <v>1200</v>
      </c>
      <c r="C280" s="59">
        <v>0.85</v>
      </c>
      <c r="D280" s="59">
        <v>0.22500000000000001</v>
      </c>
      <c r="E280" s="58" t="s">
        <v>94</v>
      </c>
      <c r="F280" s="58" t="s">
        <v>95</v>
      </c>
      <c r="G280" s="58" t="s">
        <v>96</v>
      </c>
    </row>
    <row r="281" spans="1:7" ht="12.75">
      <c r="A281" s="58">
        <v>1</v>
      </c>
      <c r="B281" s="58">
        <v>1700</v>
      </c>
      <c r="C281" s="59">
        <v>1</v>
      </c>
      <c r="D281" s="59">
        <v>0.25</v>
      </c>
      <c r="E281" s="58" t="s">
        <v>94</v>
      </c>
      <c r="F281" s="58" t="s">
        <v>95</v>
      </c>
      <c r="G281" s="58" t="s">
        <v>96</v>
      </c>
    </row>
    <row r="282" spans="1:7">
      <c r="A282" s="31">
        <v>1</v>
      </c>
      <c r="B282" s="31">
        <v>0</v>
      </c>
      <c r="C282" s="32">
        <v>0</v>
      </c>
      <c r="D282" s="32">
        <v>1</v>
      </c>
      <c r="E282" s="33" t="s">
        <v>121</v>
      </c>
      <c r="F282" s="54" t="s">
        <v>9</v>
      </c>
      <c r="G282" s="54" t="s">
        <v>122</v>
      </c>
    </row>
    <row r="283" spans="1:7">
      <c r="A283" s="31">
        <v>1</v>
      </c>
      <c r="B283" s="31">
        <v>0.5</v>
      </c>
      <c r="C283" s="32">
        <v>0.3266</v>
      </c>
      <c r="D283" s="32">
        <v>1</v>
      </c>
      <c r="E283" s="33" t="s">
        <v>121</v>
      </c>
      <c r="F283" s="54" t="s">
        <v>9</v>
      </c>
      <c r="G283" s="54" t="s">
        <v>122</v>
      </c>
    </row>
    <row r="284" spans="1:7">
      <c r="A284" s="31">
        <v>1</v>
      </c>
      <c r="B284" s="31">
        <v>1</v>
      </c>
      <c r="C284" s="32">
        <v>0.49409999999999998</v>
      </c>
      <c r="D284" s="32">
        <v>1</v>
      </c>
      <c r="E284" s="33" t="s">
        <v>121</v>
      </c>
      <c r="F284" s="54" t="s">
        <v>9</v>
      </c>
      <c r="G284" s="54" t="s">
        <v>122</v>
      </c>
    </row>
    <row r="285" spans="1:7">
      <c r="A285" s="31">
        <v>1</v>
      </c>
      <c r="B285" s="31">
        <v>1.5</v>
      </c>
      <c r="C285" s="32">
        <v>0.61660000000000004</v>
      </c>
      <c r="D285" s="32">
        <v>1</v>
      </c>
      <c r="E285" s="33" t="s">
        <v>121</v>
      </c>
      <c r="F285" s="54" t="s">
        <v>9</v>
      </c>
      <c r="G285" s="54" t="s">
        <v>122</v>
      </c>
    </row>
    <row r="286" spans="1:7">
      <c r="A286" s="31">
        <v>1</v>
      </c>
      <c r="B286" s="31">
        <v>2</v>
      </c>
      <c r="C286" s="32">
        <v>0.72070000000000001</v>
      </c>
      <c r="D286" s="32">
        <v>1</v>
      </c>
      <c r="E286" s="33" t="s">
        <v>121</v>
      </c>
      <c r="F286" s="54" t="s">
        <v>9</v>
      </c>
      <c r="G286" s="54" t="s">
        <v>122</v>
      </c>
    </row>
    <row r="287" spans="1:7">
      <c r="A287" s="31">
        <v>1</v>
      </c>
      <c r="B287" s="31">
        <v>3</v>
      </c>
      <c r="C287" s="32">
        <v>0.86950000000000005</v>
      </c>
      <c r="D287" s="32">
        <v>1</v>
      </c>
      <c r="E287" s="33" t="s">
        <v>121</v>
      </c>
      <c r="F287" s="54" t="s">
        <v>9</v>
      </c>
      <c r="G287" s="54" t="s">
        <v>122</v>
      </c>
    </row>
    <row r="288" spans="1:7">
      <c r="A288" s="31">
        <v>1</v>
      </c>
      <c r="B288" s="31">
        <v>4</v>
      </c>
      <c r="C288" s="32">
        <v>0.93149999999999999</v>
      </c>
      <c r="D288" s="32">
        <v>1</v>
      </c>
      <c r="E288" s="33" t="s">
        <v>121</v>
      </c>
      <c r="F288" s="54" t="s">
        <v>9</v>
      </c>
      <c r="G288" s="54" t="s">
        <v>122</v>
      </c>
    </row>
    <row r="289" spans="1:7">
      <c r="A289" s="31">
        <v>1</v>
      </c>
      <c r="B289" s="31">
        <v>5</v>
      </c>
      <c r="C289" s="32">
        <v>0.98360000000000003</v>
      </c>
      <c r="D289" s="32">
        <v>1</v>
      </c>
      <c r="E289" s="33" t="s">
        <v>121</v>
      </c>
      <c r="F289" s="54" t="s">
        <v>9</v>
      </c>
      <c r="G289" s="54" t="s">
        <v>122</v>
      </c>
    </row>
    <row r="290" spans="1:7">
      <c r="A290" s="31">
        <v>1</v>
      </c>
      <c r="B290" s="31">
        <v>6</v>
      </c>
      <c r="C290" s="32">
        <v>1</v>
      </c>
      <c r="D290" s="32">
        <v>1</v>
      </c>
      <c r="E290" s="33" t="s">
        <v>121</v>
      </c>
      <c r="F290" s="54" t="s">
        <v>9</v>
      </c>
      <c r="G290" s="54" t="s">
        <v>122</v>
      </c>
    </row>
    <row r="291" spans="1:7">
      <c r="A291" s="35">
        <v>1</v>
      </c>
      <c r="B291" s="35">
        <v>12</v>
      </c>
      <c r="C291" s="44">
        <v>1</v>
      </c>
      <c r="D291" s="44">
        <v>1</v>
      </c>
      <c r="E291" s="33" t="s">
        <v>121</v>
      </c>
      <c r="F291" s="54" t="s">
        <v>9</v>
      </c>
      <c r="G291" s="54" t="s">
        <v>122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tabSelected="1" topLeftCell="A8" zoomScale="110" zoomScaleNormal="110" workbookViewId="0">
      <selection activeCell="C18" sqref="C18"/>
    </sheetView>
  </sheetViews>
  <sheetFormatPr defaultColWidth="11.42578125" defaultRowHeight="12.75"/>
  <cols>
    <col min="1" max="1" width="43.28515625" style="62" bestFit="1" customWidth="1"/>
    <col min="2" max="2" width="12.42578125" style="62" bestFit="1" customWidth="1"/>
    <col min="3" max="3" width="12.5703125" style="62" bestFit="1" customWidth="1"/>
    <col min="4" max="5" width="20.85546875" style="62" bestFit="1" customWidth="1"/>
    <col min="6" max="6" width="23.7109375" style="62" bestFit="1" customWidth="1"/>
    <col min="7" max="7" width="14.140625" style="62" bestFit="1" customWidth="1"/>
    <col min="8" max="9" width="12.42578125" style="62" bestFit="1" customWidth="1"/>
    <col min="10" max="11" width="11.85546875" style="62" bestFit="1" customWidth="1"/>
    <col min="12" max="12" width="18.7109375" style="62" bestFit="1" customWidth="1"/>
    <col min="13" max="13" width="8.85546875" style="62" bestFit="1" customWidth="1"/>
    <col min="14" max="14" width="9.42578125" style="62" bestFit="1" customWidth="1"/>
    <col min="15" max="15" width="20.7109375" style="62" bestFit="1" customWidth="1"/>
    <col min="16" max="16" width="15.28515625" style="62" bestFit="1" customWidth="1"/>
    <col min="17" max="17" width="19.42578125" style="62" bestFit="1" customWidth="1"/>
    <col min="18" max="18" width="7" style="62" bestFit="1" customWidth="1"/>
    <col min="19" max="16384" width="11.42578125" style="62"/>
  </cols>
  <sheetData>
    <row r="1" spans="1:18">
      <c r="A1" s="62" t="s">
        <v>4</v>
      </c>
      <c r="B1" s="62" t="s">
        <v>24</v>
      </c>
      <c r="C1" s="62" t="s">
        <v>25</v>
      </c>
      <c r="D1" s="62" t="s">
        <v>26</v>
      </c>
      <c r="E1" s="62" t="s">
        <v>27</v>
      </c>
      <c r="F1" s="62" t="s">
        <v>28</v>
      </c>
      <c r="G1" s="62" t="s">
        <v>29</v>
      </c>
      <c r="H1" s="62" t="s">
        <v>30</v>
      </c>
      <c r="I1" s="62" t="s">
        <v>31</v>
      </c>
      <c r="J1" s="62" t="s">
        <v>32</v>
      </c>
      <c r="K1" s="62" t="s">
        <v>33</v>
      </c>
      <c r="L1" s="62" t="s">
        <v>34</v>
      </c>
      <c r="M1" s="62" t="s">
        <v>35</v>
      </c>
      <c r="N1" s="62" t="s">
        <v>2</v>
      </c>
      <c r="O1" s="62" t="s">
        <v>36</v>
      </c>
      <c r="P1" s="62" t="s">
        <v>37</v>
      </c>
      <c r="Q1" s="62" t="s">
        <v>120</v>
      </c>
      <c r="R1" s="62" t="s">
        <v>3</v>
      </c>
    </row>
    <row r="2" spans="1:18">
      <c r="A2" s="62" t="s">
        <v>136</v>
      </c>
      <c r="B2" s="62" t="s">
        <v>137</v>
      </c>
      <c r="C2" s="62">
        <v>20000000</v>
      </c>
      <c r="D2" s="62">
        <v>1</v>
      </c>
      <c r="E2" s="62">
        <v>0</v>
      </c>
      <c r="F2" s="62">
        <v>0</v>
      </c>
      <c r="G2" s="62" t="s">
        <v>39</v>
      </c>
      <c r="H2" s="62">
        <v>0.69</v>
      </c>
      <c r="I2" s="62">
        <v>0</v>
      </c>
      <c r="J2" s="62">
        <v>1</v>
      </c>
      <c r="K2" s="62">
        <v>0</v>
      </c>
      <c r="L2" s="62" t="s">
        <v>39</v>
      </c>
      <c r="M2" s="62" t="s">
        <v>39</v>
      </c>
      <c r="N2" s="62">
        <v>0</v>
      </c>
      <c r="O2" s="62">
        <v>0</v>
      </c>
      <c r="P2" s="62">
        <v>0</v>
      </c>
      <c r="Q2" s="62">
        <v>1</v>
      </c>
      <c r="R2" s="62" t="s">
        <v>125</v>
      </c>
    </row>
    <row r="3" spans="1:18">
      <c r="A3" s="62" t="s">
        <v>138</v>
      </c>
      <c r="B3" s="62" t="s">
        <v>139</v>
      </c>
      <c r="C3" s="62">
        <v>31120331.950207472</v>
      </c>
      <c r="D3" s="62">
        <v>1</v>
      </c>
      <c r="E3" s="62">
        <v>0</v>
      </c>
      <c r="F3" s="62">
        <v>0</v>
      </c>
      <c r="G3" s="62" t="s">
        <v>39</v>
      </c>
      <c r="H3" s="62">
        <v>0.67500000000000004</v>
      </c>
      <c r="I3" s="62">
        <v>0</v>
      </c>
      <c r="J3" s="62">
        <v>1</v>
      </c>
      <c r="K3" s="62">
        <v>0</v>
      </c>
      <c r="L3" s="62" t="s">
        <v>39</v>
      </c>
      <c r="M3" s="62" t="s">
        <v>39</v>
      </c>
      <c r="N3" s="62">
        <v>0</v>
      </c>
      <c r="O3" s="62">
        <v>0</v>
      </c>
      <c r="P3" s="62">
        <v>0</v>
      </c>
      <c r="Q3" s="62">
        <v>1</v>
      </c>
      <c r="R3" s="62" t="s">
        <v>125</v>
      </c>
    </row>
    <row r="4" spans="1:18">
      <c r="A4" s="62" t="s">
        <v>152</v>
      </c>
      <c r="B4" s="63" t="s">
        <v>137</v>
      </c>
      <c r="C4" s="61">
        <v>1145000</v>
      </c>
      <c r="D4" s="62">
        <v>1</v>
      </c>
      <c r="E4" s="62">
        <v>0</v>
      </c>
      <c r="F4" s="62">
        <v>0</v>
      </c>
      <c r="G4" s="62" t="s">
        <v>39</v>
      </c>
      <c r="H4" s="62">
        <v>0.39</v>
      </c>
      <c r="I4" s="62">
        <v>-0.05</v>
      </c>
      <c r="J4" s="62">
        <v>1</v>
      </c>
      <c r="K4" s="62">
        <v>0</v>
      </c>
      <c r="L4" s="62" t="s">
        <v>39</v>
      </c>
      <c r="M4" s="62" t="s">
        <v>39</v>
      </c>
      <c r="N4" s="62">
        <v>0</v>
      </c>
      <c r="O4" s="62">
        <v>0</v>
      </c>
      <c r="P4" s="62">
        <v>0</v>
      </c>
      <c r="Q4" s="62">
        <v>1</v>
      </c>
      <c r="R4" s="62" t="s">
        <v>125</v>
      </c>
    </row>
    <row r="5" spans="1:18">
      <c r="A5" s="62" t="s">
        <v>153</v>
      </c>
      <c r="B5" s="64" t="s">
        <v>139</v>
      </c>
      <c r="C5" s="61">
        <v>298778.18289364426</v>
      </c>
      <c r="D5" s="62">
        <v>1</v>
      </c>
      <c r="E5" s="62">
        <v>0</v>
      </c>
      <c r="F5" s="62">
        <v>0</v>
      </c>
      <c r="G5" s="62" t="s">
        <v>39</v>
      </c>
      <c r="H5" s="62">
        <v>0.75</v>
      </c>
      <c r="I5" s="62">
        <v>0.06</v>
      </c>
      <c r="J5" s="62">
        <v>1</v>
      </c>
      <c r="K5" s="62">
        <v>0</v>
      </c>
      <c r="L5" s="62" t="s">
        <v>39</v>
      </c>
      <c r="M5" s="62" t="s">
        <v>39</v>
      </c>
      <c r="N5" s="62">
        <v>0</v>
      </c>
      <c r="O5" s="62">
        <v>0</v>
      </c>
      <c r="P5" s="62">
        <v>0</v>
      </c>
      <c r="Q5" s="62">
        <v>1</v>
      </c>
      <c r="R5" s="62" t="s">
        <v>125</v>
      </c>
    </row>
    <row r="6" spans="1:18">
      <c r="A6" s="62" t="s">
        <v>126</v>
      </c>
      <c r="B6" s="62" t="s">
        <v>127</v>
      </c>
      <c r="C6" s="62">
        <v>22370744.852031101</v>
      </c>
      <c r="D6" s="62">
        <v>1</v>
      </c>
      <c r="E6" s="62">
        <v>0</v>
      </c>
      <c r="F6" s="62">
        <v>0</v>
      </c>
      <c r="G6" s="62" t="s">
        <v>39</v>
      </c>
      <c r="H6" s="62">
        <v>0.78</v>
      </c>
      <c r="I6" s="62">
        <v>0</v>
      </c>
      <c r="J6" s="62">
        <v>1</v>
      </c>
      <c r="K6" s="62">
        <v>0</v>
      </c>
      <c r="L6" s="62" t="s">
        <v>39</v>
      </c>
      <c r="M6" s="62" t="s">
        <v>39</v>
      </c>
      <c r="N6" s="62">
        <v>0</v>
      </c>
      <c r="O6" s="62">
        <v>0</v>
      </c>
      <c r="P6" s="62">
        <v>0</v>
      </c>
      <c r="Q6" s="62">
        <v>1</v>
      </c>
      <c r="R6" s="62" t="s">
        <v>125</v>
      </c>
    </row>
    <row r="7" spans="1:18">
      <c r="A7" s="62" t="s">
        <v>128</v>
      </c>
      <c r="B7" s="62" t="s">
        <v>129</v>
      </c>
      <c r="C7" s="62">
        <v>35952982.797907144</v>
      </c>
      <c r="D7" s="62">
        <v>1</v>
      </c>
      <c r="E7" s="62">
        <v>0</v>
      </c>
      <c r="F7" s="62">
        <v>0</v>
      </c>
      <c r="G7" s="62" t="s">
        <v>39</v>
      </c>
      <c r="H7" s="62">
        <v>0.75</v>
      </c>
      <c r="I7" s="62">
        <v>0</v>
      </c>
      <c r="J7" s="62">
        <v>1</v>
      </c>
      <c r="K7" s="62">
        <v>0</v>
      </c>
      <c r="L7" s="62" t="s">
        <v>39</v>
      </c>
      <c r="M7" s="62" t="s">
        <v>39</v>
      </c>
      <c r="N7" s="62">
        <v>0</v>
      </c>
      <c r="O7" s="62">
        <v>0</v>
      </c>
      <c r="P7" s="62">
        <v>0</v>
      </c>
      <c r="Q7" s="62">
        <v>1</v>
      </c>
      <c r="R7" s="62" t="s">
        <v>125</v>
      </c>
    </row>
    <row r="8" spans="1:18">
      <c r="A8" s="62" t="s">
        <v>130</v>
      </c>
      <c r="B8" s="62" t="s">
        <v>131</v>
      </c>
      <c r="C8" s="62">
        <v>34035490.382018767</v>
      </c>
      <c r="D8" s="62">
        <v>1</v>
      </c>
      <c r="E8" s="62">
        <v>0</v>
      </c>
      <c r="F8" s="62">
        <v>0</v>
      </c>
      <c r="G8" s="62" t="s">
        <v>39</v>
      </c>
      <c r="H8" s="62">
        <v>0.8</v>
      </c>
      <c r="I8" s="62">
        <v>0</v>
      </c>
      <c r="J8" s="62">
        <v>1</v>
      </c>
      <c r="K8" s="62">
        <v>0</v>
      </c>
      <c r="L8" s="62" t="s">
        <v>39</v>
      </c>
      <c r="M8" s="62" t="s">
        <v>39</v>
      </c>
      <c r="N8" s="62">
        <v>0</v>
      </c>
      <c r="O8" s="62">
        <v>0</v>
      </c>
      <c r="P8" s="62">
        <v>0</v>
      </c>
      <c r="Q8" s="62">
        <v>1</v>
      </c>
      <c r="R8" s="62" t="s">
        <v>125</v>
      </c>
    </row>
    <row r="9" spans="1:18">
      <c r="A9" s="62" t="s">
        <v>132</v>
      </c>
      <c r="B9" s="62" t="s">
        <v>133</v>
      </c>
      <c r="C9" s="62">
        <v>22398708.28309615</v>
      </c>
      <c r="D9" s="62">
        <v>1</v>
      </c>
      <c r="E9" s="62">
        <v>0</v>
      </c>
      <c r="F9" s="62">
        <v>0</v>
      </c>
      <c r="G9" s="62" t="s">
        <v>39</v>
      </c>
      <c r="H9" s="62">
        <v>0.67998999999999998</v>
      </c>
      <c r="I9" s="62">
        <v>5.7000000000000002E-2</v>
      </c>
      <c r="J9" s="62">
        <v>1</v>
      </c>
      <c r="K9" s="62">
        <v>0</v>
      </c>
      <c r="L9" s="62" t="s">
        <v>39</v>
      </c>
      <c r="M9" s="62" t="s">
        <v>39</v>
      </c>
      <c r="N9" s="62">
        <v>0</v>
      </c>
      <c r="O9" s="62">
        <v>0</v>
      </c>
      <c r="P9" s="62">
        <v>0</v>
      </c>
      <c r="Q9" s="62">
        <v>1</v>
      </c>
      <c r="R9" s="62" t="s">
        <v>125</v>
      </c>
    </row>
    <row r="10" spans="1:18">
      <c r="A10" s="62" t="s">
        <v>134</v>
      </c>
      <c r="B10" s="62" t="s">
        <v>135</v>
      </c>
      <c r="C10" s="62">
        <v>113132052.53741448</v>
      </c>
      <c r="D10" s="62">
        <v>1</v>
      </c>
      <c r="E10" s="62">
        <v>0</v>
      </c>
      <c r="F10" s="62">
        <v>0</v>
      </c>
      <c r="G10" s="62" t="s">
        <v>39</v>
      </c>
      <c r="H10" s="62">
        <v>0.6</v>
      </c>
      <c r="I10" s="62">
        <v>0</v>
      </c>
      <c r="J10" s="62">
        <v>1</v>
      </c>
      <c r="K10" s="62">
        <v>0</v>
      </c>
      <c r="L10" s="62" t="s">
        <v>39</v>
      </c>
      <c r="M10" s="62" t="s">
        <v>39</v>
      </c>
      <c r="N10" s="62">
        <v>0</v>
      </c>
      <c r="O10" s="62">
        <v>0</v>
      </c>
      <c r="P10" s="62">
        <v>0</v>
      </c>
      <c r="Q10" s="62">
        <v>1</v>
      </c>
      <c r="R10" s="62" t="s">
        <v>125</v>
      </c>
    </row>
    <row r="11" spans="1:18">
      <c r="A11" s="62" t="s">
        <v>140</v>
      </c>
      <c r="B11" s="62" t="s">
        <v>141</v>
      </c>
      <c r="C11" s="62">
        <v>196542972.62855905</v>
      </c>
      <c r="D11" s="62">
        <v>1</v>
      </c>
      <c r="E11" s="62">
        <v>0</v>
      </c>
      <c r="F11" s="62">
        <v>0</v>
      </c>
      <c r="G11" s="62" t="s">
        <v>39</v>
      </c>
      <c r="H11" s="62">
        <v>0.55000000000000004</v>
      </c>
      <c r="I11" s="62">
        <v>0</v>
      </c>
      <c r="J11" s="62">
        <v>1</v>
      </c>
      <c r="K11" s="62">
        <v>0</v>
      </c>
      <c r="L11" s="62" t="s">
        <v>39</v>
      </c>
      <c r="M11" s="62" t="s">
        <v>39</v>
      </c>
      <c r="N11" s="62">
        <v>0</v>
      </c>
      <c r="O11" s="62">
        <v>0</v>
      </c>
      <c r="P11" s="62">
        <v>0</v>
      </c>
      <c r="Q11" s="62">
        <v>1</v>
      </c>
      <c r="R11" s="62" t="s">
        <v>125</v>
      </c>
    </row>
    <row r="12" spans="1:18">
      <c r="A12" s="62" t="s">
        <v>136</v>
      </c>
      <c r="B12" s="62" t="s">
        <v>137</v>
      </c>
      <c r="C12" s="62">
        <v>3600000</v>
      </c>
      <c r="D12" s="62">
        <v>1</v>
      </c>
      <c r="E12" s="62">
        <v>0</v>
      </c>
      <c r="F12" s="62">
        <v>0</v>
      </c>
      <c r="G12" s="62" t="s">
        <v>39</v>
      </c>
      <c r="H12" s="62">
        <v>0.69</v>
      </c>
      <c r="I12" s="62">
        <v>0</v>
      </c>
      <c r="J12" s="62">
        <v>1</v>
      </c>
      <c r="K12" s="62">
        <v>0</v>
      </c>
      <c r="L12" s="62" t="s">
        <v>39</v>
      </c>
      <c r="M12" s="62" t="s">
        <v>39</v>
      </c>
      <c r="N12" s="62">
        <v>0</v>
      </c>
      <c r="O12" s="62">
        <v>0</v>
      </c>
      <c r="P12" s="62">
        <v>0</v>
      </c>
      <c r="Q12" s="62">
        <v>1</v>
      </c>
      <c r="R12" s="62" t="s">
        <v>125</v>
      </c>
    </row>
    <row r="13" spans="1:18">
      <c r="A13" s="62" t="s">
        <v>138</v>
      </c>
      <c r="B13" s="62" t="s">
        <v>139</v>
      </c>
      <c r="C13" s="62">
        <v>5601659.7510373443</v>
      </c>
      <c r="D13" s="62">
        <v>1</v>
      </c>
      <c r="E13" s="62">
        <v>0</v>
      </c>
      <c r="F13" s="62">
        <v>0</v>
      </c>
      <c r="G13" s="62" t="s">
        <v>39</v>
      </c>
      <c r="H13" s="62">
        <v>0.67500000000000004</v>
      </c>
      <c r="I13" s="62">
        <v>0</v>
      </c>
      <c r="J13" s="62">
        <v>1</v>
      </c>
      <c r="K13" s="62">
        <v>0</v>
      </c>
      <c r="L13" s="62" t="s">
        <v>39</v>
      </c>
      <c r="M13" s="62" t="s">
        <v>39</v>
      </c>
      <c r="N13" s="62">
        <v>0</v>
      </c>
      <c r="O13" s="62">
        <v>0</v>
      </c>
      <c r="P13" s="62">
        <v>0</v>
      </c>
      <c r="Q13" s="62">
        <v>1</v>
      </c>
      <c r="R13" s="62" t="s">
        <v>125</v>
      </c>
    </row>
    <row r="14" spans="1:18">
      <c r="A14" s="62" t="s">
        <v>126</v>
      </c>
      <c r="B14" s="62" t="s">
        <v>127</v>
      </c>
      <c r="C14" s="62">
        <v>4026734.073365598</v>
      </c>
      <c r="D14" s="62">
        <v>1</v>
      </c>
      <c r="E14" s="62">
        <v>0</v>
      </c>
      <c r="F14" s="62">
        <v>0</v>
      </c>
      <c r="G14" s="62" t="s">
        <v>39</v>
      </c>
      <c r="H14" s="62">
        <v>0.78</v>
      </c>
      <c r="I14" s="62">
        <v>0</v>
      </c>
      <c r="J14" s="62">
        <v>1</v>
      </c>
      <c r="K14" s="62">
        <v>0</v>
      </c>
      <c r="L14" s="62" t="s">
        <v>39</v>
      </c>
      <c r="M14" s="62" t="s">
        <v>39</v>
      </c>
      <c r="N14" s="62">
        <v>0</v>
      </c>
      <c r="O14" s="62">
        <v>0</v>
      </c>
      <c r="P14" s="62">
        <v>0</v>
      </c>
      <c r="Q14" s="62">
        <v>1</v>
      </c>
      <c r="R14" s="62" t="s">
        <v>125</v>
      </c>
    </row>
    <row r="15" spans="1:18">
      <c r="A15" s="62" t="s">
        <v>140</v>
      </c>
      <c r="B15" s="62" t="s">
        <v>141</v>
      </c>
      <c r="C15" s="62">
        <v>35377735.073140629</v>
      </c>
      <c r="D15" s="62">
        <v>1</v>
      </c>
      <c r="E15" s="62">
        <v>0</v>
      </c>
      <c r="F15" s="62">
        <v>0</v>
      </c>
      <c r="G15" s="62" t="s">
        <v>39</v>
      </c>
      <c r="H15" s="62">
        <v>0.55000000000000004</v>
      </c>
      <c r="I15" s="62">
        <v>0</v>
      </c>
      <c r="J15" s="62">
        <v>1</v>
      </c>
      <c r="K15" s="62">
        <v>0</v>
      </c>
      <c r="L15" s="62" t="s">
        <v>39</v>
      </c>
      <c r="M15" s="62" t="s">
        <v>39</v>
      </c>
      <c r="N15" s="62">
        <v>0</v>
      </c>
      <c r="O15" s="62">
        <v>0</v>
      </c>
      <c r="P15" s="62">
        <v>0</v>
      </c>
      <c r="Q15" s="62">
        <v>1</v>
      </c>
      <c r="R15" s="62" t="s">
        <v>125</v>
      </c>
    </row>
    <row r="16" spans="1:18">
      <c r="A16" s="62" t="s">
        <v>142</v>
      </c>
      <c r="B16" s="62" t="s">
        <v>137</v>
      </c>
      <c r="C16" s="62">
        <v>3021000</v>
      </c>
      <c r="D16" s="62">
        <v>1</v>
      </c>
      <c r="E16" s="62">
        <v>0</v>
      </c>
      <c r="F16" s="62">
        <v>0</v>
      </c>
      <c r="G16" s="62" t="s">
        <v>39</v>
      </c>
      <c r="H16" s="62">
        <v>0.65</v>
      </c>
      <c r="I16" s="62">
        <v>0</v>
      </c>
      <c r="J16" s="62">
        <v>1</v>
      </c>
      <c r="K16" s="62">
        <v>0</v>
      </c>
      <c r="L16" s="62" t="s">
        <v>39</v>
      </c>
      <c r="M16" s="62" t="s">
        <v>39</v>
      </c>
      <c r="N16" s="62">
        <v>0</v>
      </c>
      <c r="O16" s="62">
        <v>0</v>
      </c>
      <c r="P16" s="62">
        <v>0</v>
      </c>
      <c r="Q16" s="62">
        <v>1</v>
      </c>
      <c r="R16" s="62" t="s">
        <v>154</v>
      </c>
    </row>
    <row r="17" spans="1:18">
      <c r="A17" s="62" t="s">
        <v>143</v>
      </c>
      <c r="B17" s="62" t="s">
        <v>139</v>
      </c>
      <c r="C17" s="62">
        <v>6616532.7210103311</v>
      </c>
      <c r="D17" s="62">
        <v>1</v>
      </c>
      <c r="E17" s="62">
        <v>0</v>
      </c>
      <c r="F17" s="62">
        <v>0</v>
      </c>
      <c r="G17" s="62" t="s">
        <v>39</v>
      </c>
      <c r="H17" s="62">
        <v>0.6</v>
      </c>
      <c r="I17" s="62">
        <v>0</v>
      </c>
      <c r="J17" s="62">
        <v>1</v>
      </c>
      <c r="K17" s="62">
        <v>0</v>
      </c>
      <c r="L17" s="62" t="s">
        <v>39</v>
      </c>
      <c r="M17" s="62" t="s">
        <v>39</v>
      </c>
      <c r="N17" s="62">
        <v>0</v>
      </c>
      <c r="O17" s="62">
        <v>0</v>
      </c>
      <c r="P17" s="62">
        <v>0</v>
      </c>
      <c r="Q17" s="62">
        <v>1</v>
      </c>
      <c r="R17" s="62" t="s">
        <v>154</v>
      </c>
    </row>
    <row r="18" spans="1:18">
      <c r="A18" s="62" t="s">
        <v>144</v>
      </c>
      <c r="B18" s="62" t="s">
        <v>135</v>
      </c>
      <c r="C18" s="62">
        <v>3777900</v>
      </c>
      <c r="D18" s="62">
        <v>1</v>
      </c>
      <c r="E18" s="62">
        <v>0</v>
      </c>
      <c r="F18" s="62">
        <v>0</v>
      </c>
      <c r="G18" s="62" t="s">
        <v>39</v>
      </c>
      <c r="H18" s="62">
        <v>0.7</v>
      </c>
      <c r="I18" s="62">
        <v>0</v>
      </c>
      <c r="J18" s="62">
        <v>1</v>
      </c>
      <c r="K18" s="62">
        <v>0</v>
      </c>
      <c r="L18" s="62" t="s">
        <v>39</v>
      </c>
      <c r="M18" s="62" t="s">
        <v>39</v>
      </c>
      <c r="N18" s="62">
        <v>0</v>
      </c>
      <c r="O18" s="62">
        <v>0</v>
      </c>
      <c r="P18" s="62">
        <v>0</v>
      </c>
      <c r="Q18" s="62">
        <v>1</v>
      </c>
      <c r="R18" s="62" t="s">
        <v>154</v>
      </c>
    </row>
    <row r="19" spans="1:18">
      <c r="A19" s="62" t="s">
        <v>145</v>
      </c>
      <c r="B19" s="62" t="s">
        <v>131</v>
      </c>
      <c r="C19" s="62">
        <v>13233065.442020662</v>
      </c>
      <c r="D19" s="62">
        <v>1</v>
      </c>
      <c r="E19" s="62">
        <v>0</v>
      </c>
      <c r="F19" s="62">
        <v>0</v>
      </c>
      <c r="G19" s="62" t="s">
        <v>39</v>
      </c>
      <c r="H19" s="62">
        <v>0.52</v>
      </c>
      <c r="I19" s="62">
        <v>0</v>
      </c>
      <c r="J19" s="62">
        <v>1</v>
      </c>
      <c r="K19" s="62">
        <v>0</v>
      </c>
      <c r="L19" s="62" t="s">
        <v>39</v>
      </c>
      <c r="M19" s="62" t="s">
        <v>39</v>
      </c>
      <c r="N19" s="62">
        <v>0</v>
      </c>
      <c r="O19" s="62">
        <v>0</v>
      </c>
      <c r="P19" s="62">
        <v>0</v>
      </c>
      <c r="Q19" s="62">
        <v>1</v>
      </c>
      <c r="R19" s="62" t="s">
        <v>154</v>
      </c>
    </row>
    <row r="20" spans="1:18">
      <c r="A20" s="62" t="s">
        <v>146</v>
      </c>
      <c r="B20" s="62" t="s">
        <v>147</v>
      </c>
      <c r="C20" s="62">
        <v>12870471.774193544</v>
      </c>
      <c r="D20" s="62">
        <v>1</v>
      </c>
      <c r="E20" s="62">
        <v>0</v>
      </c>
      <c r="F20" s="62">
        <v>0</v>
      </c>
      <c r="G20" s="62" t="s">
        <v>39</v>
      </c>
      <c r="H20" s="62">
        <v>0.55000000000000004</v>
      </c>
      <c r="I20" s="62">
        <v>0</v>
      </c>
      <c r="J20" s="62">
        <v>1</v>
      </c>
      <c r="K20" s="62">
        <v>0</v>
      </c>
      <c r="L20" s="62" t="s">
        <v>39</v>
      </c>
      <c r="M20" s="62" t="s">
        <v>39</v>
      </c>
      <c r="N20" s="62">
        <v>0</v>
      </c>
      <c r="O20" s="62">
        <v>0</v>
      </c>
      <c r="P20" s="62">
        <v>0</v>
      </c>
      <c r="Q20" s="62">
        <v>1</v>
      </c>
      <c r="R20" s="62" t="s">
        <v>154</v>
      </c>
    </row>
    <row r="21" spans="1:18">
      <c r="A21" s="62" t="s">
        <v>148</v>
      </c>
      <c r="B21" s="62" t="s">
        <v>149</v>
      </c>
      <c r="C21" s="62">
        <v>21420000</v>
      </c>
      <c r="D21" s="62">
        <v>0.75</v>
      </c>
      <c r="E21" s="62">
        <v>0.75</v>
      </c>
      <c r="F21" s="62">
        <v>0</v>
      </c>
      <c r="G21" s="62" t="s">
        <v>39</v>
      </c>
      <c r="H21" s="62">
        <v>0.45</v>
      </c>
      <c r="I21" s="62">
        <v>0</v>
      </c>
      <c r="J21" s="62">
        <v>1</v>
      </c>
      <c r="K21" s="62">
        <v>0</v>
      </c>
      <c r="L21" s="62" t="s">
        <v>39</v>
      </c>
      <c r="M21" s="62" t="s">
        <v>39</v>
      </c>
      <c r="N21" s="62">
        <v>0</v>
      </c>
      <c r="O21" s="62">
        <v>0</v>
      </c>
      <c r="P21" s="62">
        <v>0</v>
      </c>
      <c r="Q21" s="62">
        <v>1</v>
      </c>
      <c r="R21" s="62" t="s">
        <v>154</v>
      </c>
    </row>
    <row r="22" spans="1:18">
      <c r="A22" s="62" t="s">
        <v>150</v>
      </c>
      <c r="B22" s="62" t="s">
        <v>151</v>
      </c>
      <c r="C22" s="62">
        <v>105000000</v>
      </c>
      <c r="D22" s="62">
        <v>0.75</v>
      </c>
      <c r="E22" s="62">
        <v>0.75</v>
      </c>
      <c r="F22" s="62">
        <v>0</v>
      </c>
      <c r="G22" s="62" t="s">
        <v>39</v>
      </c>
      <c r="H22" s="62">
        <v>0.47</v>
      </c>
      <c r="I22" s="62">
        <v>0</v>
      </c>
      <c r="J22" s="62">
        <v>1</v>
      </c>
      <c r="K22" s="62">
        <v>0</v>
      </c>
      <c r="L22" s="62" t="s">
        <v>39</v>
      </c>
      <c r="M22" s="62" t="s">
        <v>39</v>
      </c>
      <c r="N22" s="62">
        <v>0</v>
      </c>
      <c r="O22" s="62">
        <v>0</v>
      </c>
      <c r="P22" s="62">
        <v>0</v>
      </c>
      <c r="Q22" s="62">
        <v>1</v>
      </c>
      <c r="R22" s="62" t="s">
        <v>154</v>
      </c>
    </row>
    <row r="23" spans="1:18">
      <c r="A23" s="62" t="s">
        <v>138</v>
      </c>
      <c r="B23" s="64" t="s">
        <v>139</v>
      </c>
      <c r="C23" s="61">
        <v>69156293.222683266</v>
      </c>
      <c r="D23" s="62">
        <v>1</v>
      </c>
      <c r="E23" s="62">
        <v>0</v>
      </c>
      <c r="F23" s="62">
        <v>0</v>
      </c>
      <c r="G23" s="62" t="s">
        <v>39</v>
      </c>
      <c r="H23" s="62">
        <v>0.35</v>
      </c>
      <c r="I23" s="62">
        <v>0</v>
      </c>
      <c r="J23" s="62">
        <v>1</v>
      </c>
      <c r="K23" s="62">
        <v>0</v>
      </c>
      <c r="L23" s="62" t="s">
        <v>39</v>
      </c>
      <c r="M23" s="62" t="s">
        <v>39</v>
      </c>
      <c r="N23" s="62">
        <v>0</v>
      </c>
      <c r="O23" s="62">
        <v>0</v>
      </c>
      <c r="P23" s="62">
        <v>0</v>
      </c>
      <c r="Q23" s="62">
        <v>1</v>
      </c>
      <c r="R23" s="62" t="s">
        <v>89</v>
      </c>
    </row>
    <row r="24" spans="1:18">
      <c r="A24" s="62" t="s">
        <v>162</v>
      </c>
      <c r="B24" s="64" t="s">
        <v>155</v>
      </c>
      <c r="C24" s="61">
        <v>10653600</v>
      </c>
      <c r="D24" s="62">
        <v>1</v>
      </c>
      <c r="E24" s="62">
        <v>0</v>
      </c>
      <c r="F24" s="62">
        <v>0</v>
      </c>
      <c r="G24" s="62" t="s">
        <v>39</v>
      </c>
      <c r="H24" s="62">
        <v>0.85</v>
      </c>
      <c r="I24" s="62">
        <v>0</v>
      </c>
      <c r="J24" s="62">
        <v>1</v>
      </c>
      <c r="K24" s="62">
        <v>0</v>
      </c>
      <c r="L24" s="62" t="s">
        <v>39</v>
      </c>
      <c r="M24" s="62" t="s">
        <v>39</v>
      </c>
      <c r="N24" s="62">
        <v>0</v>
      </c>
      <c r="O24" s="62">
        <v>0</v>
      </c>
      <c r="P24" s="62">
        <v>0</v>
      </c>
      <c r="Q24" s="62">
        <v>1</v>
      </c>
      <c r="R24" s="62" t="s">
        <v>89</v>
      </c>
    </row>
    <row r="25" spans="1:18">
      <c r="A25" s="62" t="s">
        <v>163</v>
      </c>
      <c r="B25" s="64" t="s">
        <v>156</v>
      </c>
      <c r="C25" s="61">
        <v>40341171.046565235</v>
      </c>
      <c r="D25" s="62">
        <v>1</v>
      </c>
      <c r="E25" s="62">
        <v>0</v>
      </c>
      <c r="F25" s="62">
        <v>0</v>
      </c>
      <c r="G25" s="62" t="s">
        <v>39</v>
      </c>
      <c r="H25" s="62">
        <v>0.6</v>
      </c>
      <c r="I25" s="62">
        <v>0</v>
      </c>
      <c r="J25" s="62">
        <v>1</v>
      </c>
      <c r="K25" s="62">
        <v>0</v>
      </c>
      <c r="L25" s="62" t="s">
        <v>39</v>
      </c>
      <c r="M25" s="62" t="s">
        <v>39</v>
      </c>
      <c r="N25" s="62">
        <v>0</v>
      </c>
      <c r="O25" s="62">
        <v>0</v>
      </c>
      <c r="P25" s="62">
        <v>0</v>
      </c>
      <c r="Q25" s="62">
        <v>1</v>
      </c>
      <c r="R25" s="62" t="s">
        <v>89</v>
      </c>
    </row>
    <row r="26" spans="1:18">
      <c r="A26" s="62" t="s">
        <v>164</v>
      </c>
      <c r="B26" s="64" t="s">
        <v>157</v>
      </c>
      <c r="C26" s="61">
        <v>52523956.178019531</v>
      </c>
      <c r="D26" s="62">
        <v>1</v>
      </c>
      <c r="E26" s="62">
        <v>0</v>
      </c>
      <c r="F26" s="62">
        <v>0</v>
      </c>
      <c r="G26" s="62" t="s">
        <v>39</v>
      </c>
      <c r="H26" s="62">
        <v>0.52</v>
      </c>
      <c r="I26" s="62">
        <v>0</v>
      </c>
      <c r="J26" s="62">
        <v>1</v>
      </c>
      <c r="K26" s="62">
        <v>0</v>
      </c>
      <c r="L26" s="62" t="s">
        <v>39</v>
      </c>
      <c r="M26" s="62" t="s">
        <v>39</v>
      </c>
      <c r="N26" s="62">
        <v>0</v>
      </c>
      <c r="O26" s="62">
        <v>0</v>
      </c>
      <c r="P26" s="62">
        <v>0</v>
      </c>
      <c r="Q26" s="62">
        <v>1</v>
      </c>
      <c r="R26" s="62" t="s">
        <v>89</v>
      </c>
    </row>
    <row r="27" spans="1:18">
      <c r="A27" s="62" t="s">
        <v>165</v>
      </c>
      <c r="B27" s="64" t="s">
        <v>158</v>
      </c>
      <c r="C27" s="61">
        <v>77706469.3767436</v>
      </c>
      <c r="D27" s="62">
        <v>1</v>
      </c>
      <c r="E27" s="62">
        <v>0</v>
      </c>
      <c r="F27" s="62">
        <v>0</v>
      </c>
      <c r="G27" s="62" t="s">
        <v>39</v>
      </c>
      <c r="H27" s="62">
        <v>0.35</v>
      </c>
      <c r="I27" s="62">
        <v>0</v>
      </c>
      <c r="J27" s="62">
        <v>1</v>
      </c>
      <c r="K27" s="62">
        <v>0</v>
      </c>
      <c r="L27" s="62" t="s">
        <v>39</v>
      </c>
      <c r="M27" s="62" t="s">
        <v>39</v>
      </c>
      <c r="N27" s="62">
        <v>0</v>
      </c>
      <c r="O27" s="62">
        <v>0</v>
      </c>
      <c r="P27" s="62">
        <v>0</v>
      </c>
      <c r="Q27" s="62">
        <v>1</v>
      </c>
      <c r="R27" s="62" t="s">
        <v>89</v>
      </c>
    </row>
    <row r="28" spans="1:18">
      <c r="A28" s="62" t="s">
        <v>166</v>
      </c>
      <c r="B28" s="64" t="s">
        <v>149</v>
      </c>
      <c r="C28" s="61">
        <v>168148056.37771592</v>
      </c>
      <c r="D28" s="62">
        <v>1</v>
      </c>
      <c r="E28" s="62">
        <v>0</v>
      </c>
      <c r="F28" s="62">
        <v>0</v>
      </c>
      <c r="G28" s="62" t="s">
        <v>39</v>
      </c>
      <c r="H28" s="62">
        <v>1.0000000000000001E-5</v>
      </c>
      <c r="I28" s="62">
        <v>0</v>
      </c>
      <c r="J28" s="62">
        <v>1</v>
      </c>
      <c r="K28" s="62">
        <v>0</v>
      </c>
      <c r="L28" s="62" t="s">
        <v>39</v>
      </c>
      <c r="M28" s="62" t="s">
        <v>39</v>
      </c>
      <c r="N28" s="62">
        <v>0</v>
      </c>
      <c r="O28" s="62">
        <v>0</v>
      </c>
      <c r="P28" s="62">
        <v>0</v>
      </c>
      <c r="Q28" s="62">
        <v>1</v>
      </c>
      <c r="R28" s="62" t="s">
        <v>89</v>
      </c>
    </row>
    <row r="29" spans="1:18">
      <c r="A29" s="62" t="s">
        <v>126</v>
      </c>
      <c r="B29" s="64" t="s">
        <v>127</v>
      </c>
      <c r="C29" s="61">
        <v>459403.00584958051</v>
      </c>
      <c r="D29" s="62">
        <v>1</v>
      </c>
      <c r="E29" s="62">
        <v>0</v>
      </c>
      <c r="F29" s="62">
        <v>0</v>
      </c>
      <c r="G29" s="62" t="s">
        <v>39</v>
      </c>
      <c r="H29" s="62">
        <v>0.995</v>
      </c>
      <c r="I29" s="62">
        <v>0</v>
      </c>
      <c r="J29" s="62">
        <v>1</v>
      </c>
      <c r="K29" s="62">
        <v>0</v>
      </c>
      <c r="L29" s="62" t="s">
        <v>39</v>
      </c>
      <c r="M29" s="62" t="s">
        <v>39</v>
      </c>
      <c r="N29" s="62">
        <v>0</v>
      </c>
      <c r="O29" s="62">
        <v>0</v>
      </c>
      <c r="P29" s="62">
        <v>0</v>
      </c>
      <c r="Q29" s="62">
        <v>1</v>
      </c>
      <c r="R29" s="62" t="s">
        <v>89</v>
      </c>
    </row>
    <row r="30" spans="1:18">
      <c r="A30" s="62" t="s">
        <v>142</v>
      </c>
      <c r="B30" s="65" t="s">
        <v>159</v>
      </c>
      <c r="C30" s="61">
        <v>3021000</v>
      </c>
      <c r="D30" s="62">
        <v>1</v>
      </c>
      <c r="E30" s="62">
        <v>0</v>
      </c>
      <c r="F30" s="62">
        <v>0</v>
      </c>
      <c r="G30" s="62" t="s">
        <v>39</v>
      </c>
      <c r="H30" s="62">
        <v>0.98</v>
      </c>
      <c r="I30" s="62">
        <v>0</v>
      </c>
      <c r="J30" s="62">
        <v>1</v>
      </c>
      <c r="K30" s="62">
        <v>0</v>
      </c>
      <c r="L30" s="62" t="s">
        <v>39</v>
      </c>
      <c r="M30" s="62" t="s">
        <v>39</v>
      </c>
      <c r="N30" s="62">
        <v>0</v>
      </c>
      <c r="O30" s="62">
        <v>0</v>
      </c>
      <c r="P30" s="62">
        <v>0</v>
      </c>
      <c r="Q30" s="62">
        <v>1</v>
      </c>
      <c r="R30" s="62" t="s">
        <v>89</v>
      </c>
    </row>
    <row r="31" spans="1:18">
      <c r="A31" s="62" t="s">
        <v>169</v>
      </c>
      <c r="B31" s="65" t="s">
        <v>149</v>
      </c>
      <c r="C31" s="61">
        <v>21895243.97692433</v>
      </c>
      <c r="D31" s="62">
        <v>1</v>
      </c>
      <c r="E31" s="62">
        <v>0</v>
      </c>
      <c r="F31" s="62">
        <v>0</v>
      </c>
      <c r="G31" s="62" t="s">
        <v>39</v>
      </c>
      <c r="H31" s="62">
        <v>0.97</v>
      </c>
      <c r="I31" s="62">
        <v>0</v>
      </c>
      <c r="J31" s="62">
        <v>1</v>
      </c>
      <c r="K31" s="62">
        <v>0</v>
      </c>
      <c r="L31" s="62" t="s">
        <v>39</v>
      </c>
      <c r="M31" s="62" t="s">
        <v>39</v>
      </c>
      <c r="N31" s="62">
        <v>0</v>
      </c>
      <c r="O31" s="62">
        <v>0</v>
      </c>
      <c r="P31" s="62">
        <v>0</v>
      </c>
      <c r="Q31" s="62">
        <v>1</v>
      </c>
      <c r="R31" s="62" t="s">
        <v>89</v>
      </c>
    </row>
    <row r="32" spans="1:18">
      <c r="A32" s="62" t="s">
        <v>167</v>
      </c>
      <c r="B32" s="64" t="s">
        <v>127</v>
      </c>
      <c r="C32" s="61">
        <v>1620000</v>
      </c>
      <c r="D32" s="62">
        <v>1</v>
      </c>
      <c r="E32" s="62">
        <v>0</v>
      </c>
      <c r="F32" s="62">
        <v>0</v>
      </c>
      <c r="G32" s="62" t="s">
        <v>39</v>
      </c>
      <c r="H32" s="62">
        <v>0.98899999999999999</v>
      </c>
      <c r="I32" s="62">
        <v>0</v>
      </c>
      <c r="J32" s="62">
        <v>1</v>
      </c>
      <c r="K32" s="62">
        <v>0</v>
      </c>
      <c r="L32" s="62" t="s">
        <v>39</v>
      </c>
      <c r="M32" s="62" t="s">
        <v>39</v>
      </c>
      <c r="N32" s="62">
        <v>0</v>
      </c>
      <c r="O32" s="62">
        <v>0</v>
      </c>
      <c r="P32" s="62">
        <v>0</v>
      </c>
      <c r="Q32" s="62">
        <v>1</v>
      </c>
      <c r="R32" s="62" t="s">
        <v>89</v>
      </c>
    </row>
    <row r="33" spans="1:18">
      <c r="A33" s="62" t="s">
        <v>168</v>
      </c>
      <c r="B33" s="64" t="s">
        <v>155</v>
      </c>
      <c r="C33" s="61">
        <v>30674921.313818198</v>
      </c>
      <c r="D33" s="62">
        <v>1</v>
      </c>
      <c r="E33" s="62">
        <v>0</v>
      </c>
      <c r="F33" s="62">
        <v>0</v>
      </c>
      <c r="G33" s="62" t="s">
        <v>39</v>
      </c>
      <c r="H33" s="62">
        <v>0.9</v>
      </c>
      <c r="I33" s="62">
        <v>0</v>
      </c>
      <c r="J33" s="62">
        <v>1</v>
      </c>
      <c r="K33" s="62">
        <v>0</v>
      </c>
      <c r="L33" s="62" t="s">
        <v>39</v>
      </c>
      <c r="M33" s="62" t="s">
        <v>39</v>
      </c>
      <c r="N33" s="62">
        <v>0</v>
      </c>
      <c r="O33" s="62">
        <v>0</v>
      </c>
      <c r="P33" s="62">
        <v>0</v>
      </c>
      <c r="Q33" s="62">
        <v>1</v>
      </c>
      <c r="R33" s="62" t="s">
        <v>89</v>
      </c>
    </row>
    <row r="34" spans="1:18">
      <c r="A34" s="62" t="s">
        <v>170</v>
      </c>
      <c r="B34" s="64" t="s">
        <v>160</v>
      </c>
      <c r="C34" s="61">
        <v>13500000</v>
      </c>
      <c r="D34" s="62">
        <v>1</v>
      </c>
      <c r="E34" s="62">
        <v>0</v>
      </c>
      <c r="F34" s="62">
        <v>0</v>
      </c>
      <c r="G34" s="62" t="s">
        <v>39</v>
      </c>
      <c r="H34" s="62">
        <v>0.97299999999999998</v>
      </c>
      <c r="I34" s="62">
        <v>0</v>
      </c>
      <c r="J34" s="62">
        <v>1</v>
      </c>
      <c r="K34" s="62">
        <v>0</v>
      </c>
      <c r="L34" s="62" t="s">
        <v>39</v>
      </c>
      <c r="M34" s="62" t="s">
        <v>39</v>
      </c>
      <c r="N34" s="62">
        <v>0</v>
      </c>
      <c r="O34" s="62">
        <v>0</v>
      </c>
      <c r="P34" s="62">
        <v>0</v>
      </c>
      <c r="Q34" s="62">
        <v>1</v>
      </c>
      <c r="R34" s="62" t="s">
        <v>89</v>
      </c>
    </row>
    <row r="35" spans="1:18">
      <c r="A35" s="62" t="s">
        <v>171</v>
      </c>
      <c r="B35" s="62" t="s">
        <v>161</v>
      </c>
      <c r="C35" s="61">
        <v>13500000</v>
      </c>
      <c r="D35" s="62">
        <v>1</v>
      </c>
      <c r="E35" s="62">
        <v>0</v>
      </c>
      <c r="F35" s="62">
        <v>0</v>
      </c>
      <c r="G35" s="62" t="s">
        <v>39</v>
      </c>
      <c r="H35" s="62">
        <v>0.98</v>
      </c>
      <c r="I35" s="62">
        <v>0</v>
      </c>
      <c r="J35" s="62">
        <v>1</v>
      </c>
      <c r="K35" s="62">
        <v>0</v>
      </c>
      <c r="L35" s="62" t="s">
        <v>39</v>
      </c>
      <c r="M35" s="62" t="s">
        <v>39</v>
      </c>
      <c r="N35" s="62">
        <v>0</v>
      </c>
      <c r="O35" s="62">
        <v>0</v>
      </c>
      <c r="P35" s="62">
        <v>0</v>
      </c>
      <c r="Q35" s="62">
        <v>1</v>
      </c>
      <c r="R35" s="62" t="s">
        <v>89</v>
      </c>
    </row>
    <row r="36" spans="1:18">
      <c r="A36" s="62" t="s">
        <v>172</v>
      </c>
      <c r="B36" s="62" t="s">
        <v>133</v>
      </c>
      <c r="C36" s="61">
        <v>92345330.174345016</v>
      </c>
      <c r="D36" s="62">
        <v>1</v>
      </c>
      <c r="E36" s="62">
        <v>0</v>
      </c>
      <c r="F36" s="62">
        <v>0</v>
      </c>
      <c r="G36" s="62" t="s">
        <v>39</v>
      </c>
      <c r="H36" s="62">
        <v>0.83</v>
      </c>
      <c r="I36" s="62">
        <v>0</v>
      </c>
      <c r="J36" s="62">
        <v>1</v>
      </c>
      <c r="K36" s="62">
        <v>0</v>
      </c>
      <c r="L36" s="62" t="s">
        <v>39</v>
      </c>
      <c r="M36" s="62" t="s">
        <v>39</v>
      </c>
      <c r="N36" s="62">
        <v>0</v>
      </c>
      <c r="O36" s="62">
        <v>0</v>
      </c>
      <c r="P36" s="62">
        <v>0</v>
      </c>
      <c r="Q36" s="62">
        <v>1</v>
      </c>
      <c r="R36" s="62" t="s">
        <v>89</v>
      </c>
    </row>
  </sheetData>
  <conditionalFormatting sqref="A23:A36">
    <cfRule type="duplicateValues" dxfId="0" priority="4"/>
  </conditionalFormatting>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zoomScale="120" zoomScaleNormal="120" workbookViewId="0">
      <selection activeCell="I27" sqref="I27"/>
    </sheetView>
  </sheetViews>
  <sheetFormatPr defaultColWidth="11.42578125" defaultRowHeight="12.75"/>
  <cols>
    <col min="1" max="2" width="16.5703125" style="1" customWidth="1"/>
    <col min="3" max="16384" width="11.42578125" style="1"/>
  </cols>
  <sheetData>
    <row r="1" spans="1:2">
      <c r="A1" s="52" t="s">
        <v>44</v>
      </c>
      <c r="B1" s="52" t="s">
        <v>45</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36" t="s">
        <v>46</v>
      </c>
    </row>
    <row r="2" spans="1:11">
      <c r="A2" s="1" t="s">
        <v>47</v>
      </c>
    </row>
    <row r="4" spans="1:11">
      <c r="A4" s="14" t="s">
        <v>48</v>
      </c>
      <c r="B4" s="15"/>
      <c r="C4" s="15"/>
      <c r="D4" s="16"/>
      <c r="E4" s="16"/>
      <c r="F4" s="16"/>
      <c r="G4" s="16"/>
      <c r="H4" s="16"/>
      <c r="I4" s="16"/>
      <c r="J4" s="16"/>
      <c r="K4" s="16"/>
    </row>
    <row r="6" spans="1:11">
      <c r="A6" s="2" t="s">
        <v>49</v>
      </c>
      <c r="B6" s="17">
        <v>22.859999965252801</v>
      </c>
      <c r="C6" s="18" t="s">
        <v>9</v>
      </c>
      <c r="E6" s="8"/>
    </row>
    <row r="7" spans="1:11">
      <c r="A7" s="2" t="s">
        <v>50</v>
      </c>
      <c r="B7" s="17">
        <v>160934.39999999999</v>
      </c>
      <c r="C7" s="18" t="s">
        <v>9</v>
      </c>
      <c r="E7" s="8"/>
    </row>
    <row r="8" spans="1:11">
      <c r="A8" s="2" t="s">
        <v>51</v>
      </c>
      <c r="B8" s="17">
        <v>0.50000000075999995</v>
      </c>
      <c r="C8" s="18" t="s">
        <v>9</v>
      </c>
      <c r="E8" s="8"/>
    </row>
    <row r="9" spans="1:11" ht="14.25">
      <c r="A9" s="2" t="s">
        <v>52</v>
      </c>
      <c r="B9" s="18">
        <f>B6*B7*B8</f>
        <v>1839480.1919999998</v>
      </c>
      <c r="C9" s="18" t="s">
        <v>53</v>
      </c>
      <c r="E9" s="8"/>
    </row>
    <row r="10" spans="1:11">
      <c r="A10" s="2"/>
      <c r="B10" s="18"/>
      <c r="C10" s="18"/>
    </row>
    <row r="11" spans="1:11" ht="14.25">
      <c r="A11" s="2" t="s">
        <v>54</v>
      </c>
      <c r="B11" s="17">
        <v>13.733481502801117</v>
      </c>
      <c r="C11" s="18" t="s">
        <v>55</v>
      </c>
    </row>
    <row r="12" spans="1:11">
      <c r="A12" s="2"/>
      <c r="B12" s="18"/>
      <c r="C12" s="18"/>
    </row>
    <row r="13" spans="1:11">
      <c r="A13" s="2" t="s">
        <v>56</v>
      </c>
      <c r="B13" s="19">
        <f>B9*B11</f>
        <v>25262467.191601045</v>
      </c>
      <c r="C13" s="18" t="s">
        <v>57</v>
      </c>
    </row>
    <row r="14" spans="1:11">
      <c r="A14" s="2" t="s">
        <v>58</v>
      </c>
      <c r="B14" s="19">
        <f>B13*0.25</f>
        <v>6315616.7979002614</v>
      </c>
      <c r="C14" s="18" t="s">
        <v>57</v>
      </c>
    </row>
    <row r="15" spans="1:11">
      <c r="A15" s="7" t="s">
        <v>59</v>
      </c>
      <c r="B15" s="20">
        <f>_discounting_sheet!D4</f>
        <v>40572510.205771826</v>
      </c>
      <c r="C15" s="18" t="s">
        <v>57</v>
      </c>
    </row>
    <row r="18" spans="1:11">
      <c r="A18" s="13" t="s">
        <v>43</v>
      </c>
      <c r="B18" s="16"/>
      <c r="C18" s="16"/>
      <c r="D18" s="16"/>
      <c r="E18" s="16"/>
      <c r="F18" s="16"/>
      <c r="G18" s="16"/>
      <c r="H18" s="16"/>
      <c r="I18" s="16"/>
      <c r="J18" s="16"/>
      <c r="K18" s="16"/>
    </row>
    <row r="19" spans="1:11">
      <c r="A19" s="1" t="s">
        <v>60</v>
      </c>
    </row>
    <row r="20" spans="1:11">
      <c r="A20" s="1" t="s">
        <v>61</v>
      </c>
      <c r="B20" s="5">
        <v>0.5</v>
      </c>
    </row>
    <row r="21" spans="1:11">
      <c r="A21" s="1" t="s">
        <v>62</v>
      </c>
      <c r="B21" s="5">
        <v>0.2</v>
      </c>
      <c r="C21" s="1" t="s">
        <v>63</v>
      </c>
    </row>
    <row r="22" spans="1:11">
      <c r="A22" s="1" t="s">
        <v>64</v>
      </c>
      <c r="B22" s="9" t="e">
        <f>B20*SUM(assets!#REF!)*_measures_details!B21</f>
        <v>#REF!</v>
      </c>
      <c r="C22" s="2" t="s">
        <v>57</v>
      </c>
    </row>
    <row r="24" spans="1:11">
      <c r="A24" s="13" t="s">
        <v>40</v>
      </c>
      <c r="B24" s="16"/>
      <c r="C24" s="16"/>
      <c r="D24" s="16"/>
      <c r="E24" s="16"/>
      <c r="F24" s="16"/>
      <c r="G24" s="16"/>
      <c r="H24" s="16"/>
      <c r="I24" s="16"/>
      <c r="J24" s="16"/>
      <c r="K24" s="16"/>
    </row>
    <row r="25" spans="1:11">
      <c r="A25" s="1" t="s">
        <v>65</v>
      </c>
      <c r="B25" s="3">
        <v>4000000</v>
      </c>
      <c r="C25" s="2" t="s">
        <v>57</v>
      </c>
    </row>
    <row r="26" spans="1:11">
      <c r="A26" s="6" t="s">
        <v>59</v>
      </c>
      <c r="B26" s="9">
        <f>_discounting_sheet!F4</f>
        <v>63968125.006875344</v>
      </c>
      <c r="C26" s="2" t="s">
        <v>57</v>
      </c>
    </row>
    <row r="28" spans="1:11">
      <c r="A28" s="13" t="s">
        <v>41</v>
      </c>
      <c r="B28" s="16"/>
      <c r="C28" s="16"/>
      <c r="D28" s="16"/>
      <c r="E28" s="16"/>
      <c r="F28" s="16"/>
      <c r="G28" s="16"/>
      <c r="H28" s="16"/>
      <c r="I28" s="16"/>
      <c r="J28" s="16"/>
      <c r="K28" s="16"/>
    </row>
    <row r="29" spans="1:11">
      <c r="A29" s="1" t="s">
        <v>66</v>
      </c>
    </row>
    <row r="30" spans="1:11">
      <c r="A30" s="1" t="s">
        <v>67</v>
      </c>
      <c r="B30" s="3">
        <v>20000000</v>
      </c>
      <c r="C30" s="2" t="s">
        <v>57</v>
      </c>
    </row>
    <row r="31" spans="1:11">
      <c r="A31" s="1" t="s">
        <v>68</v>
      </c>
      <c r="B31" s="3">
        <v>500000</v>
      </c>
      <c r="C31" s="2" t="s">
        <v>57</v>
      </c>
    </row>
    <row r="32" spans="1:11">
      <c r="A32" s="1" t="s">
        <v>69</v>
      </c>
      <c r="B32" s="3">
        <v>500000</v>
      </c>
      <c r="C32" s="2" t="s">
        <v>57</v>
      </c>
    </row>
    <row r="33" spans="1:11">
      <c r="A33" s="1" t="s">
        <v>70</v>
      </c>
      <c r="B33" s="3">
        <v>400000</v>
      </c>
      <c r="C33" s="2" t="s">
        <v>57</v>
      </c>
    </row>
    <row r="34" spans="1:11">
      <c r="A34" s="6" t="s">
        <v>59</v>
      </c>
      <c r="B34" s="9">
        <f>_discounting_sheet!H4</f>
        <v>22388843.752406374</v>
      </c>
      <c r="C34" s="2" t="s">
        <v>57</v>
      </c>
    </row>
    <row r="36" spans="1:11">
      <c r="A36" s="13" t="s">
        <v>42</v>
      </c>
      <c r="B36" s="16"/>
      <c r="C36" s="16"/>
      <c r="D36" s="16"/>
      <c r="E36" s="16"/>
      <c r="F36" s="16"/>
      <c r="G36" s="16"/>
      <c r="H36" s="16"/>
      <c r="I36" s="16"/>
      <c r="J36" s="16"/>
      <c r="K36" s="16"/>
    </row>
    <row r="37" spans="1:11">
      <c r="A37" s="1" t="s">
        <v>71</v>
      </c>
    </row>
    <row r="38" spans="1:11">
      <c r="A38" s="1" t="s">
        <v>72</v>
      </c>
      <c r="B38" s="1">
        <v>3</v>
      </c>
      <c r="C38" s="1" t="s">
        <v>9</v>
      </c>
    </row>
    <row r="39" spans="1:11">
      <c r="A39" s="1" t="s">
        <v>73</v>
      </c>
      <c r="B39" s="3">
        <v>30000</v>
      </c>
      <c r="C39" s="1" t="s">
        <v>9</v>
      </c>
    </row>
    <row r="40" spans="1:11">
      <c r="A40" s="1" t="s">
        <v>74</v>
      </c>
      <c r="B40" s="4">
        <f>B38^2*B39*2000</f>
        <v>540000000</v>
      </c>
      <c r="C40" s="2" t="s">
        <v>57</v>
      </c>
    </row>
    <row r="41" spans="1:11">
      <c r="A41" s="1" t="s">
        <v>75</v>
      </c>
      <c r="B41" s="1">
        <v>400</v>
      </c>
      <c r="C41" s="1" t="s">
        <v>9</v>
      </c>
    </row>
    <row r="42" spans="1:11">
      <c r="A42" s="1" t="s">
        <v>76</v>
      </c>
      <c r="B42" s="4">
        <f>B39*B41</f>
        <v>12000000</v>
      </c>
      <c r="C42" s="2" t="s">
        <v>57</v>
      </c>
    </row>
    <row r="43" spans="1:11">
      <c r="A43" s="6" t="s">
        <v>59</v>
      </c>
      <c r="B43" s="9">
        <f>_discounting_sheet!J4+B40</f>
        <v>731904375.02062607</v>
      </c>
      <c r="C43" s="2" t="s">
        <v>57</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2578125" defaultRowHeight="12.75"/>
  <cols>
    <col min="1" max="1" width="11.42578125" style="1"/>
    <col min="2" max="2" width="5.285156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36" t="s">
        <v>77</v>
      </c>
    </row>
    <row r="3" spans="1:10">
      <c r="A3" s="1" t="s">
        <v>44</v>
      </c>
      <c r="B3" s="1" t="s">
        <v>78</v>
      </c>
      <c r="C3" s="2" t="s">
        <v>38</v>
      </c>
      <c r="D3" s="2" t="s">
        <v>79</v>
      </c>
      <c r="E3" s="1" t="s">
        <v>40</v>
      </c>
      <c r="F3" s="10" t="s">
        <v>80</v>
      </c>
      <c r="G3" s="1" t="s">
        <v>81</v>
      </c>
      <c r="H3" s="10" t="s">
        <v>80</v>
      </c>
      <c r="I3" s="1" t="s">
        <v>42</v>
      </c>
      <c r="J3" s="10" t="s">
        <v>80</v>
      </c>
    </row>
    <row r="4" spans="1:10">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H27" sqref="H27"/>
    </sheetView>
  </sheetViews>
  <sheetFormatPr defaultColWidth="11.42578125" defaultRowHeight="12.75"/>
  <cols>
    <col min="1" max="1" width="19.140625" customWidth="1"/>
    <col min="2" max="2" width="8" customWidth="1"/>
    <col min="3" max="3" width="95.85546875"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56" t="s">
        <v>82</v>
      </c>
      <c r="B1" s="56" t="s">
        <v>83</v>
      </c>
      <c r="C1" s="56" t="s">
        <v>4</v>
      </c>
    </row>
    <row r="2" spans="1:3">
      <c r="A2" s="57" t="s">
        <v>0</v>
      </c>
      <c r="B2" s="57">
        <v>1</v>
      </c>
      <c r="C2" s="57" t="s">
        <v>84</v>
      </c>
    </row>
    <row r="3" spans="1:3">
      <c r="A3" s="57" t="s">
        <v>2</v>
      </c>
      <c r="B3" s="57">
        <v>1</v>
      </c>
      <c r="C3" s="57" t="s">
        <v>85</v>
      </c>
    </row>
    <row r="4" spans="1:3">
      <c r="A4" s="57" t="s">
        <v>86</v>
      </c>
      <c r="B4" s="57">
        <v>0</v>
      </c>
      <c r="C4" s="60">
        <v>2017</v>
      </c>
    </row>
    <row r="5" spans="1:3">
      <c r="A5" s="57" t="s">
        <v>1</v>
      </c>
      <c r="B5" s="57">
        <v>1</v>
      </c>
      <c r="C5" s="57" t="s">
        <v>98</v>
      </c>
    </row>
    <row r="6" spans="1:3">
      <c r="A6" s="57" t="s">
        <v>1</v>
      </c>
      <c r="B6" s="57">
        <v>3</v>
      </c>
      <c r="C6" s="57" t="s">
        <v>99</v>
      </c>
    </row>
    <row r="7" spans="1:3">
      <c r="A7" s="57" t="s">
        <v>97</v>
      </c>
      <c r="B7" s="57">
        <v>1</v>
      </c>
      <c r="C7" s="57" t="s">
        <v>100</v>
      </c>
    </row>
    <row r="8" spans="1:3">
      <c r="A8" s="57" t="s">
        <v>97</v>
      </c>
      <c r="B8" s="57">
        <v>2</v>
      </c>
      <c r="C8" s="57" t="s">
        <v>101</v>
      </c>
    </row>
    <row r="9" spans="1:3">
      <c r="A9" s="57" t="s">
        <v>97</v>
      </c>
      <c r="B9" s="57">
        <v>3</v>
      </c>
      <c r="C9" s="57" t="s">
        <v>102</v>
      </c>
    </row>
    <row r="10" spans="1:3">
      <c r="A10" s="57" t="s">
        <v>97</v>
      </c>
      <c r="B10" s="57">
        <v>4</v>
      </c>
      <c r="C10" s="57" t="s">
        <v>103</v>
      </c>
    </row>
    <row r="11" spans="1:3">
      <c r="A11" s="57" t="s">
        <v>97</v>
      </c>
      <c r="B11" s="57">
        <v>5</v>
      </c>
      <c r="C11" s="57" t="s">
        <v>104</v>
      </c>
    </row>
    <row r="12" spans="1:3">
      <c r="A12" s="57" t="s">
        <v>97</v>
      </c>
      <c r="B12" s="57">
        <v>6</v>
      </c>
      <c r="C12" s="57" t="s">
        <v>105</v>
      </c>
    </row>
    <row r="13" spans="1:3">
      <c r="A13" s="57" t="s">
        <v>97</v>
      </c>
      <c r="B13" s="57">
        <v>7</v>
      </c>
      <c r="C13" s="57" t="s">
        <v>106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2024-10-23T14:28:16Z</dcterms:modified>
</cp:coreProperties>
</file>