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 tabRatio="777"/>
  </bookViews>
  <sheets>
    <sheet name="Outbound Student" sheetId="17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  <sheet name="Sheet1" sheetId="20" r:id="rId10"/>
  </sheets>
  <externalReferences>
    <externalReference r:id="rId11"/>
    <externalReference r:id="rId12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8" hidden="1">Nationality!$A$1:$A$199</definedName>
    <definedName name="_xlnm._FilterDatabase" localSheetId="0" hidden="1">'Outbound Student'!$D$1:$D$210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OS_Code">FOS!$A$2:$A$173</definedName>
    <definedName name="FOS_Name_En">FOS!$B$2:$B$173</definedName>
    <definedName name="g">[1]Faculty!$A$2:$A$19</definedName>
    <definedName name="Nationality">Nationality!$A$2:$A$200</definedName>
    <definedName name="_xlnm.Print_Area" localSheetId="0">'Outbound Student'!$C$2:$AQ$35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  <definedName name="แนยั2">[2]Program_Pro!$A$2:$A$532</definedName>
  </definedNames>
  <calcPr calcId="162913"/>
</workbook>
</file>

<file path=xl/calcChain.xml><?xml version="1.0" encoding="utf-8"?>
<calcChain xmlns="http://schemas.openxmlformats.org/spreadsheetml/2006/main">
  <c r="Y210" i="17" l="1"/>
  <c r="W210" i="17"/>
  <c r="S210" i="17"/>
  <c r="Q210" i="17"/>
  <c r="O210" i="17"/>
  <c r="M210" i="17"/>
  <c r="K210" i="17"/>
  <c r="Y209" i="17"/>
  <c r="W209" i="17"/>
  <c r="S209" i="17"/>
  <c r="Q209" i="17"/>
  <c r="O209" i="17"/>
  <c r="M209" i="17"/>
  <c r="K209" i="17"/>
  <c r="Y208" i="17"/>
  <c r="W208" i="17"/>
  <c r="S208" i="17"/>
  <c r="Q208" i="17"/>
  <c r="O208" i="17"/>
  <c r="M208" i="17"/>
  <c r="K208" i="17"/>
  <c r="Y207" i="17"/>
  <c r="W207" i="17"/>
  <c r="S207" i="17"/>
  <c r="Q207" i="17"/>
  <c r="O207" i="17"/>
  <c r="M207" i="17"/>
  <c r="K207" i="17"/>
  <c r="Y206" i="17"/>
  <c r="W206" i="17"/>
  <c r="Q206" i="17"/>
  <c r="O206" i="17"/>
  <c r="M206" i="17"/>
  <c r="K206" i="17"/>
  <c r="Y205" i="17"/>
  <c r="W205" i="17"/>
  <c r="Q205" i="17"/>
  <c r="O205" i="17"/>
  <c r="M205" i="17"/>
  <c r="K205" i="17"/>
  <c r="K202" i="17" l="1"/>
  <c r="K201" i="17"/>
  <c r="K200" i="17"/>
  <c r="K199" i="17"/>
  <c r="K198" i="17"/>
  <c r="K197" i="17"/>
  <c r="K196" i="17"/>
  <c r="K195" i="17"/>
  <c r="K194" i="17"/>
  <c r="K193" i="17"/>
  <c r="S191" i="17" l="1"/>
  <c r="Q191" i="17"/>
  <c r="O191" i="17"/>
  <c r="M191" i="17"/>
  <c r="S190" i="17"/>
  <c r="Q190" i="17"/>
  <c r="O190" i="17"/>
  <c r="M190" i="17"/>
  <c r="K190" i="17"/>
  <c r="S188" i="17"/>
  <c r="Q188" i="17"/>
  <c r="O188" i="17"/>
  <c r="M188" i="17"/>
  <c r="S183" i="17"/>
  <c r="Q183" i="17"/>
  <c r="O183" i="17"/>
  <c r="M183" i="17"/>
  <c r="K183" i="17"/>
  <c r="S182" i="17"/>
  <c r="Q182" i="17"/>
  <c r="O182" i="17"/>
  <c r="M182" i="17"/>
  <c r="K182" i="17"/>
  <c r="S181" i="17"/>
  <c r="Q181" i="17"/>
  <c r="O181" i="17"/>
  <c r="M181" i="17"/>
  <c r="K181" i="17"/>
  <c r="S180" i="17"/>
  <c r="Q180" i="17"/>
  <c r="O180" i="17"/>
  <c r="M180" i="17"/>
  <c r="K180" i="17"/>
  <c r="S179" i="17"/>
  <c r="Q179" i="17"/>
  <c r="O179" i="17"/>
  <c r="M179" i="17"/>
  <c r="K179" i="17"/>
  <c r="S178" i="17"/>
  <c r="Q178" i="17"/>
  <c r="O178" i="17"/>
  <c r="M178" i="17"/>
  <c r="K178" i="17"/>
  <c r="K177" i="17"/>
  <c r="K176" i="17"/>
  <c r="K175" i="17"/>
  <c r="K174" i="17"/>
  <c r="S173" i="17"/>
  <c r="Q173" i="17"/>
  <c r="O173" i="17"/>
  <c r="M173" i="17"/>
  <c r="K173" i="17"/>
  <c r="S172" i="17"/>
  <c r="Q172" i="17"/>
  <c r="O172" i="17"/>
  <c r="M172" i="17"/>
  <c r="K172" i="17"/>
  <c r="S171" i="17"/>
  <c r="Q171" i="17"/>
  <c r="O171" i="17"/>
  <c r="M171" i="17"/>
  <c r="K171" i="17"/>
  <c r="M170" i="17"/>
  <c r="K170" i="17"/>
  <c r="S169" i="17"/>
  <c r="Q169" i="17"/>
  <c r="O169" i="17"/>
  <c r="M169" i="17"/>
  <c r="K169" i="17"/>
  <c r="M165" i="17"/>
  <c r="K165" i="17"/>
  <c r="S163" i="17"/>
  <c r="Q163" i="17"/>
  <c r="O163" i="17"/>
  <c r="M163" i="17"/>
  <c r="K163" i="17"/>
  <c r="W164" i="17"/>
  <c r="S164" i="17"/>
  <c r="Q164" i="17"/>
  <c r="O164" i="17"/>
  <c r="M164" i="17"/>
  <c r="K164" i="17"/>
  <c r="S162" i="17"/>
  <c r="Q162" i="17"/>
  <c r="O162" i="17"/>
  <c r="M162" i="17"/>
  <c r="K162" i="17"/>
  <c r="S161" i="17"/>
  <c r="Q161" i="17"/>
  <c r="O161" i="17"/>
  <c r="M161" i="17"/>
  <c r="K161" i="17"/>
  <c r="S160" i="17"/>
  <c r="Q160" i="17"/>
  <c r="O160" i="17"/>
  <c r="M160" i="17"/>
  <c r="K160" i="17"/>
  <c r="S158" i="17"/>
  <c r="Q158" i="17"/>
  <c r="O158" i="17"/>
  <c r="M158" i="17"/>
  <c r="S157" i="17"/>
  <c r="Q157" i="17"/>
  <c r="O157" i="17"/>
  <c r="M157" i="17"/>
  <c r="S156" i="17"/>
  <c r="Q156" i="17"/>
  <c r="O156" i="17"/>
  <c r="M156" i="17"/>
  <c r="S155" i="17"/>
  <c r="Q155" i="17"/>
  <c r="O155" i="17"/>
  <c r="M155" i="17"/>
  <c r="S154" i="17"/>
  <c r="Q154" i="17"/>
  <c r="O154" i="17"/>
  <c r="M154" i="17"/>
  <c r="S153" i="17"/>
  <c r="Q153" i="17"/>
  <c r="O153" i="17"/>
  <c r="M153" i="17"/>
  <c r="S150" i="17"/>
  <c r="Q150" i="17"/>
  <c r="O150" i="17"/>
  <c r="M150" i="17"/>
  <c r="S149" i="17"/>
  <c r="Q149" i="17"/>
  <c r="O149" i="17"/>
  <c r="M149" i="17"/>
  <c r="S148" i="17"/>
  <c r="Q148" i="17"/>
  <c r="O148" i="17"/>
  <c r="M148" i="17"/>
  <c r="K148" i="17"/>
  <c r="S147" i="17"/>
  <c r="Q147" i="17"/>
  <c r="O147" i="17"/>
  <c r="M147" i="17"/>
  <c r="K147" i="17"/>
  <c r="S146" i="17"/>
  <c r="Q146" i="17"/>
  <c r="O146" i="17"/>
  <c r="M146" i="17"/>
  <c r="K146" i="17"/>
  <c r="S144" i="17"/>
  <c r="Q144" i="17"/>
  <c r="O144" i="17"/>
  <c r="M144" i="17"/>
  <c r="S136" i="17"/>
  <c r="Q136" i="17"/>
  <c r="O136" i="17"/>
  <c r="M136" i="17"/>
  <c r="K136" i="17"/>
  <c r="S135" i="17"/>
  <c r="Q135" i="17"/>
  <c r="O135" i="17"/>
  <c r="M135" i="17"/>
  <c r="K135" i="17"/>
  <c r="S130" i="17"/>
  <c r="Q130" i="17"/>
  <c r="O130" i="17"/>
  <c r="M130" i="17"/>
  <c r="K130" i="17"/>
  <c r="S129" i="17"/>
  <c r="Q129" i="17"/>
  <c r="O129" i="17"/>
  <c r="M129" i="17"/>
  <c r="K129" i="17"/>
  <c r="S128" i="17"/>
  <c r="Q128" i="17"/>
  <c r="O128" i="17"/>
  <c r="M128" i="17"/>
  <c r="K128" i="17"/>
  <c r="S127" i="17"/>
  <c r="Q127" i="17"/>
  <c r="O127" i="17"/>
  <c r="M127" i="17"/>
  <c r="K127" i="17"/>
  <c r="S125" i="17"/>
  <c r="Q125" i="17"/>
  <c r="O125" i="17"/>
  <c r="M125" i="17"/>
  <c r="K125" i="17"/>
  <c r="S124" i="17"/>
  <c r="Q124" i="17"/>
  <c r="O124" i="17"/>
  <c r="M124" i="17"/>
  <c r="K124" i="17"/>
  <c r="S123" i="17"/>
  <c r="Q123" i="17"/>
  <c r="O123" i="17"/>
  <c r="M123" i="17"/>
  <c r="K123" i="17"/>
  <c r="S122" i="17"/>
  <c r="Q122" i="17"/>
  <c r="O122" i="17"/>
  <c r="M122" i="17"/>
  <c r="K122" i="17"/>
  <c r="S121" i="17"/>
  <c r="Q121" i="17"/>
  <c r="O121" i="17"/>
  <c r="M121" i="17"/>
  <c r="K121" i="17"/>
  <c r="K120" i="17"/>
  <c r="S119" i="17"/>
  <c r="Q119" i="17"/>
  <c r="O119" i="17"/>
  <c r="M119" i="17"/>
  <c r="K119" i="17"/>
  <c r="S118" i="17"/>
  <c r="Q118" i="17"/>
  <c r="O118" i="17"/>
  <c r="M118" i="17"/>
  <c r="K118" i="17"/>
  <c r="S117" i="17"/>
  <c r="Q117" i="17"/>
  <c r="O117" i="17"/>
  <c r="M117" i="17"/>
  <c r="K117" i="17"/>
  <c r="S116" i="17"/>
  <c r="Q116" i="17"/>
  <c r="O116" i="17"/>
  <c r="M116" i="17"/>
  <c r="K116" i="17"/>
  <c r="S115" i="17"/>
  <c r="Q115" i="17"/>
  <c r="O115" i="17"/>
  <c r="M115" i="17"/>
  <c r="K115" i="17"/>
  <c r="K114" i="17"/>
  <c r="S113" i="17"/>
  <c r="Q113" i="17"/>
  <c r="O113" i="17"/>
  <c r="M113" i="17"/>
  <c r="K113" i="17"/>
  <c r="S112" i="17"/>
  <c r="Q112" i="17"/>
  <c r="O112" i="17"/>
  <c r="M112" i="17"/>
  <c r="K112" i="17"/>
  <c r="S111" i="17"/>
  <c r="Q111" i="17"/>
  <c r="O111" i="17"/>
  <c r="M111" i="17"/>
  <c r="K111" i="17"/>
  <c r="S110" i="17"/>
  <c r="Q110" i="17"/>
  <c r="O110" i="17"/>
  <c r="M110" i="17"/>
  <c r="K110" i="17"/>
  <c r="K109" i="17"/>
  <c r="K108" i="17"/>
  <c r="K107" i="17"/>
  <c r="K106" i="17"/>
  <c r="K105" i="17"/>
  <c r="K104" i="17"/>
  <c r="S103" i="17"/>
  <c r="Q103" i="17"/>
  <c r="O103" i="17"/>
  <c r="M103" i="17"/>
  <c r="K103" i="17"/>
  <c r="S102" i="17"/>
  <c r="Q102" i="17"/>
  <c r="O102" i="17"/>
  <c r="M102" i="17"/>
  <c r="K102" i="17"/>
  <c r="S101" i="17"/>
  <c r="Q101" i="17"/>
  <c r="O101" i="17"/>
  <c r="M101" i="17"/>
  <c r="Y204" i="17"/>
  <c r="W204" i="17"/>
  <c r="S204" i="17"/>
  <c r="Q204" i="17"/>
  <c r="O204" i="17"/>
  <c r="M204" i="17"/>
  <c r="K204" i="17"/>
  <c r="Y203" i="17"/>
  <c r="W203" i="17"/>
  <c r="S203" i="17"/>
  <c r="Q203" i="17"/>
  <c r="O203" i="17"/>
  <c r="M203" i="17"/>
  <c r="K203" i="17"/>
  <c r="K101" i="17" l="1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Y121" i="17"/>
  <c r="W122" i="17"/>
  <c r="Y122" i="17"/>
  <c r="W123" i="17"/>
  <c r="Y123" i="17"/>
  <c r="W124" i="17"/>
  <c r="Y124" i="17"/>
  <c r="W125" i="17"/>
  <c r="Y125" i="17"/>
  <c r="W126" i="17"/>
  <c r="Y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K187" i="17"/>
  <c r="W187" i="17"/>
  <c r="K188" i="17"/>
  <c r="W188" i="17"/>
  <c r="W189" i="17"/>
  <c r="W190" i="17"/>
  <c r="K191" i="17"/>
  <c r="W191" i="17"/>
  <c r="K192" i="17"/>
  <c r="M192" i="17"/>
  <c r="O192" i="17"/>
  <c r="Q192" i="17"/>
  <c r="S192" i="17"/>
  <c r="W192" i="17"/>
  <c r="W193" i="17"/>
  <c r="W194" i="17"/>
  <c r="W195" i="17"/>
  <c r="W196" i="17"/>
  <c r="W197" i="17"/>
  <c r="W198" i="17"/>
  <c r="W199" i="17"/>
  <c r="W200" i="17"/>
  <c r="W201" i="17"/>
  <c r="W202" i="17"/>
  <c r="Y202" i="17"/>
  <c r="S100" i="17"/>
  <c r="K100" i="17" l="1"/>
  <c r="S99" i="17"/>
  <c r="Q99" i="17"/>
  <c r="O99" i="17"/>
  <c r="M99" i="17"/>
  <c r="K99" i="17"/>
  <c r="S98" i="17"/>
  <c r="Q98" i="17"/>
  <c r="O98" i="17"/>
  <c r="M98" i="17"/>
  <c r="K98" i="17"/>
  <c r="S97" i="17"/>
  <c r="Q97" i="17"/>
  <c r="O97" i="17"/>
  <c r="M97" i="17"/>
  <c r="K97" i="17"/>
  <c r="M96" i="17"/>
  <c r="K96" i="17"/>
  <c r="M95" i="17"/>
  <c r="K95" i="17"/>
  <c r="M94" i="17"/>
  <c r="K94" i="17"/>
  <c r="S93" i="17" l="1"/>
  <c r="M93" i="17"/>
  <c r="K93" i="17"/>
  <c r="S92" i="17"/>
  <c r="M92" i="17"/>
  <c r="K92" i="17"/>
  <c r="S91" i="17"/>
  <c r="M91" i="17"/>
  <c r="K91" i="17"/>
  <c r="S90" i="17"/>
  <c r="Q90" i="17"/>
  <c r="O90" i="17"/>
  <c r="M90" i="17"/>
  <c r="K90" i="17"/>
  <c r="K89" i="17"/>
  <c r="M88" i="17"/>
  <c r="K88" i="17"/>
  <c r="M87" i="17"/>
  <c r="K87" i="17"/>
  <c r="M86" i="17" l="1"/>
  <c r="K86" i="17"/>
  <c r="D419" i="13" l="1"/>
  <c r="K85" i="17"/>
  <c r="K84" i="17"/>
  <c r="W76" i="17"/>
  <c r="K75" i="17"/>
  <c r="M75" i="17"/>
  <c r="O75" i="17"/>
  <c r="Q75" i="17"/>
  <c r="S75" i="17"/>
  <c r="K74" i="17"/>
  <c r="M74" i="17"/>
  <c r="O74" i="17"/>
  <c r="Q74" i="17"/>
  <c r="S74" i="17"/>
  <c r="K73" i="17"/>
  <c r="M73" i="17"/>
  <c r="O73" i="17"/>
  <c r="Q73" i="17"/>
  <c r="S73" i="17"/>
  <c r="K72" i="17"/>
  <c r="M72" i="17"/>
  <c r="O72" i="17"/>
  <c r="Q72" i="17"/>
  <c r="S72" i="17"/>
  <c r="S71" i="17"/>
  <c r="Q71" i="17"/>
  <c r="O71" i="17"/>
  <c r="M71" i="17"/>
  <c r="K71" i="17"/>
  <c r="S70" i="17"/>
  <c r="Q70" i="17"/>
  <c r="O70" i="17"/>
  <c r="M70" i="17"/>
  <c r="K70" i="17"/>
  <c r="S69" i="17"/>
  <c r="Q69" i="17"/>
  <c r="O69" i="17"/>
  <c r="M69" i="17"/>
  <c r="K69" i="17"/>
  <c r="S68" i="17"/>
  <c r="Q68" i="17"/>
  <c r="O68" i="17"/>
  <c r="M68" i="17"/>
  <c r="K68" i="17"/>
  <c r="S67" i="17"/>
  <c r="Q67" i="17"/>
  <c r="O67" i="17"/>
  <c r="M67" i="17"/>
  <c r="W67" i="17"/>
  <c r="Y67" i="17"/>
  <c r="Q66" i="17"/>
  <c r="M66" i="17"/>
  <c r="S65" i="17"/>
  <c r="Q65" i="17"/>
  <c r="O65" i="17"/>
  <c r="M65" i="17"/>
  <c r="S64" i="17"/>
  <c r="Q64" i="17"/>
  <c r="O64" i="17"/>
  <c r="M64" i="17"/>
  <c r="K64" i="17"/>
  <c r="K65" i="17"/>
  <c r="K66" i="17"/>
  <c r="K67" i="17"/>
  <c r="K63" i="17"/>
  <c r="M63" i="17"/>
  <c r="O63" i="17"/>
  <c r="Q63" i="17"/>
  <c r="S63" i="17"/>
  <c r="M62" i="17"/>
  <c r="O62" i="17"/>
  <c r="Q62" i="17"/>
  <c r="S62" i="17"/>
  <c r="K60" i="17"/>
  <c r="K61" i="17"/>
  <c r="K62" i="17"/>
  <c r="M61" i="17"/>
  <c r="O61" i="17"/>
  <c r="Q61" i="17"/>
  <c r="S61" i="17"/>
  <c r="S60" i="17"/>
  <c r="Q60" i="17"/>
  <c r="O60" i="17"/>
  <c r="M60" i="17"/>
  <c r="D429" i="13"/>
  <c r="M59" i="17"/>
  <c r="O59" i="17"/>
  <c r="Q59" i="17"/>
  <c r="S59" i="17"/>
  <c r="S58" i="17"/>
  <c r="Q58" i="17"/>
  <c r="O58" i="17"/>
  <c r="M58" i="17"/>
  <c r="K58" i="17"/>
  <c r="S57" i="17"/>
  <c r="Q57" i="17"/>
  <c r="O57" i="17"/>
  <c r="M57" i="17"/>
  <c r="K57" i="17"/>
  <c r="K56" i="17"/>
  <c r="S55" i="17"/>
  <c r="Q55" i="17"/>
  <c r="O55" i="17"/>
  <c r="M55" i="17"/>
  <c r="K55" i="17"/>
  <c r="D38" i="13"/>
  <c r="M53" i="17"/>
  <c r="S53" i="17"/>
  <c r="S50" i="17"/>
  <c r="Q50" i="17"/>
  <c r="O50" i="17"/>
  <c r="M50" i="17"/>
  <c r="S49" i="17"/>
  <c r="Q49" i="17"/>
  <c r="O49" i="17"/>
  <c r="M49" i="17"/>
  <c r="M47" i="17"/>
  <c r="O47" i="17"/>
  <c r="Q47" i="17"/>
  <c r="S47" i="17"/>
  <c r="M48" i="17"/>
  <c r="O48" i="17"/>
  <c r="Q48" i="17"/>
  <c r="S48" i="17"/>
  <c r="S46" i="17"/>
  <c r="Q46" i="17"/>
  <c r="O46" i="17"/>
  <c r="M46" i="17"/>
  <c r="S45" i="17"/>
  <c r="Q45" i="17"/>
  <c r="O45" i="17"/>
  <c r="M45" i="17"/>
  <c r="S43" i="17"/>
  <c r="Q43" i="17"/>
  <c r="O43" i="17"/>
  <c r="M43" i="17"/>
  <c r="S42" i="17"/>
  <c r="Q42" i="17"/>
  <c r="O42" i="17"/>
  <c r="M42" i="17"/>
  <c r="S41" i="17"/>
  <c r="Q41" i="17"/>
  <c r="O41" i="17"/>
  <c r="M41" i="17"/>
  <c r="S39" i="17"/>
  <c r="Q39" i="17"/>
  <c r="O39" i="17"/>
  <c r="M39" i="17"/>
  <c r="M38" i="17"/>
  <c r="O38" i="17"/>
  <c r="Q38" i="17"/>
  <c r="S38" i="17"/>
  <c r="M37" i="17"/>
  <c r="O37" i="17"/>
  <c r="Q37" i="17"/>
  <c r="S37" i="17"/>
  <c r="S36" i="17"/>
  <c r="Q36" i="17"/>
  <c r="O36" i="17"/>
  <c r="M36" i="17"/>
  <c r="S35" i="17"/>
  <c r="Q35" i="17"/>
  <c r="O35" i="17"/>
  <c r="M35" i="17"/>
  <c r="M34" i="17"/>
  <c r="O34" i="17"/>
  <c r="Q34" i="17"/>
  <c r="S34" i="17"/>
  <c r="S33" i="17"/>
  <c r="Q33" i="17"/>
  <c r="O33" i="17"/>
  <c r="M33" i="17"/>
  <c r="S32" i="17"/>
  <c r="Q32" i="17"/>
  <c r="O32" i="17"/>
  <c r="M32" i="17"/>
  <c r="K32" i="17"/>
  <c r="S31" i="17"/>
  <c r="Q31" i="17"/>
  <c r="O31" i="17"/>
  <c r="M31" i="17"/>
  <c r="S30" i="17"/>
  <c r="Q30" i="17"/>
  <c r="O30" i="17"/>
  <c r="M30" i="17"/>
  <c r="S29" i="17"/>
  <c r="Q29" i="17"/>
  <c r="O29" i="17"/>
  <c r="M29" i="17"/>
  <c r="M28" i="17"/>
  <c r="O28" i="17"/>
  <c r="Q28" i="17"/>
  <c r="S28" i="17"/>
  <c r="M27" i="17"/>
  <c r="O27" i="17"/>
  <c r="Q27" i="17"/>
  <c r="S27" i="17"/>
  <c r="S26" i="17"/>
  <c r="Q26" i="17"/>
  <c r="O26" i="17"/>
  <c r="M26" i="17"/>
  <c r="S24" i="17"/>
  <c r="Q24" i="17"/>
  <c r="O24" i="17"/>
  <c r="M24" i="17"/>
  <c r="S22" i="17"/>
  <c r="Q22" i="17"/>
  <c r="O22" i="17"/>
  <c r="M22" i="17"/>
  <c r="K22" i="17"/>
  <c r="S21" i="17"/>
  <c r="Q21" i="17"/>
  <c r="O21" i="17"/>
  <c r="M21" i="17"/>
  <c r="S20" i="17"/>
  <c r="Q20" i="17"/>
  <c r="O20" i="17"/>
  <c r="M20" i="17"/>
  <c r="S17" i="17"/>
  <c r="Q17" i="17"/>
  <c r="O17" i="17"/>
  <c r="M17" i="17"/>
  <c r="S19" i="17" l="1"/>
  <c r="Q19" i="17"/>
  <c r="O19" i="17"/>
  <c r="M19" i="17"/>
  <c r="Q11" i="17" l="1"/>
  <c r="O11" i="17"/>
  <c r="M11" i="17"/>
  <c r="Q7" i="17"/>
  <c r="O7" i="17"/>
  <c r="M7" i="17"/>
  <c r="K7" i="17"/>
  <c r="Q6" i="17"/>
  <c r="O6" i="17"/>
  <c r="M6" i="17"/>
  <c r="K6" i="17"/>
  <c r="Q5" i="17"/>
  <c r="O5" i="17"/>
  <c r="M5" i="17"/>
  <c r="K5" i="17"/>
  <c r="Q4" i="17"/>
  <c r="O4" i="17"/>
  <c r="M4" i="17"/>
  <c r="K4" i="17"/>
  <c r="Y73" i="17" l="1"/>
  <c r="Y74" i="17"/>
  <c r="Y75" i="17"/>
  <c r="Y68" i="17"/>
  <c r="Y69" i="17"/>
  <c r="Y70" i="17"/>
  <c r="Y71" i="17"/>
  <c r="Y72" i="17"/>
  <c r="Y60" i="17"/>
  <c r="Y61" i="17"/>
  <c r="Y62" i="17"/>
  <c r="Y63" i="17"/>
  <c r="Y64" i="17"/>
  <c r="Y65" i="17"/>
  <c r="Y66" i="17"/>
  <c r="Y54" i="17"/>
  <c r="Y55" i="17"/>
  <c r="Y56" i="17"/>
  <c r="Y57" i="17"/>
  <c r="Y58" i="17"/>
  <c r="D117" i="13" l="1"/>
  <c r="W84" i="17" l="1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77" i="17"/>
  <c r="W78" i="17"/>
  <c r="W79" i="17"/>
  <c r="W80" i="17"/>
  <c r="W81" i="17"/>
  <c r="W82" i="17"/>
  <c r="W83" i="17"/>
  <c r="W66" i="17"/>
  <c r="W68" i="17"/>
  <c r="W69" i="17"/>
  <c r="W70" i="17"/>
  <c r="W71" i="17"/>
  <c r="W72" i="17"/>
  <c r="W73" i="17"/>
  <c r="W74" i="17"/>
  <c r="W75" i="17"/>
  <c r="W60" i="17"/>
  <c r="W62" i="17"/>
  <c r="W63" i="17"/>
  <c r="W64" i="17"/>
  <c r="W65" i="17"/>
  <c r="W56" i="17"/>
  <c r="W57" i="17"/>
  <c r="W58" i="17"/>
  <c r="W55" i="17"/>
  <c r="W61" i="17" l="1"/>
  <c r="Y59" i="17"/>
  <c r="W59" i="17"/>
  <c r="K59" i="17"/>
  <c r="W54" i="17"/>
  <c r="S54" i="17"/>
  <c r="Q54" i="17"/>
  <c r="O54" i="17"/>
  <c r="M54" i="17"/>
  <c r="K54" i="17"/>
  <c r="Y53" i="17"/>
  <c r="W53" i="17"/>
  <c r="K53" i="17"/>
  <c r="Y52" i="17"/>
  <c r="W52" i="17"/>
  <c r="S52" i="17"/>
  <c r="M52" i="17"/>
  <c r="K52" i="17"/>
  <c r="Y51" i="17"/>
  <c r="W51" i="17"/>
  <c r="S51" i="17"/>
  <c r="Q51" i="17"/>
  <c r="O51" i="17"/>
  <c r="M51" i="17"/>
  <c r="K51" i="17"/>
  <c r="Y50" i="17"/>
  <c r="W50" i="17"/>
  <c r="K50" i="17"/>
  <c r="Y49" i="17"/>
  <c r="W49" i="17"/>
  <c r="K49" i="17"/>
  <c r="Y48" i="17"/>
  <c r="W48" i="17"/>
  <c r="K48" i="17"/>
  <c r="Y47" i="17"/>
  <c r="W47" i="17"/>
  <c r="K47" i="17"/>
  <c r="Y46" i="17"/>
  <c r="W46" i="17"/>
  <c r="K46" i="17"/>
  <c r="Y45" i="17"/>
  <c r="W45" i="17"/>
  <c r="K45" i="17"/>
  <c r="Y44" i="17"/>
  <c r="W44" i="17"/>
  <c r="S44" i="17"/>
  <c r="Q44" i="17"/>
  <c r="O44" i="17"/>
  <c r="M44" i="17"/>
  <c r="K44" i="17"/>
  <c r="Y43" i="17"/>
  <c r="W43" i="17"/>
  <c r="K43" i="17"/>
  <c r="Y42" i="17"/>
  <c r="W42" i="17"/>
  <c r="K42" i="17"/>
  <c r="Y41" i="17"/>
  <c r="W41" i="17"/>
  <c r="K41" i="17"/>
  <c r="Y40" i="17"/>
  <c r="W40" i="17"/>
  <c r="S40" i="17"/>
  <c r="Q40" i="17"/>
  <c r="O40" i="17"/>
  <c r="M40" i="17"/>
  <c r="K40" i="17"/>
  <c r="Y39" i="17"/>
  <c r="W39" i="17"/>
  <c r="K39" i="17"/>
  <c r="Y38" i="17"/>
  <c r="W38" i="17"/>
  <c r="K38" i="17"/>
  <c r="Y37" i="17"/>
  <c r="W37" i="17"/>
  <c r="K37" i="17"/>
  <c r="Y36" i="17"/>
  <c r="W36" i="17"/>
  <c r="K36" i="17"/>
  <c r="Y35" i="17"/>
  <c r="W35" i="17"/>
  <c r="K35" i="17"/>
  <c r="Y34" i="17"/>
  <c r="W34" i="17"/>
  <c r="K34" i="17"/>
  <c r="Y33" i="17"/>
  <c r="W33" i="17"/>
  <c r="K33" i="17"/>
  <c r="Y32" i="17"/>
  <c r="W32" i="17"/>
  <c r="Y31" i="17"/>
  <c r="W31" i="17"/>
  <c r="K31" i="17"/>
  <c r="Y30" i="17"/>
  <c r="W30" i="17"/>
  <c r="K30" i="17"/>
  <c r="Y29" i="17"/>
  <c r="W29" i="17"/>
  <c r="K29" i="17"/>
  <c r="Y28" i="17"/>
  <c r="W28" i="17"/>
  <c r="K28" i="17"/>
  <c r="Y27" i="17"/>
  <c r="W27" i="17"/>
  <c r="K27" i="17"/>
  <c r="Y26" i="17"/>
  <c r="W26" i="17"/>
  <c r="K26" i="17"/>
  <c r="Y25" i="17"/>
  <c r="W25" i="17"/>
  <c r="Q25" i="17"/>
  <c r="O25" i="17"/>
  <c r="K25" i="17"/>
  <c r="Y24" i="17"/>
  <c r="W24" i="17"/>
  <c r="K24" i="17"/>
  <c r="Y23" i="17"/>
  <c r="W23" i="17"/>
  <c r="S23" i="17"/>
  <c r="Q23" i="17"/>
  <c r="O23" i="17"/>
  <c r="M23" i="17"/>
  <c r="K23" i="17"/>
  <c r="Y22" i="17"/>
  <c r="W22" i="17"/>
  <c r="Y21" i="17"/>
  <c r="W21" i="17"/>
  <c r="K21" i="17"/>
  <c r="Y20" i="17"/>
  <c r="W20" i="17"/>
  <c r="K20" i="17"/>
  <c r="Y19" i="17"/>
  <c r="W19" i="17"/>
  <c r="K19" i="17"/>
  <c r="Y18" i="17"/>
  <c r="W18" i="17"/>
  <c r="S18" i="17"/>
  <c r="Q18" i="17"/>
  <c r="O18" i="17"/>
  <c r="M18" i="17"/>
  <c r="K18" i="17"/>
  <c r="Y17" i="17"/>
  <c r="W17" i="17"/>
  <c r="K17" i="17"/>
  <c r="Y16" i="17"/>
  <c r="W16" i="17"/>
  <c r="S16" i="17"/>
  <c r="Q16" i="17"/>
  <c r="O16" i="17"/>
  <c r="M16" i="17"/>
  <c r="K16" i="17"/>
  <c r="Y15" i="17"/>
  <c r="W15" i="17"/>
  <c r="S15" i="17"/>
  <c r="Q15" i="17"/>
  <c r="O15" i="17"/>
  <c r="M15" i="17"/>
  <c r="K15" i="17"/>
  <c r="Y14" i="17"/>
  <c r="W14" i="17"/>
  <c r="S14" i="17"/>
  <c r="Q14" i="17"/>
  <c r="O14" i="17"/>
  <c r="M14" i="17"/>
  <c r="K14" i="17"/>
  <c r="Y13" i="17"/>
  <c r="W13" i="17"/>
  <c r="S13" i="17"/>
  <c r="Q13" i="17"/>
  <c r="O13" i="17"/>
  <c r="M13" i="17"/>
  <c r="K13" i="17"/>
  <c r="Y12" i="17"/>
  <c r="W12" i="17"/>
  <c r="S12" i="17"/>
  <c r="Q12" i="17"/>
  <c r="O12" i="17"/>
  <c r="M12" i="17"/>
  <c r="K12" i="17"/>
  <c r="Y11" i="17"/>
  <c r="W11" i="17"/>
  <c r="K11" i="17"/>
  <c r="Y10" i="17"/>
  <c r="W10" i="17"/>
  <c r="S10" i="17"/>
  <c r="Q10" i="17"/>
  <c r="O10" i="17"/>
  <c r="M10" i="17"/>
  <c r="K10" i="17"/>
  <c r="Y9" i="17"/>
  <c r="W9" i="17"/>
  <c r="S9" i="17"/>
  <c r="Q9" i="17"/>
  <c r="O9" i="17"/>
  <c r="M9" i="17"/>
  <c r="K9" i="17"/>
  <c r="Y8" i="17"/>
  <c r="W8" i="17"/>
  <c r="S8" i="17"/>
  <c r="Q8" i="17"/>
  <c r="O8" i="17"/>
  <c r="M8" i="17"/>
  <c r="K8" i="17"/>
  <c r="Y7" i="17"/>
  <c r="W7" i="17"/>
  <c r="Y6" i="17"/>
  <c r="W6" i="17"/>
  <c r="Y5" i="17"/>
  <c r="W5" i="17"/>
  <c r="Y4" i="17"/>
  <c r="W4" i="17"/>
  <c r="Y3" i="17"/>
  <c r="W3" i="17"/>
  <c r="Q3" i="17"/>
  <c r="O3" i="17"/>
  <c r="M3" i="17"/>
  <c r="K3" i="17"/>
  <c r="Y2" i="17"/>
  <c r="W2" i="17"/>
  <c r="Q2" i="17"/>
  <c r="O2" i="17"/>
  <c r="M2" i="17"/>
  <c r="K2" i="17"/>
  <c r="D531" i="13" l="1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8" i="13"/>
  <c r="D427" i="13"/>
  <c r="D426" i="13"/>
  <c r="D425" i="13"/>
  <c r="D424" i="13"/>
  <c r="D423" i="13"/>
  <c r="D422" i="13"/>
  <c r="D421" i="13"/>
  <c r="D420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<sst xmlns="http://schemas.openxmlformats.org/spreadsheetml/2006/main" count="8879" uniqueCount="4658">
  <si>
    <t>Level</t>
  </si>
  <si>
    <t>Status</t>
  </si>
  <si>
    <t>Country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</si>
  <si>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</si>
  <si>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</si>
  <si>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</si>
  <si>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</si>
  <si>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</si>
  <si>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</si>
  <si>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</si>
  <si>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</si>
  <si>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</si>
  <si>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</si>
  <si>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</si>
  <si>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Age</t>
  </si>
  <si>
    <t>French</t>
  </si>
  <si>
    <t>France</t>
  </si>
  <si>
    <t>Malaysian</t>
  </si>
  <si>
    <t>Malaysia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</si>
  <si>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</si>
  <si>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</si>
  <si>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</si>
  <si>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</si>
  <si>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</si>
  <si>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</si>
  <si>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</si>
  <si>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</si>
  <si>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</si>
  <si>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</si>
  <si>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</si>
  <si>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</si>
  <si>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</si>
  <si>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Host University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</si>
  <si>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</si>
  <si>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</si>
  <si>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</si>
  <si>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</si>
  <si>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</si>
  <si>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</si>
  <si>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</si>
  <si>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</si>
  <si>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</si>
  <si>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</si>
  <si>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</si>
  <si>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</si>
  <si>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</si>
  <si>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</si>
  <si>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</si>
  <si>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</si>
  <si>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</si>
  <si>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</si>
  <si>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</si>
  <si>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</si>
  <si>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</si>
  <si>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</si>
  <si>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</si>
  <si>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</si>
  <si>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</si>
  <si>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</si>
  <si>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</si>
  <si>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</si>
  <si>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</si>
  <si>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</si>
  <si>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</si>
  <si>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</si>
  <si>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</si>
  <si>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</si>
  <si>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</si>
  <si>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</si>
  <si>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</si>
  <si>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</si>
  <si>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</si>
  <si>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</si>
  <si>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</si>
  <si>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</si>
  <si>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</si>
  <si>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</si>
  <si>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</si>
  <si>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</si>
  <si>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</si>
  <si>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</si>
  <si>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</si>
  <si>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</si>
  <si>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</si>
  <si>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</si>
  <si>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</si>
  <si>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</si>
  <si>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</si>
  <si>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</si>
  <si>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</si>
  <si>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</si>
  <si>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</si>
  <si>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</si>
  <si>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</si>
  <si>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</si>
  <si>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</si>
  <si>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</si>
  <si>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</si>
  <si>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</si>
  <si>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</si>
  <si>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</si>
  <si>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</si>
  <si>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</si>
  <si>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</si>
  <si>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</si>
  <si>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</si>
  <si>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</si>
  <si>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</si>
  <si>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</si>
  <si>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</si>
  <si>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</si>
  <si>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</si>
  <si>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</si>
  <si>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</si>
  <si>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</si>
  <si>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</si>
  <si>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</si>
  <si>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</si>
  <si>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</si>
  <si>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</si>
  <si>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</si>
  <si>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</si>
  <si>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</si>
  <si>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</si>
  <si>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</si>
  <si>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</si>
  <si>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</si>
  <si>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</si>
  <si>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</si>
  <si>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</si>
  <si>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</si>
  <si>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</si>
  <si>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</si>
  <si>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</si>
  <si>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</si>
  <si>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</si>
  <si>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</si>
  <si>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</si>
  <si>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</si>
  <si>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</si>
  <si>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</si>
  <si>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</si>
  <si>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</si>
  <si>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</si>
  <si>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</si>
  <si>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</si>
  <si>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</si>
  <si>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</si>
  <si>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</si>
  <si>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</si>
  <si>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</si>
  <si>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</si>
  <si>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</si>
  <si>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</si>
  <si>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</si>
  <si>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</si>
  <si>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</si>
  <si>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</si>
  <si>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</si>
  <si>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</si>
  <si>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</si>
  <si>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</si>
  <si>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</si>
  <si>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</si>
  <si>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</si>
  <si>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</si>
  <si>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</si>
  <si>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</si>
  <si>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</si>
  <si>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</si>
  <si>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</si>
  <si>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</si>
  <si>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</si>
  <si>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</si>
  <si>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</si>
  <si>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</si>
  <si>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</si>
  <si>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</si>
  <si>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</si>
  <si>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</si>
  <si>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</si>
  <si>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</si>
  <si>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</si>
  <si>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</si>
  <si>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</si>
  <si>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</si>
  <si>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</si>
  <si>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</si>
  <si>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</si>
  <si>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</si>
  <si>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</si>
  <si>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</si>
  <si>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</si>
  <si>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</si>
  <si>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</si>
  <si>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</si>
  <si>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</si>
  <si>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</si>
  <si>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</si>
  <si>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</si>
  <si>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</si>
  <si>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</si>
  <si>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</si>
  <si>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</si>
  <si>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</si>
  <si>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</si>
  <si>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</si>
  <si>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</si>
  <si>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</si>
  <si>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</si>
  <si>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</si>
  <si>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</si>
  <si>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</si>
  <si>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</si>
  <si>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</si>
  <si>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</si>
  <si>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</si>
  <si>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</si>
  <si>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</si>
  <si>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</si>
  <si>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</si>
  <si>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</si>
  <si>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</si>
  <si>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</si>
  <si>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</si>
  <si>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</si>
  <si>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</si>
  <si>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</si>
  <si>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</si>
  <si>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</si>
  <si>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</si>
  <si>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</si>
  <si>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</si>
  <si>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</si>
  <si>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</si>
  <si>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</si>
  <si>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</si>
  <si>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</si>
  <si>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</si>
  <si>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</si>
  <si>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</si>
  <si>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</si>
  <si>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</si>
  <si>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</si>
  <si>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</si>
  <si>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</si>
  <si>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</si>
  <si>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</si>
  <si>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</si>
  <si>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</si>
  <si>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</si>
  <si>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</si>
  <si>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</si>
  <si>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</si>
  <si>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</si>
  <si>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</si>
  <si>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</si>
  <si>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</si>
  <si>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</si>
  <si>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</si>
  <si>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</si>
  <si>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</si>
  <si>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</si>
  <si>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</si>
  <si>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</si>
  <si>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</si>
  <si>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</si>
  <si>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</si>
  <si>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</si>
  <si>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</si>
  <si>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</si>
  <si>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</si>
  <si>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</si>
  <si>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</si>
  <si>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</si>
  <si>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</si>
  <si>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</si>
  <si>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</si>
  <si>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</si>
  <si>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</si>
  <si>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</si>
  <si>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</si>
  <si>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</si>
  <si>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</si>
  <si>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</si>
  <si>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</si>
  <si>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</si>
  <si>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</si>
  <si>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</si>
  <si>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</si>
  <si>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</si>
  <si>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</si>
  <si>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</si>
  <si>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</si>
  <si>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</si>
  <si>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</si>
  <si>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</si>
  <si>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</si>
  <si>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</si>
  <si>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</si>
  <si>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</si>
  <si>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</si>
  <si>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</si>
  <si>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</si>
  <si>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</si>
  <si>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</si>
  <si>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</si>
  <si>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</si>
  <si>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</si>
  <si>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</si>
  <si>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</si>
  <si>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</si>
  <si>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</si>
  <si>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</si>
  <si>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</si>
  <si>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</si>
  <si>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</si>
  <si>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</si>
  <si>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</si>
  <si>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</si>
  <si>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</si>
  <si>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</si>
  <si>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</si>
  <si>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</si>
  <si>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</si>
  <si>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</si>
  <si>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</si>
  <si>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</si>
  <si>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</si>
  <si>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</si>
  <si>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</si>
  <si>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</si>
  <si>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</si>
  <si>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</si>
  <si>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</si>
  <si>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</si>
  <si>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</si>
  <si>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</si>
  <si>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</si>
  <si>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</si>
  <si>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</si>
  <si>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</si>
  <si>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</si>
  <si>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</si>
  <si>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</si>
  <si>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</si>
  <si>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</si>
  <si>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</si>
  <si>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</si>
  <si>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</si>
  <si>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</si>
  <si>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</si>
  <si>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</si>
  <si>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</si>
  <si>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</si>
  <si>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</si>
  <si>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</si>
  <si>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</si>
  <si>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</si>
  <si>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</si>
  <si>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</si>
  <si>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</si>
  <si>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</si>
  <si>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</si>
  <si>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</si>
  <si>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</si>
  <si>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</si>
  <si>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</si>
  <si>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</si>
  <si>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</si>
  <si>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</si>
  <si>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</si>
  <si>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</si>
  <si>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</si>
  <si>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</si>
  <si>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</si>
  <si>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</si>
  <si>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</si>
  <si>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</si>
  <si>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</si>
  <si>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</si>
  <si>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</si>
  <si>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</si>
  <si>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</si>
  <si>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</si>
  <si>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</si>
  <si>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</si>
  <si>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</si>
  <si>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</si>
  <si>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</si>
  <si>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</si>
  <si>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</si>
  <si>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</si>
  <si>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</si>
  <si>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</si>
  <si>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</si>
  <si>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</si>
  <si>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</si>
  <si>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</si>
  <si>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</si>
  <si>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</si>
  <si>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</si>
  <si>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</si>
  <si>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</si>
  <si>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</si>
  <si>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</si>
  <si>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</si>
  <si>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</si>
  <si>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</si>
  <si>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</si>
  <si>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</si>
  <si>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</si>
  <si>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</si>
  <si>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</si>
  <si>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</si>
  <si>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</si>
  <si>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</si>
  <si>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</si>
  <si>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</si>
  <si>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</si>
  <si>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</si>
  <si>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</si>
  <si>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</si>
  <si>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</si>
  <si>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</si>
  <si>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</si>
  <si>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</si>
  <si>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</si>
  <si>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</si>
  <si>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</si>
  <si>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</si>
  <si>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</si>
  <si>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</si>
  <si>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</si>
  <si>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</si>
  <si>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</si>
  <si>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</si>
  <si>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</si>
  <si>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</si>
  <si>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</si>
  <si>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</si>
  <si>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</si>
  <si>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</si>
  <si>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</si>
  <si>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</si>
  <si>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</si>
  <si>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</si>
  <si>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</si>
  <si>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</si>
  <si>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</si>
  <si>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</si>
  <si>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</si>
  <si>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</si>
  <si>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</si>
  <si>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</si>
  <si>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</si>
  <si>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</si>
  <si>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</si>
  <si>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</si>
  <si>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</si>
  <si>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</si>
  <si>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</si>
  <si>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</si>
  <si>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</si>
  <si>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</si>
  <si>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</si>
  <si>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</si>
  <si>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</si>
  <si>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</si>
  <si>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</si>
  <si>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</si>
  <si>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</si>
  <si>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</si>
  <si>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</si>
  <si>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</si>
  <si>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</si>
  <si>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</si>
  <si>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</si>
  <si>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</si>
  <si>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</si>
  <si>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</si>
  <si>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</si>
  <si>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</si>
  <si>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</si>
  <si>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</si>
  <si>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</si>
  <si>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</si>
  <si>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</si>
  <si>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</si>
  <si>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</si>
  <si>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</si>
  <si>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</si>
  <si>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</si>
  <si>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</si>
  <si>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</si>
  <si>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</si>
  <si>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</si>
  <si>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</si>
  <si>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</si>
  <si>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</si>
  <si>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</si>
  <si>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</si>
  <si>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</si>
  <si>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</si>
  <si>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</si>
  <si>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</si>
  <si>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</si>
  <si>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</si>
  <si>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</si>
  <si>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</si>
  <si>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</si>
  <si>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</si>
  <si>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</si>
  <si>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</si>
  <si>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</si>
  <si>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</si>
  <si>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</si>
  <si>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</si>
  <si>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</si>
  <si>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</si>
  <si>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</si>
  <si>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</si>
  <si>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</si>
  <si>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</si>
  <si>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</si>
  <si>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</si>
  <si>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</si>
  <si>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</si>
  <si>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</si>
  <si>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</si>
  <si>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</si>
  <si>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</si>
  <si>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</si>
  <si>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</si>
  <si>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</si>
  <si>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</si>
  <si>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</si>
  <si>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</si>
  <si>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</si>
  <si>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</si>
  <si>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</si>
  <si>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</si>
  <si>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</si>
  <si>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</si>
  <si>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</si>
  <si>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</si>
  <si>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</si>
  <si>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</si>
  <si>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</si>
  <si>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</si>
  <si>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</si>
  <si>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</si>
  <si>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</si>
  <si>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</si>
  <si>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</si>
  <si>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</si>
  <si>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</si>
  <si>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</si>
  <si>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</si>
  <si>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</si>
  <si>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</si>
  <si>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</si>
  <si>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</si>
  <si>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</si>
  <si>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</si>
  <si>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</si>
  <si>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</si>
  <si>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</si>
  <si>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</si>
  <si>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</si>
  <si>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</si>
  <si>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</si>
  <si>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</si>
  <si>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</si>
  <si>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</si>
  <si>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</si>
  <si>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</si>
  <si>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</si>
  <si>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</si>
  <si>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</si>
  <si>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</si>
  <si>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</si>
  <si>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</si>
  <si>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</si>
  <si>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</si>
  <si>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</si>
  <si>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</si>
  <si>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</si>
  <si>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</si>
  <si>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</si>
  <si>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</si>
  <si>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</si>
  <si>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</si>
  <si>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</si>
  <si>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</si>
  <si>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</si>
  <si>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</si>
  <si>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</si>
  <si>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</si>
  <si>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</si>
  <si>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</si>
  <si>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</si>
  <si>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</si>
  <si>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</si>
  <si>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</si>
  <si>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</si>
  <si>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</si>
  <si>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</si>
  <si>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</si>
  <si>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</si>
  <si>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</si>
  <si>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</si>
  <si>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</si>
  <si>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</si>
  <si>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</si>
  <si>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</si>
  <si>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</si>
  <si>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</si>
  <si>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</si>
  <si>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</si>
  <si>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</si>
  <si>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</si>
  <si>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</si>
  <si>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</si>
  <si>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</si>
  <si>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</si>
  <si>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</si>
  <si>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</si>
  <si>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</si>
  <si>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</si>
  <si>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</si>
  <si>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</si>
  <si>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</si>
  <si>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</si>
  <si>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</si>
  <si>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</si>
  <si>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</si>
  <si>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</si>
  <si>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</si>
  <si>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</si>
  <si>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</si>
  <si>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</si>
  <si>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</si>
  <si>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</si>
  <si>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</si>
  <si>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</si>
  <si>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</si>
  <si>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</si>
  <si>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</si>
  <si>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</si>
  <si>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</si>
  <si>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</si>
  <si>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</si>
  <si>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</si>
  <si>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</si>
  <si>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</si>
  <si>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</si>
  <si>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</si>
  <si>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</si>
  <si>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</si>
  <si>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</si>
  <si>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</si>
  <si>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</si>
  <si>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</si>
  <si>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</si>
  <si>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</si>
  <si>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</si>
  <si>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</si>
  <si>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</si>
  <si>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</si>
  <si>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</si>
  <si>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</si>
  <si>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</si>
  <si>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</si>
  <si>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</si>
  <si>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</si>
  <si>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</si>
  <si>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</si>
  <si>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</si>
  <si>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</si>
  <si>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</si>
  <si>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</si>
  <si>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</si>
  <si>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</si>
  <si>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</si>
  <si>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</si>
  <si>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</si>
  <si>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</si>
  <si>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</si>
  <si>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</si>
  <si>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</si>
  <si>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</si>
  <si>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</si>
  <si>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</si>
  <si>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</si>
  <si>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</si>
  <si>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</si>
  <si>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</si>
  <si>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</si>
  <si>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</si>
  <si>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</si>
  <si>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</si>
  <si>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</si>
  <si>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</si>
  <si>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</si>
  <si>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</si>
  <si>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</si>
  <si>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</si>
  <si>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</si>
  <si>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</si>
  <si>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</si>
  <si>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</si>
  <si>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</si>
  <si>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</si>
  <si>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</si>
  <si>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</si>
  <si>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</si>
  <si>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</si>
  <si>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</si>
  <si>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</si>
  <si>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</si>
  <si>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</si>
  <si>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</si>
  <si>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</si>
  <si>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</si>
  <si>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</si>
  <si>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</si>
  <si>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</si>
  <si>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</si>
  <si>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</si>
  <si>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</si>
  <si>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</si>
  <si>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</si>
  <si>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</si>
  <si>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</si>
  <si>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</si>
  <si>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</si>
  <si>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</si>
  <si>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</si>
  <si>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</si>
  <si>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</si>
  <si>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</si>
  <si>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</si>
  <si>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</si>
  <si>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</si>
  <si>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</si>
  <si>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</si>
  <si>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</si>
  <si>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</si>
  <si>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</si>
  <si>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</si>
  <si>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</si>
  <si>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</si>
  <si>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</si>
  <si>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</si>
  <si>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</si>
  <si>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</si>
  <si>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</si>
  <si>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</si>
  <si>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</si>
  <si>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</si>
  <si>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</si>
  <si>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</si>
  <si>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</si>
  <si>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</si>
  <si>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</si>
  <si>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</si>
  <si>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</si>
  <si>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</si>
  <si>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</si>
  <si>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</si>
  <si>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</si>
  <si>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</si>
  <si>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</si>
  <si>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</si>
  <si>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</si>
  <si>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</si>
  <si>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</si>
  <si>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</si>
  <si>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</si>
  <si>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</si>
  <si>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</si>
  <si>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</si>
  <si>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</si>
  <si>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</si>
  <si>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</si>
  <si>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</si>
  <si>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</si>
  <si>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</si>
  <si>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</si>
  <si>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</si>
  <si>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</si>
  <si>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</si>
  <si>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</si>
  <si>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</si>
  <si>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</si>
  <si>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</si>
  <si>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</si>
  <si>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</si>
  <si>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</si>
  <si>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</si>
  <si>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</si>
  <si>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</si>
  <si>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</si>
  <si>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</si>
  <si>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</si>
  <si>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</si>
  <si>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</si>
  <si>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</si>
  <si>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</si>
  <si>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</si>
  <si>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</si>
  <si>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</si>
  <si>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</si>
  <si>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</si>
  <si>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</si>
  <si>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</si>
  <si>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</si>
  <si>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</si>
  <si>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</si>
  <si>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</si>
  <si>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</si>
  <si>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</si>
  <si>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</si>
  <si>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</si>
  <si>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</si>
  <si>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</si>
  <si>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</si>
  <si>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</si>
  <si>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</si>
  <si>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</si>
  <si>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</si>
  <si>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</si>
  <si>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</si>
  <si>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</si>
  <si>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</si>
  <si>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</si>
  <si>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</si>
  <si>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</si>
  <si>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</si>
  <si>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</si>
  <si>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</si>
  <si>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</si>
  <si>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</si>
  <si>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</si>
  <si>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</si>
  <si>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</si>
  <si>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</si>
  <si>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</si>
  <si>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</si>
  <si>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</si>
  <si>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</si>
  <si>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</si>
  <si>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</si>
  <si>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</si>
  <si>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</si>
  <si>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</si>
  <si>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</si>
  <si>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</si>
  <si>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</si>
  <si>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</si>
  <si>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</si>
  <si>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</si>
  <si>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</si>
  <si>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</si>
  <si>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</si>
  <si>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</si>
  <si>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</si>
  <si>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</si>
  <si>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</si>
  <si>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</si>
  <si>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</si>
  <si>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</si>
  <si>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</si>
  <si>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</si>
  <si>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</si>
  <si>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</si>
  <si>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</si>
  <si>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</si>
  <si>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</si>
  <si>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</si>
  <si>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</si>
  <si>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</si>
  <si>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</si>
  <si>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</si>
  <si>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</si>
  <si>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</si>
  <si>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</si>
  <si>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</si>
  <si>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</si>
  <si>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</si>
  <si>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</si>
  <si>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</si>
  <si>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</si>
  <si>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</si>
  <si>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</si>
  <si>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</si>
  <si>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</si>
  <si>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</si>
  <si>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</si>
  <si>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</si>
  <si>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</si>
  <si>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</si>
  <si>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</si>
  <si>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</si>
  <si>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</si>
  <si>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</si>
  <si>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</si>
  <si>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</si>
  <si>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</si>
  <si>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</si>
  <si>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</si>
  <si>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</si>
  <si>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</si>
  <si>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</si>
  <si>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</si>
  <si>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</si>
  <si>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</si>
  <si>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</si>
  <si>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</si>
  <si>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</si>
  <si>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</si>
  <si>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</si>
  <si>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</si>
  <si>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</si>
  <si>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</si>
  <si>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</si>
  <si>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</si>
  <si>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</si>
  <si>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</si>
  <si>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</si>
  <si>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</si>
  <si>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</si>
  <si>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</si>
  <si>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</si>
  <si>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</si>
  <si>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</si>
  <si>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</si>
  <si>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</si>
  <si>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</si>
  <si>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</si>
  <si>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</si>
  <si>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</si>
  <si>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</si>
  <si>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</si>
  <si>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</si>
  <si>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</si>
  <si>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</si>
  <si>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</si>
  <si>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</si>
  <si>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</si>
  <si>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</si>
  <si>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</si>
  <si>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</si>
  <si>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</si>
  <si>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</si>
  <si>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</si>
  <si>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</si>
  <si>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</si>
  <si>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</si>
  <si>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</si>
  <si>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</si>
  <si>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</si>
  <si>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</si>
  <si>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</si>
  <si>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</si>
  <si>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</si>
  <si>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</si>
  <si>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</si>
  <si>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</si>
  <si>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</si>
  <si>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</si>
  <si>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</si>
  <si>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</si>
  <si>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</si>
  <si>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</si>
  <si>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</si>
  <si>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</si>
  <si>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</si>
  <si>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</si>
  <si>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</si>
  <si>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</si>
  <si>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</si>
  <si>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</si>
  <si>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</si>
  <si>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</si>
  <si>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</si>
  <si>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</si>
  <si>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</si>
  <si>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</si>
  <si>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</si>
  <si>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</si>
  <si>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</si>
  <si>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</si>
  <si>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</si>
  <si>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</si>
  <si>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</si>
  <si>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</si>
  <si>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</si>
  <si>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</si>
  <si>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</si>
  <si>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</si>
  <si>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</si>
  <si>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</si>
  <si>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</si>
  <si>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</si>
  <si>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</si>
  <si>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</si>
  <si>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</si>
  <si>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</si>
  <si>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</si>
  <si>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</si>
  <si>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</si>
  <si>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</si>
  <si>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</si>
  <si>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</si>
  <si>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</si>
  <si>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</si>
  <si>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</si>
  <si>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</si>
  <si>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</si>
  <si>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</si>
  <si>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</si>
  <si>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</si>
  <si>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</si>
  <si>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</si>
  <si>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</si>
  <si>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</si>
  <si>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</si>
  <si>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</si>
  <si>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</si>
  <si>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</si>
  <si>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</si>
  <si>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</si>
  <si>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</si>
  <si>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</si>
  <si>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</si>
  <si>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</si>
  <si>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</si>
  <si>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</si>
  <si>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</si>
  <si>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</si>
  <si>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</si>
  <si>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</si>
  <si>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</si>
  <si>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</si>
  <si>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</si>
  <si>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</si>
  <si>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</si>
  <si>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</si>
  <si>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</si>
  <si>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</si>
  <si>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</si>
  <si>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</si>
  <si>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</si>
  <si>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</si>
  <si>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</si>
  <si>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</si>
  <si>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</si>
  <si>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</si>
  <si>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</si>
  <si>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</si>
  <si>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</si>
  <si>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</si>
  <si>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</si>
  <si>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</si>
  <si>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</si>
  <si>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</si>
  <si>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</si>
  <si>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</si>
  <si>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</si>
  <si>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</si>
  <si>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</si>
  <si>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</si>
  <si>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</si>
  <si>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</si>
  <si>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</si>
  <si>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</si>
  <si>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</si>
  <si>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</si>
  <si>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</si>
  <si>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</si>
  <si>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</si>
  <si>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</si>
  <si>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</si>
  <si>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</si>
  <si>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</si>
  <si>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</si>
  <si>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</si>
  <si>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</si>
  <si>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</si>
  <si>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</si>
  <si>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</si>
  <si>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</si>
  <si>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</si>
  <si>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</si>
  <si>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</si>
  <si>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</si>
  <si>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</si>
  <si>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</si>
  <si>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</si>
  <si>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</si>
  <si>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</si>
  <si>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</si>
  <si>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</si>
  <si>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</si>
  <si>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</si>
  <si>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</si>
  <si>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</si>
  <si>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</si>
  <si>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</si>
  <si>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</si>
  <si>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</si>
  <si>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</si>
  <si>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</si>
  <si>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</si>
  <si>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</si>
  <si>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</si>
  <si>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</si>
  <si>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</si>
  <si>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</si>
  <si>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</si>
  <si>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</si>
  <si>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</si>
  <si>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</si>
  <si>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</si>
  <si>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</si>
  <si>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</si>
  <si>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</si>
  <si>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</si>
  <si>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</si>
  <si>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</si>
  <si>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</si>
  <si>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</si>
  <si>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</si>
  <si>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</si>
  <si>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</si>
  <si>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</si>
  <si>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</si>
  <si>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</si>
  <si>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</si>
  <si>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</si>
  <si>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</si>
  <si>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</si>
  <si>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</si>
  <si>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</si>
  <si>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</si>
  <si>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</si>
  <si>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</si>
  <si>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</si>
  <si>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</si>
  <si>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</si>
  <si>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</si>
  <si>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</si>
  <si>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</si>
  <si>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</si>
  <si>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</si>
  <si>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</si>
  <si>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</si>
  <si>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</si>
  <si>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</si>
  <si>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</si>
  <si>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</si>
  <si>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</si>
  <si>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</si>
  <si>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</si>
  <si>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</si>
  <si>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</si>
  <si>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</si>
  <si>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</si>
  <si>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</si>
  <si>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</si>
  <si>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</si>
  <si>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</si>
  <si>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</si>
  <si>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</si>
  <si>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</si>
  <si>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</si>
  <si>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</si>
  <si>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</si>
  <si>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</si>
  <si>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</si>
  <si>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</si>
  <si>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</si>
  <si>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</si>
  <si>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</si>
  <si>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</si>
  <si>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</si>
  <si>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</si>
  <si>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</si>
  <si>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</si>
  <si>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</si>
  <si>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</si>
  <si>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</si>
  <si>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</si>
  <si>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</si>
  <si>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</si>
  <si>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</si>
  <si>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</si>
  <si>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</si>
  <si>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</si>
  <si>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</si>
  <si>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</si>
  <si>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</si>
  <si>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</si>
  <si>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</si>
  <si>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</si>
  <si>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</si>
  <si>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</si>
  <si>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</si>
  <si>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</si>
  <si>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</si>
  <si>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</si>
  <si>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</si>
  <si>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</si>
  <si>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</si>
  <si>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</si>
  <si>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</si>
  <si>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</si>
  <si>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</si>
  <si>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</si>
  <si>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</si>
  <si>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</si>
  <si>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</si>
  <si>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</si>
  <si>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</si>
  <si>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</si>
  <si>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</si>
  <si>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</si>
  <si>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</si>
  <si>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</si>
  <si>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</si>
  <si>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</si>
  <si>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</si>
  <si>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</si>
  <si>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</si>
  <si>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</si>
  <si>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</si>
  <si>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</si>
  <si>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</si>
  <si>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</si>
  <si>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</si>
  <si>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</si>
  <si>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</si>
  <si>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</si>
  <si>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</si>
  <si>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</si>
  <si>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</si>
  <si>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</si>
  <si>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</si>
  <si>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</si>
  <si>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</si>
  <si>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</si>
  <si>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</si>
  <si>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</si>
  <si>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</si>
  <si>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</si>
  <si>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</si>
  <si>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</si>
  <si>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</si>
  <si>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</si>
  <si>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</si>
  <si>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</si>
  <si>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</si>
  <si>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</si>
  <si>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</si>
  <si>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</si>
  <si>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</si>
  <si>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</si>
  <si>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</si>
  <si>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</si>
  <si>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</si>
  <si>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</si>
  <si>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</si>
  <si>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</si>
  <si>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</si>
  <si>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</si>
  <si>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</si>
  <si>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</si>
  <si>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</si>
  <si>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</si>
  <si>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</si>
  <si>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</si>
  <si>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</si>
  <si>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</si>
  <si>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</si>
  <si>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</si>
  <si>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</si>
  <si>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</si>
  <si>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</si>
  <si>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</si>
  <si>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</si>
  <si>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</si>
  <si>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</si>
  <si>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</si>
  <si>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</si>
  <si>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</si>
  <si>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</si>
  <si>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</si>
  <si>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</si>
  <si>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</si>
  <si>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</si>
  <si>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</si>
  <si>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</si>
  <si>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</si>
  <si>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</si>
  <si>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</si>
  <si>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</si>
  <si>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</si>
  <si>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</si>
  <si>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</si>
  <si>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</si>
  <si>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</si>
  <si>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</si>
  <si>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</si>
  <si>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</si>
  <si>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</si>
  <si>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</si>
  <si>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</si>
  <si>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</si>
  <si>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</si>
  <si>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</si>
  <si>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</si>
  <si>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</si>
  <si>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</si>
  <si>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</si>
  <si>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</si>
  <si>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</si>
  <si>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</si>
  <si>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</si>
  <si>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</si>
  <si>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</si>
  <si>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</si>
  <si>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</si>
  <si>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</si>
  <si>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</si>
  <si>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</si>
  <si>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</si>
  <si>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</si>
  <si>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</si>
  <si>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</si>
  <si>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</si>
  <si>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</si>
  <si>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</si>
  <si>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</si>
  <si>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</si>
  <si>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</si>
  <si>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</si>
  <si>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</si>
  <si>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</si>
  <si>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</si>
  <si>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</si>
  <si>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</si>
  <si>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</si>
  <si>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</si>
  <si>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</si>
  <si>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</si>
  <si>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</si>
  <si>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</si>
  <si>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</si>
  <si>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</si>
  <si>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</si>
  <si>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</si>
  <si>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</si>
  <si>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</si>
  <si>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</si>
  <si>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</si>
  <si>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</si>
  <si>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</si>
  <si>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</si>
  <si>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</si>
  <si>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</si>
  <si>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</si>
  <si>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</si>
  <si>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</si>
  <si>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</si>
  <si>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</si>
  <si>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</si>
  <si>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</si>
  <si>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</si>
  <si>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</si>
  <si>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</si>
  <si>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</si>
  <si>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</si>
  <si>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</si>
  <si>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</si>
  <si>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</si>
  <si>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</si>
  <si>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</si>
  <si>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</si>
  <si>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</si>
  <si>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</si>
  <si>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</si>
  <si>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</si>
  <si>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</si>
  <si>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</si>
  <si>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</si>
  <si>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</si>
  <si>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</si>
  <si>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</si>
  <si>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</si>
  <si>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</si>
  <si>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</si>
  <si>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</si>
  <si>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</si>
  <si>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</si>
  <si>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</si>
  <si>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</si>
  <si>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</si>
  <si>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</si>
  <si>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</si>
  <si>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</si>
  <si>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</si>
  <si>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</si>
  <si>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</si>
  <si>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</si>
  <si>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</si>
  <si>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</si>
  <si>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</si>
  <si>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</si>
  <si>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</si>
  <si>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</si>
  <si>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</si>
  <si>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</si>
  <si>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</si>
  <si>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</si>
  <si>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</si>
  <si>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</si>
  <si>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</si>
  <si>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</si>
  <si>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</si>
  <si>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</si>
  <si>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</si>
  <si>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</si>
  <si>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</si>
  <si>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</si>
  <si>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</si>
  <si>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</si>
  <si>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</si>
  <si>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</si>
  <si>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</si>
  <si>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</si>
  <si>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</si>
  <si>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</si>
  <si>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</si>
  <si>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</si>
  <si>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</si>
  <si>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</si>
  <si>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</si>
  <si>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</si>
  <si>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</si>
  <si>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</si>
  <si>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</si>
  <si>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</si>
  <si>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</si>
  <si>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</si>
  <si>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</si>
  <si>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</si>
  <si>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</si>
  <si>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</si>
  <si>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</si>
  <si>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</si>
  <si>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</si>
  <si>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</si>
  <si>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</si>
  <si>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</si>
  <si>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</si>
  <si>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</si>
  <si>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</si>
  <si>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</si>
  <si>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</si>
  <si>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</si>
  <si>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</si>
  <si>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</si>
  <si>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</si>
  <si>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</si>
  <si>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</si>
  <si>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</si>
  <si>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</si>
  <si>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</si>
  <si>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</si>
  <si>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</si>
  <si>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</si>
  <si>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</si>
  <si>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</si>
  <si>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</si>
  <si>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</si>
  <si>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</si>
  <si>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</si>
  <si>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</si>
  <si>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</si>
  <si>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</si>
  <si>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</si>
  <si>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</si>
  <si>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</si>
  <si>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</si>
  <si>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</si>
  <si>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</si>
  <si>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</si>
  <si>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</si>
  <si>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</si>
  <si>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</si>
  <si>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</si>
  <si>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</si>
  <si>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</si>
  <si>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</si>
  <si>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</si>
  <si>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</si>
  <si>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</si>
  <si>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</si>
  <si>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</si>
  <si>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</si>
  <si>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</si>
  <si>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</si>
  <si>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</si>
  <si>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</si>
  <si>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</si>
  <si>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</si>
  <si>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</si>
  <si>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</si>
  <si>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</si>
  <si>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</si>
  <si>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</si>
  <si>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</si>
  <si>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</si>
  <si>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</si>
  <si>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</si>
  <si>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</si>
  <si>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</si>
  <si>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</si>
  <si>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</si>
  <si>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</si>
  <si>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</si>
  <si>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</si>
  <si>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</si>
  <si>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</si>
  <si>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</si>
  <si>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</si>
  <si>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</si>
  <si>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</si>
  <si>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</si>
  <si>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</si>
  <si>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</si>
  <si>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</si>
  <si>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</si>
  <si>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</si>
  <si>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</si>
  <si>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</si>
  <si>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</si>
  <si>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</si>
  <si>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</si>
  <si>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</si>
  <si>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</si>
  <si>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</si>
  <si>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</si>
  <si>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</si>
  <si>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</si>
  <si>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</si>
  <si>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</si>
  <si>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</si>
  <si>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</si>
  <si>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</si>
  <si>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</si>
  <si>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</si>
  <si>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</si>
  <si>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</si>
  <si>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</si>
  <si>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</si>
  <si>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</si>
  <si>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</si>
  <si>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</si>
  <si>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</si>
  <si>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</si>
  <si>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</si>
  <si>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</si>
  <si>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</si>
  <si>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</si>
  <si>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</si>
  <si>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</si>
  <si>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</si>
  <si>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</si>
  <si>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</si>
  <si>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</si>
  <si>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</si>
  <si>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</si>
  <si>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</si>
  <si>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</si>
  <si>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</si>
  <si>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</si>
  <si>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</si>
  <si>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</si>
  <si>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</si>
  <si>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</si>
  <si>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</si>
  <si>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</si>
  <si>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</si>
  <si>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</si>
  <si>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</si>
  <si>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</si>
  <si>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</si>
  <si>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</si>
  <si>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</si>
  <si>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</si>
  <si>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</si>
  <si>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</si>
  <si>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</si>
  <si>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</si>
  <si>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</si>
  <si>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</si>
  <si>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</si>
  <si>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</si>
  <si>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</si>
  <si>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</si>
  <si>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</si>
  <si>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</si>
  <si>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</si>
  <si>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</si>
  <si>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</si>
  <si>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</si>
  <si>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</si>
  <si>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</si>
  <si>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</si>
  <si>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</si>
  <si>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</si>
  <si>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</si>
  <si>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</si>
  <si>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</si>
  <si>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</si>
  <si>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</si>
  <si>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</si>
  <si>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</si>
  <si>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</si>
  <si>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</si>
  <si>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</si>
  <si>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</si>
  <si>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</si>
  <si>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</si>
  <si>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</si>
  <si>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</si>
  <si>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</si>
  <si>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</si>
  <si>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</si>
  <si>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</si>
  <si>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</si>
  <si>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</si>
  <si>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</si>
  <si>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</si>
  <si>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</si>
  <si>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</si>
  <si>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</si>
  <si>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</si>
  <si>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</si>
  <si>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</si>
  <si>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</si>
  <si>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</si>
  <si>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</si>
  <si>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</si>
  <si>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</si>
  <si>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</si>
  <si>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</si>
  <si>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</si>
  <si>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</si>
  <si>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</si>
  <si>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</si>
  <si>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</si>
  <si>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</si>
  <si>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</si>
  <si>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</si>
  <si>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</si>
  <si>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</si>
  <si>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</si>
  <si>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</si>
  <si>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</si>
  <si>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</si>
  <si>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</si>
  <si>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</si>
  <si>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</si>
  <si>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</si>
  <si>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</si>
  <si>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</si>
  <si>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</si>
  <si>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</si>
  <si>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</si>
  <si>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</si>
  <si>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</si>
  <si>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</si>
  <si>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</si>
  <si>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</si>
  <si>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</si>
  <si>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</si>
  <si>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</si>
  <si>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</si>
  <si>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</si>
  <si>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</si>
  <si>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</si>
  <si>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</si>
  <si>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</si>
  <si>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</si>
  <si>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</si>
  <si>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</si>
  <si>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</si>
  <si>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</si>
  <si>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</si>
  <si>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</si>
  <si>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</si>
  <si>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</si>
  <si>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</si>
  <si>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</si>
  <si>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</si>
  <si>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</si>
  <si>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</si>
  <si>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</si>
  <si>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</si>
  <si>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</si>
  <si>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</si>
  <si>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</si>
  <si>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</si>
  <si>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</si>
  <si>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</si>
  <si>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</si>
  <si>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</si>
  <si>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</si>
  <si>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</si>
  <si>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</si>
  <si>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</si>
  <si>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</si>
  <si>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</si>
  <si>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</si>
  <si>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</si>
  <si>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</si>
  <si>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</si>
  <si>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</si>
  <si>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</si>
  <si>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</si>
  <si>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</si>
  <si>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</si>
  <si>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</si>
  <si>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</si>
  <si>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</si>
  <si>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</si>
  <si>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</si>
  <si>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</si>
  <si>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</si>
  <si>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</si>
  <si>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</si>
  <si>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</si>
  <si>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</si>
  <si>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</si>
  <si>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</si>
  <si>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</si>
  <si>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</si>
  <si>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</si>
  <si>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</si>
  <si>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</si>
  <si>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</si>
  <si>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</si>
  <si>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</si>
  <si>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</si>
  <si>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</si>
  <si>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</si>
  <si>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</si>
  <si>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</si>
  <si>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</si>
  <si>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</si>
  <si>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</si>
  <si>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</si>
  <si>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</si>
  <si>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</si>
  <si>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</si>
  <si>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</si>
  <si>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</si>
  <si>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</si>
  <si>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</si>
  <si>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</si>
  <si>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</si>
  <si>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</si>
  <si>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</si>
  <si>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</si>
  <si>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</si>
  <si>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</si>
  <si>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</si>
  <si>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</si>
  <si>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</si>
  <si>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</si>
  <si>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</si>
  <si>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</si>
  <si>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</si>
  <si>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</si>
  <si>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</si>
  <si>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</si>
  <si>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</si>
  <si>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</si>
  <si>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</si>
  <si>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</si>
  <si>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</si>
  <si>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</si>
  <si>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</si>
  <si>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</si>
  <si>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</si>
  <si>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</si>
  <si>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</si>
  <si>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</si>
  <si>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</si>
  <si>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</si>
  <si>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</si>
  <si>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</si>
  <si>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</si>
  <si>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</si>
  <si>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</si>
  <si>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</si>
  <si>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</si>
  <si>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</si>
  <si>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</si>
  <si>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</si>
  <si>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</si>
  <si>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</si>
  <si>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</si>
  <si>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</si>
  <si>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</si>
  <si>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</si>
  <si>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</si>
  <si>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</si>
  <si>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</si>
  <si>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</si>
  <si>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</si>
  <si>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</si>
  <si>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</si>
  <si>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</si>
  <si>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</si>
  <si>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</si>
  <si>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</si>
  <si>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</si>
  <si>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</si>
  <si>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</si>
  <si>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</si>
  <si>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</si>
  <si>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</si>
  <si>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</si>
  <si>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</si>
  <si>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</si>
  <si>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</si>
  <si>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</si>
  <si>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</si>
  <si>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</si>
  <si>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</si>
  <si>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</si>
  <si>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</si>
  <si>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</si>
  <si>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</si>
  <si>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</si>
  <si>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</si>
  <si>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</si>
  <si>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</si>
  <si>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</si>
  <si>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</si>
  <si>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</si>
  <si>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</si>
  <si>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</si>
  <si>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</si>
  <si>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</si>
  <si>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</si>
  <si>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</si>
  <si>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</si>
  <si>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</si>
  <si>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</si>
  <si>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</si>
  <si>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</si>
  <si>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</si>
  <si>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</si>
  <si>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</si>
  <si>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</si>
  <si>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</si>
  <si>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</si>
  <si>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</si>
  <si>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</si>
  <si>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</si>
  <si>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</si>
  <si>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</si>
  <si>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</si>
  <si>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</si>
  <si>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</si>
  <si>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</si>
  <si>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</si>
  <si>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</si>
  <si>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</si>
  <si>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</si>
  <si>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</si>
  <si>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</si>
  <si>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</si>
  <si>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</si>
  <si>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</si>
  <si>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</si>
  <si>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</si>
  <si>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</si>
  <si>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</si>
  <si>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</si>
  <si>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</si>
  <si>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</si>
  <si>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</si>
  <si>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</si>
  <si>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</si>
  <si>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</si>
  <si>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</si>
  <si>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</si>
  <si>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</si>
  <si>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</si>
  <si>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</si>
  <si>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</si>
  <si>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</si>
  <si>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</si>
  <si>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</si>
  <si>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</si>
  <si>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</si>
  <si>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</si>
  <si>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</si>
  <si>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</si>
  <si>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</si>
  <si>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</si>
  <si>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</si>
  <si>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</si>
  <si>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</si>
  <si>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</si>
  <si>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</si>
  <si>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</si>
  <si>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</si>
  <si>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</si>
  <si>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</si>
  <si>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</si>
  <si>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</si>
  <si>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</si>
  <si>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</si>
  <si>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</si>
  <si>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</si>
  <si>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</si>
  <si>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</si>
  <si>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</si>
  <si>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</si>
  <si>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</si>
  <si>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</si>
  <si>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</si>
  <si>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</si>
  <si>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</si>
  <si>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</si>
  <si>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</si>
  <si>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</si>
  <si>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</si>
  <si>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</si>
  <si>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</si>
  <si>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</si>
  <si>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</si>
  <si>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</si>
  <si>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</si>
  <si>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</si>
  <si>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</si>
  <si>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</si>
  <si>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</si>
  <si>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</si>
  <si>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</si>
  <si>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</si>
  <si>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</si>
  <si>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</si>
  <si>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</si>
  <si>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</si>
  <si>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</si>
  <si>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</si>
  <si>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</si>
  <si>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</si>
  <si>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</si>
  <si>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</si>
  <si>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</si>
  <si>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</si>
  <si>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</si>
  <si>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</si>
  <si>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</si>
  <si>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</si>
  <si>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</si>
  <si>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</si>
  <si>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</si>
  <si>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</si>
  <si>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</si>
  <si>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</si>
  <si>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</si>
  <si>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</si>
  <si>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</si>
  <si>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</si>
  <si>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</si>
  <si>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</si>
  <si>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</si>
  <si>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</si>
  <si>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</si>
  <si>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</si>
  <si>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</si>
  <si>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</si>
  <si>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</si>
  <si>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</si>
  <si>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</si>
  <si>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</si>
  <si>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</si>
  <si>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</si>
  <si>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</si>
  <si>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</si>
  <si>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</si>
  <si>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</si>
  <si>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</si>
  <si>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</si>
  <si>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</si>
  <si>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</si>
  <si>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</si>
  <si>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</si>
  <si>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</si>
  <si>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</si>
  <si>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</si>
  <si>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</si>
  <si>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</si>
  <si>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</si>
  <si>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</si>
  <si>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</si>
  <si>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</si>
  <si>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</si>
  <si>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</si>
  <si>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</si>
  <si>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</si>
  <si>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</si>
  <si>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</si>
  <si>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</si>
  <si>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</si>
  <si>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</si>
  <si>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</si>
  <si>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</si>
  <si>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</si>
  <si>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</si>
  <si>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</si>
  <si>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</si>
  <si>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</si>
  <si>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</si>
  <si>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</si>
  <si>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</si>
  <si>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</si>
  <si>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</si>
  <si>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</si>
  <si>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</si>
  <si>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</si>
  <si>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</si>
  <si>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</si>
  <si>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</si>
  <si>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</si>
  <si>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</si>
  <si>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</si>
  <si>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</si>
  <si>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</si>
  <si>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</si>
  <si>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</si>
  <si>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</si>
  <si>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</si>
  <si>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</si>
  <si>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</si>
  <si>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</si>
  <si>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</si>
  <si>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</si>
  <si>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</si>
  <si>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</si>
  <si>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</si>
  <si>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</si>
  <si>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</si>
  <si>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</si>
  <si>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</si>
  <si>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</si>
  <si>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</si>
  <si>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</si>
  <si>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</si>
  <si>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</si>
  <si>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</si>
  <si>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</si>
  <si>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</si>
  <si>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</si>
  <si>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</si>
  <si>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</si>
  <si>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</si>
  <si>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</si>
  <si>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</si>
  <si>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</si>
  <si>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</si>
  <si>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</si>
  <si>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</si>
  <si>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</si>
  <si>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</si>
  <si>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</si>
  <si>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</si>
  <si>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</si>
  <si>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</si>
  <si>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</si>
  <si>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</si>
  <si>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</si>
  <si>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</si>
  <si>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</si>
  <si>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</si>
  <si>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</si>
  <si>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</si>
  <si>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</si>
  <si>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</si>
  <si>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</si>
  <si>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</si>
  <si>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</si>
  <si>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</si>
  <si>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</si>
  <si>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</si>
  <si>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</si>
  <si>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</si>
  <si>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</si>
  <si>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</si>
  <si>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</si>
  <si>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</si>
  <si>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</si>
  <si>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</si>
  <si>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</si>
  <si>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</si>
  <si>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</si>
  <si>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</si>
  <si>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</si>
  <si>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</si>
  <si>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</si>
  <si>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</si>
  <si>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</si>
  <si>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</si>
  <si>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</si>
  <si>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</si>
  <si>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</si>
  <si>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</si>
  <si>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</si>
  <si>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</si>
  <si>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</si>
  <si>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</si>
  <si>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</si>
  <si>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</si>
  <si>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</si>
  <si>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</si>
  <si>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</si>
  <si>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</si>
  <si>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</si>
  <si>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</si>
  <si>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</si>
  <si>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</si>
  <si>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</si>
  <si>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</si>
  <si>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</si>
  <si>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</si>
  <si>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</si>
  <si>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</si>
  <si>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</si>
  <si>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</si>
  <si>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</si>
  <si>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</si>
  <si>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</si>
  <si>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</si>
  <si>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</si>
  <si>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</si>
  <si>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</si>
  <si>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</si>
  <si>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</si>
  <si>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</si>
  <si>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</si>
  <si>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</si>
  <si>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</si>
  <si>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</si>
  <si>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</si>
  <si>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</si>
  <si>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</si>
  <si>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</si>
  <si>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</si>
  <si>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</si>
  <si>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</si>
  <si>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</si>
  <si>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</si>
  <si>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</si>
  <si>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</si>
  <si>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</si>
  <si>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</si>
  <si>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</si>
  <si>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</si>
  <si>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</si>
  <si>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</si>
  <si>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</si>
  <si>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</si>
  <si>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</si>
  <si>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</si>
  <si>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</si>
  <si>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</si>
  <si>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</si>
  <si>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</si>
  <si>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</si>
  <si>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</si>
  <si>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</si>
  <si>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</si>
  <si>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</si>
  <si>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</si>
  <si>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</si>
  <si>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</si>
  <si>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</si>
  <si>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</si>
  <si>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</si>
  <si>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</si>
  <si>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</si>
  <si>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</si>
  <si>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</si>
  <si>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</si>
  <si>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</si>
  <si>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</si>
  <si>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</si>
  <si>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</si>
  <si>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</si>
  <si>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</si>
  <si>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</si>
  <si>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</si>
  <si>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</si>
  <si>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</si>
  <si>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</si>
  <si>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</si>
  <si>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</si>
  <si>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</si>
  <si>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</si>
  <si>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</si>
  <si>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</si>
  <si>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</si>
  <si>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</si>
  <si>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</si>
  <si>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</si>
  <si>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</si>
  <si>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</si>
  <si>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</si>
  <si>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</si>
  <si>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</si>
  <si>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</si>
  <si>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</si>
  <si>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</si>
  <si>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</si>
  <si>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</si>
  <si>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</si>
  <si>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</si>
  <si>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</si>
  <si>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</si>
  <si>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</si>
  <si>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</si>
  <si>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</si>
  <si>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</si>
  <si>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</si>
  <si>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</si>
  <si>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</si>
  <si>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</si>
  <si>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</si>
  <si>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</si>
  <si>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</si>
  <si>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</si>
  <si>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</si>
  <si>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</si>
  <si>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</si>
  <si>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</si>
  <si>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</si>
  <si>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</si>
  <si>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</si>
  <si>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</si>
  <si>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</si>
  <si>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</si>
  <si>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</si>
  <si>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</si>
  <si>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</si>
  <si>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</si>
  <si>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</si>
  <si>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</si>
  <si>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</si>
  <si>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</si>
  <si>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</si>
  <si>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</si>
  <si>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</si>
  <si>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</si>
  <si>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</si>
  <si>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</si>
  <si>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</si>
  <si>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</si>
  <si>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</si>
  <si>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</si>
  <si>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</si>
  <si>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</si>
  <si>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</si>
  <si>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</si>
  <si>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</si>
  <si>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</si>
  <si>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</si>
  <si>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</si>
  <si>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</si>
  <si>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</si>
  <si>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</si>
  <si>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</si>
  <si>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</si>
  <si>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</si>
  <si>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</si>
  <si>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</si>
  <si>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</si>
  <si>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</si>
  <si>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</si>
  <si>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</si>
  <si>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</si>
  <si>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</si>
  <si>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</si>
  <si>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</si>
  <si>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</si>
  <si>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</si>
  <si>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</si>
  <si>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</si>
  <si>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</si>
  <si>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</si>
  <si>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</si>
  <si>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</si>
  <si>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</si>
  <si>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</si>
  <si>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</si>
  <si>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</si>
  <si>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</si>
  <si>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</si>
  <si>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</si>
  <si>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</si>
  <si>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</si>
  <si>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</si>
  <si>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</si>
  <si>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</si>
  <si>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</si>
  <si>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</si>
  <si>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</si>
  <si>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</si>
  <si>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</si>
  <si>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</si>
  <si>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</si>
  <si>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</si>
  <si>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</si>
  <si>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</si>
  <si>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</si>
  <si>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</si>
  <si>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</si>
  <si>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</si>
  <si>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</si>
  <si>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</si>
  <si>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</si>
  <si>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</si>
  <si>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</si>
  <si>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</si>
  <si>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</si>
  <si>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</si>
  <si>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</si>
  <si>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</si>
  <si>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</si>
  <si>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</si>
  <si>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</si>
  <si>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</si>
  <si>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</si>
  <si>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</si>
  <si>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</si>
  <si>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</si>
  <si>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</si>
  <si>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</si>
  <si>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</si>
  <si>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</si>
  <si>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</si>
  <si>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</si>
  <si>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</si>
  <si>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</si>
  <si>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</si>
  <si>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</si>
  <si>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</si>
  <si>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</si>
  <si>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</si>
  <si>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</si>
  <si>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</si>
  <si>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</si>
  <si>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</si>
  <si>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</si>
  <si>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</si>
  <si>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</si>
  <si>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</si>
  <si>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</si>
  <si>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</si>
  <si>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</si>
  <si>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</si>
  <si>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</si>
  <si>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</si>
  <si>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</si>
  <si>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</si>
  <si>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</si>
  <si>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</si>
  <si>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</si>
  <si>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</si>
  <si>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</si>
  <si>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</si>
  <si>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</si>
  <si>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</si>
  <si>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</si>
  <si>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</si>
  <si>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</si>
  <si>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</si>
  <si>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</si>
  <si>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</si>
  <si>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</si>
  <si>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</si>
  <si>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</si>
  <si>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</si>
  <si>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</si>
  <si>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</si>
  <si>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</si>
  <si>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</si>
  <si>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</si>
  <si>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</si>
  <si>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</si>
  <si>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</si>
  <si>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</si>
  <si>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</si>
  <si>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</si>
  <si>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</si>
  <si>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</si>
  <si>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</si>
  <si>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</si>
  <si>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</si>
  <si>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</si>
  <si>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</si>
  <si>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</si>
  <si>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</si>
  <si>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</si>
  <si>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</si>
  <si>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</si>
  <si>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</si>
  <si>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</si>
  <si>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</si>
  <si>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</si>
  <si>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</si>
  <si>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</si>
  <si>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</si>
  <si>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</si>
  <si>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</si>
  <si>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</si>
  <si>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</si>
  <si>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</si>
  <si>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</si>
  <si>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</si>
  <si>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</si>
  <si>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</si>
  <si>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</si>
  <si>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</si>
  <si>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</si>
  <si>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</si>
  <si>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</si>
  <si>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</si>
  <si>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</si>
  <si>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</si>
  <si>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</si>
  <si>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</si>
  <si>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</si>
  <si>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</si>
  <si>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</si>
  <si>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</si>
  <si>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</si>
  <si>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</si>
  <si>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</si>
  <si>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</si>
  <si>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</si>
  <si>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</si>
  <si>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</si>
  <si>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</si>
  <si>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</si>
  <si>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</si>
  <si>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</si>
  <si>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</si>
  <si>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</si>
  <si>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</si>
  <si>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</si>
  <si>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</si>
  <si>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</si>
  <si>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</si>
  <si>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</si>
  <si>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</si>
  <si>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</si>
  <si>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</si>
  <si>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</si>
  <si>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</si>
  <si>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</si>
  <si>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</si>
  <si>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</si>
  <si>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</si>
  <si>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</si>
  <si>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</si>
  <si>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</si>
  <si>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</si>
  <si>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</si>
  <si>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</si>
  <si>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</si>
  <si>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</si>
  <si>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</si>
  <si>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</si>
  <si>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</si>
  <si>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</si>
  <si>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</si>
  <si>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</si>
  <si>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</si>
  <si>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</si>
  <si>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</si>
  <si>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</si>
  <si>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</si>
  <si>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</si>
  <si>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</si>
  <si>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</si>
  <si>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</si>
  <si>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</si>
  <si>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</si>
  <si>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</si>
  <si>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</si>
  <si>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</si>
  <si>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</si>
  <si>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</si>
  <si>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</si>
  <si>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</si>
  <si>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</si>
  <si>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</si>
  <si>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</si>
  <si>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</si>
  <si>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</si>
  <si>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</si>
  <si>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</si>
  <si>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</si>
  <si>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</si>
  <si>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</si>
  <si>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</si>
  <si>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</si>
  <si>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</si>
  <si>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</si>
  <si>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</si>
  <si>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</si>
  <si>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</si>
  <si>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</si>
  <si>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</si>
  <si>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</si>
  <si>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</si>
  <si>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</si>
  <si>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</si>
  <si>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</si>
  <si>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</si>
  <si>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</si>
  <si>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</si>
  <si>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</si>
  <si>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</si>
  <si>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</si>
  <si>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</si>
  <si>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</si>
  <si>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</si>
  <si>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</si>
  <si>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</si>
  <si>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</si>
  <si>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</si>
  <si>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</si>
  <si>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</si>
  <si>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</si>
  <si>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</si>
  <si>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</si>
  <si>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</si>
  <si>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</si>
  <si>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</si>
  <si>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</si>
  <si>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</si>
  <si>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</si>
  <si>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</si>
  <si>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</si>
  <si>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</si>
  <si>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</si>
  <si>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</si>
  <si>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</si>
  <si>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</si>
  <si>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</si>
  <si>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</si>
  <si>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</si>
  <si>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</si>
  <si>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</si>
  <si>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</si>
  <si>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</si>
  <si>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</si>
  <si>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</si>
  <si>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</si>
  <si>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</si>
  <si>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</si>
  <si>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</si>
  <si>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</si>
  <si>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</si>
  <si>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</si>
  <si>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</si>
  <si>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</si>
  <si>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</si>
  <si>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</si>
  <si>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</si>
  <si>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</si>
  <si>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</si>
  <si>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</si>
  <si>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</si>
  <si>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</si>
  <si>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</si>
  <si>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</si>
  <si>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</si>
  <si>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</si>
  <si>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</si>
  <si>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</si>
  <si>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</si>
  <si>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</si>
  <si>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</si>
  <si>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</si>
  <si>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</si>
  <si>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</si>
  <si>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</si>
  <si>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</si>
  <si>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</si>
  <si>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</si>
  <si>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</si>
  <si>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</si>
  <si>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</si>
  <si>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</si>
  <si>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</si>
  <si>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</si>
  <si>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</si>
  <si>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</si>
  <si>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</si>
  <si>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</si>
  <si>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</si>
  <si>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</si>
  <si>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</si>
  <si>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</si>
  <si>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</si>
  <si>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</si>
  <si>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</si>
  <si>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</si>
  <si>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</si>
  <si>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</si>
  <si>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</si>
  <si>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</si>
  <si>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</si>
  <si>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</si>
  <si>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</si>
  <si>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</si>
  <si>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</si>
  <si>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</si>
  <si>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</si>
  <si>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</si>
  <si>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</si>
  <si>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</si>
  <si>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</si>
  <si>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</si>
  <si>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</si>
  <si>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</si>
  <si>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</si>
  <si>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</si>
  <si>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</si>
  <si>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</si>
  <si>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</si>
  <si>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</si>
  <si>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</si>
  <si>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</si>
  <si>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</si>
  <si>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</si>
  <si>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</si>
  <si>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</si>
  <si>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</si>
  <si>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</si>
  <si>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</si>
  <si>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</si>
  <si>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</si>
  <si>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</si>
  <si>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</si>
  <si>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</si>
  <si>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</si>
  <si>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</si>
  <si>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</si>
  <si>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</si>
  <si>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</si>
  <si>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</si>
  <si>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</si>
  <si>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</si>
  <si>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</si>
  <si>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</si>
  <si>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</si>
  <si>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</si>
  <si>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</si>
  <si>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</si>
  <si>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</si>
  <si>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</si>
  <si>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</si>
  <si>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</si>
  <si>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</si>
  <si>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</si>
  <si>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</si>
  <si>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</si>
  <si>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</si>
  <si>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</si>
  <si>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</si>
  <si>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</si>
  <si>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</si>
  <si>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</si>
  <si>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</si>
  <si>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</si>
  <si>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</si>
  <si>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</si>
  <si>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</si>
  <si>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</si>
  <si>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</si>
  <si>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</si>
  <si>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</si>
  <si>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</si>
  <si>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</si>
  <si>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</si>
  <si>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</si>
  <si>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</si>
  <si>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</si>
  <si>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</si>
  <si>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</si>
  <si>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</si>
  <si>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</si>
  <si>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</si>
  <si>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</si>
  <si>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</si>
  <si>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</si>
  <si>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</si>
  <si>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</si>
  <si>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</si>
  <si>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</si>
  <si>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</si>
  <si>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</si>
  <si>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</si>
  <si>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</si>
  <si>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</si>
  <si>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</si>
  <si>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</si>
  <si>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</si>
  <si>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</si>
  <si>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</si>
  <si>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</si>
  <si>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</si>
  <si>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</si>
  <si>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</si>
  <si>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</si>
  <si>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</si>
  <si>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</si>
  <si>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</si>
  <si>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</si>
  <si>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</si>
  <si>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</si>
  <si>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</si>
  <si>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</si>
  <si>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</si>
  <si>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</si>
  <si>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</si>
  <si>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</si>
  <si>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</si>
  <si>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</si>
  <si>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</si>
  <si>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</si>
  <si>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</si>
  <si>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</si>
  <si>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</si>
  <si>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</si>
  <si>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</si>
  <si>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</si>
  <si>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</si>
  <si>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</si>
  <si>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</si>
  <si>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</si>
  <si>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</si>
  <si>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</si>
  <si>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</si>
  <si>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</si>
  <si>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</si>
  <si>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</si>
  <si>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</si>
  <si>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</si>
  <si>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</si>
  <si>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</si>
  <si>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</si>
  <si>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</si>
  <si>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</si>
  <si>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</si>
  <si>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</si>
  <si>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</si>
  <si>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</si>
  <si>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</si>
  <si>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</si>
  <si>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</si>
  <si>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</si>
  <si>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</si>
  <si>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</si>
  <si>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</si>
  <si>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</si>
  <si>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</si>
  <si>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</si>
  <si>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</si>
  <si>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</si>
  <si>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</si>
  <si>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</si>
  <si>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</si>
  <si>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</si>
  <si>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</si>
  <si>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</si>
  <si>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</si>
  <si>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</si>
  <si>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</si>
  <si>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</si>
  <si>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</si>
  <si>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</si>
  <si>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</si>
  <si>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</si>
  <si>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</si>
  <si>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</si>
  <si>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</si>
  <si>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</si>
  <si>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</si>
  <si>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</si>
  <si>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</si>
  <si>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</si>
  <si>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</si>
  <si>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</si>
  <si>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</si>
  <si>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</si>
  <si>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</si>
  <si>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</si>
  <si>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</si>
  <si>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</si>
  <si>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</si>
  <si>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</si>
  <si>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</si>
  <si>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</si>
  <si>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</si>
  <si>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</si>
  <si>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</si>
  <si>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</si>
  <si>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</si>
  <si>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</si>
  <si>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</si>
  <si>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</si>
  <si>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</si>
  <si>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</si>
  <si>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</si>
  <si>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</si>
  <si>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</si>
  <si>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</si>
  <si>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</si>
  <si>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</si>
  <si>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</si>
  <si>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</si>
  <si>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</si>
  <si>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</si>
  <si>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</si>
  <si>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</si>
  <si>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</si>
  <si>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</si>
  <si>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</si>
  <si>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</si>
  <si>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</si>
  <si>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</si>
  <si>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</si>
  <si>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</si>
  <si>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</si>
  <si>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</si>
  <si>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</si>
  <si>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</si>
  <si>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</si>
  <si>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</si>
  <si>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</si>
  <si>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</si>
  <si>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</si>
  <si>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</si>
  <si>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</si>
  <si>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</si>
  <si>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</si>
  <si>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</si>
  <si>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</si>
  <si>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</si>
  <si>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</si>
  <si>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</si>
  <si>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</si>
  <si>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</si>
  <si>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</si>
  <si>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</si>
  <si>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</si>
  <si>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</si>
  <si>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</si>
  <si>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</si>
  <si>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</si>
  <si>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</si>
  <si>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</si>
  <si>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</si>
  <si>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</si>
  <si>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</si>
  <si>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</si>
  <si>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</si>
  <si>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</si>
  <si>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</si>
  <si>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</si>
  <si>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</si>
  <si>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</si>
  <si>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</si>
  <si>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</si>
  <si>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</si>
  <si>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</si>
  <si>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</si>
  <si>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</si>
  <si>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</si>
  <si>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</si>
  <si>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</si>
  <si>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</si>
  <si>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</si>
  <si>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</si>
  <si>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</si>
  <si>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</si>
  <si>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</si>
  <si>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</si>
  <si>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</si>
  <si>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</si>
  <si>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</si>
  <si>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</si>
  <si>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</si>
  <si>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</si>
  <si>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</si>
  <si>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</si>
  <si>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</si>
  <si>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</si>
  <si>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</si>
  <si>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</si>
  <si>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</si>
  <si>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</si>
  <si>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</si>
  <si>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</si>
  <si>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</si>
  <si>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</si>
  <si>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</si>
  <si>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</si>
  <si>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</si>
  <si>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</si>
  <si>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</si>
  <si>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</si>
  <si>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</si>
  <si>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</si>
  <si>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</si>
  <si>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</si>
  <si>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</si>
  <si>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</si>
  <si>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</si>
  <si>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</si>
  <si>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</si>
  <si>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</si>
  <si>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</si>
  <si>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</si>
  <si>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</si>
  <si>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</si>
  <si>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</si>
  <si>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</si>
  <si>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</si>
  <si>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</si>
  <si>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</si>
  <si>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</si>
  <si>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</si>
  <si>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</si>
  <si>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</si>
  <si>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</si>
  <si>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</si>
  <si>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</si>
  <si>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</si>
  <si>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</si>
  <si>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</si>
  <si>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</si>
  <si>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</si>
  <si>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</si>
  <si>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</si>
  <si>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</si>
  <si>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</si>
  <si>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</si>
  <si>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</si>
  <si>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</si>
  <si>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</si>
  <si>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</si>
  <si>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</si>
  <si>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</si>
  <si>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</si>
  <si>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</si>
  <si>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</si>
  <si>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</si>
  <si>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</si>
  <si>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</si>
  <si>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</si>
  <si>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</si>
  <si>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</si>
  <si>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</si>
  <si>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</si>
  <si>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</si>
  <si>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</si>
  <si>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</si>
  <si>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</si>
  <si>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</si>
  <si>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</si>
  <si>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</si>
  <si>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</si>
  <si>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</si>
  <si>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</si>
  <si>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</si>
  <si>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</si>
  <si>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</si>
  <si>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</si>
  <si>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</si>
  <si>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</si>
  <si>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</si>
  <si>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</si>
  <si>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</si>
  <si>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</si>
  <si>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</si>
  <si>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</si>
  <si>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</si>
  <si>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</si>
  <si>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</si>
  <si>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</si>
  <si>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</si>
  <si>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</si>
  <si>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</si>
  <si>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</si>
  <si>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</si>
  <si>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</si>
  <si>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</si>
  <si>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</si>
  <si>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</si>
  <si>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</si>
  <si>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</si>
  <si>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</si>
  <si>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</si>
  <si>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</si>
  <si>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</si>
  <si>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</si>
  <si>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</si>
  <si>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</si>
  <si>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</si>
  <si>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</si>
  <si>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</si>
  <si>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</si>
  <si>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</si>
  <si>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</si>
  <si>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</si>
  <si>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</si>
  <si>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</si>
  <si>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</si>
  <si>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</si>
  <si>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</si>
  <si>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</si>
  <si>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</si>
  <si>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</si>
  <si>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</si>
  <si>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</si>
  <si>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</si>
  <si>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</si>
  <si>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</si>
  <si>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</si>
  <si>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</si>
  <si>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</si>
  <si>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</si>
  <si>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</si>
  <si>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</si>
  <si>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</si>
  <si>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</si>
  <si>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</si>
  <si>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</si>
  <si>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</si>
  <si>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</si>
  <si>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</si>
  <si>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</si>
  <si>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</si>
  <si>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</si>
  <si>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</si>
  <si>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</si>
  <si>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</si>
  <si>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</si>
  <si>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</si>
  <si>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</si>
  <si>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</si>
  <si>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</si>
  <si>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</si>
  <si>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</si>
  <si>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</si>
  <si>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</si>
  <si>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</si>
  <si>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</si>
  <si>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</si>
  <si>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</si>
  <si>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</si>
  <si>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</si>
  <si>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</si>
  <si>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</si>
  <si>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</si>
  <si>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</si>
  <si>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</si>
  <si>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</si>
  <si>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</si>
  <si>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</si>
  <si>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</si>
  <si>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</si>
  <si>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</si>
  <si>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</si>
  <si>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</si>
  <si>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</si>
  <si>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</si>
  <si>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</si>
  <si>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</si>
  <si>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</si>
  <si>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</si>
  <si>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</si>
  <si>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</si>
  <si>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</si>
  <si>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</si>
  <si>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</si>
  <si>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</si>
  <si>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</si>
  <si>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</si>
  <si>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</si>
  <si>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</si>
  <si>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</si>
  <si>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</si>
  <si>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</si>
  <si>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</si>
  <si>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</si>
  <si>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</si>
  <si>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</si>
  <si>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</si>
  <si>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</si>
  <si>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</si>
  <si>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</si>
  <si>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</si>
  <si>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</si>
  <si>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</si>
  <si>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</si>
  <si>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</si>
  <si>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</si>
  <si>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</si>
  <si>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</si>
  <si>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</si>
  <si>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</si>
  <si>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</si>
  <si>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</si>
  <si>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</si>
  <si>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</si>
  <si>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</si>
  <si>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</si>
  <si>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</si>
  <si>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</si>
  <si>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</si>
  <si>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</si>
  <si>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</si>
  <si>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</si>
  <si>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</si>
  <si>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</si>
  <si>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</si>
  <si>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</si>
  <si>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</si>
  <si>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</si>
  <si>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</si>
  <si>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</si>
  <si>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</si>
  <si>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</si>
  <si>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</si>
  <si>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</si>
  <si>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</si>
  <si>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</si>
  <si>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</si>
  <si>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</si>
  <si>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</si>
  <si>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</si>
  <si>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</si>
  <si>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</si>
  <si>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</si>
  <si>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</si>
  <si>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</si>
  <si>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</si>
  <si>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</si>
  <si>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</si>
  <si>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</si>
  <si>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</si>
  <si>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</si>
  <si>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</si>
  <si>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</si>
  <si>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</si>
  <si>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</si>
  <si>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</si>
  <si>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</si>
  <si>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</si>
  <si>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</si>
  <si>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</si>
  <si>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</si>
  <si>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</si>
  <si>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</si>
  <si>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</si>
  <si>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</si>
  <si>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</si>
  <si>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</si>
  <si>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</si>
  <si>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</si>
  <si>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</si>
  <si>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</si>
  <si>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</si>
  <si>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</si>
  <si>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</si>
  <si>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</si>
  <si>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</si>
  <si>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</si>
  <si>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</si>
  <si>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</si>
  <si>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</si>
  <si>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</si>
  <si>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</si>
  <si>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</si>
  <si>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</si>
  <si>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</si>
  <si>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</si>
  <si>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</si>
  <si>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</si>
  <si>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</si>
  <si>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</si>
  <si>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</si>
  <si>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</si>
  <si>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</si>
  <si>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</si>
  <si>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</si>
  <si>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</si>
  <si>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</si>
  <si>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</si>
  <si>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</si>
  <si>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</si>
  <si>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</si>
  <si>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</si>
  <si>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</si>
  <si>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</si>
  <si>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</si>
  <si>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</si>
  <si>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</si>
  <si>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</si>
  <si>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</si>
  <si>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</si>
  <si>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</si>
  <si>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</si>
  <si>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</si>
  <si>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</si>
  <si>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</si>
  <si>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</si>
  <si>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</si>
  <si>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</si>
  <si>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</si>
  <si>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</si>
  <si>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</si>
  <si>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</si>
  <si>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</si>
  <si>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</si>
  <si>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</si>
  <si>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</si>
  <si>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</si>
  <si>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</si>
  <si>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</si>
  <si>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</si>
  <si>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</si>
  <si>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</si>
  <si>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</si>
  <si>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</si>
  <si>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</si>
  <si>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</si>
  <si>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</si>
  <si>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</si>
  <si>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</si>
  <si>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</si>
  <si>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</si>
  <si>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</si>
  <si>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</si>
  <si>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</si>
  <si>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</si>
  <si>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</si>
  <si>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</si>
  <si>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</si>
  <si>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</si>
  <si>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</si>
  <si>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</si>
  <si>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</si>
  <si>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</si>
  <si>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</si>
  <si>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</si>
  <si>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</si>
  <si>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</si>
  <si>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</si>
  <si>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</si>
  <si>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</si>
  <si>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</si>
  <si>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</si>
  <si>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</si>
  <si>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</si>
  <si>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</si>
  <si>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</si>
  <si>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</si>
  <si>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</si>
  <si>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</si>
  <si>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</si>
  <si>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</si>
  <si>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</si>
  <si>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</si>
  <si>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</si>
  <si>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</si>
  <si>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</si>
  <si>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</si>
  <si>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</si>
  <si>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</si>
  <si>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</si>
  <si>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</si>
  <si>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</si>
  <si>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</si>
  <si>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</si>
  <si>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</si>
  <si>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</si>
  <si>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</si>
  <si>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</si>
  <si>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</si>
  <si>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</si>
  <si>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</si>
  <si>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</si>
  <si>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</si>
  <si>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</si>
  <si>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</si>
  <si>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</si>
  <si>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</si>
  <si>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</si>
  <si>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</si>
  <si>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</si>
  <si>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</si>
  <si>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</si>
  <si>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</si>
  <si>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</si>
  <si>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</si>
  <si>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</si>
  <si>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</si>
  <si>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</si>
  <si>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</si>
  <si>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</si>
  <si>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</si>
  <si>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</si>
  <si>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</si>
  <si>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</si>
  <si>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</si>
  <si>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</si>
  <si>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</si>
  <si>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</si>
  <si>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</si>
  <si>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</si>
  <si>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</si>
  <si>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</si>
  <si>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</si>
  <si>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</si>
  <si>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</si>
  <si>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</si>
  <si>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</si>
  <si>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</si>
  <si>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</si>
  <si>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</si>
  <si>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</si>
  <si>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</si>
  <si>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</si>
  <si>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</si>
  <si>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</si>
  <si>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</si>
  <si>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</si>
  <si>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</si>
  <si>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</si>
  <si>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</si>
  <si>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</si>
  <si>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</si>
  <si>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</si>
  <si>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</si>
  <si>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</si>
  <si>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</si>
  <si>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</si>
  <si>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</si>
  <si>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</si>
  <si>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</si>
  <si>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</si>
  <si>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</si>
  <si>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</si>
  <si>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</si>
  <si>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</si>
  <si>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</si>
  <si>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</si>
  <si>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</si>
  <si>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</si>
  <si>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</si>
  <si>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</si>
  <si>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</si>
  <si>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</si>
  <si>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</si>
  <si>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</si>
  <si>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</si>
  <si>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</si>
  <si>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</si>
  <si>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</si>
  <si>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</si>
  <si>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</si>
  <si>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</si>
  <si>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</si>
  <si>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</si>
  <si>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</si>
  <si>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</si>
  <si>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</si>
  <si>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</si>
  <si>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</si>
  <si>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</si>
  <si>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</si>
  <si>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</si>
  <si>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</si>
  <si>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</si>
  <si>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</si>
  <si>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</si>
  <si>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</si>
  <si>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</si>
  <si>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</si>
  <si>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</si>
  <si>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</si>
  <si>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</si>
  <si>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</si>
  <si>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</si>
  <si>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</si>
  <si>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</si>
  <si>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</si>
  <si>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</si>
  <si>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</si>
  <si>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</si>
  <si>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</si>
  <si>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</si>
  <si>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</si>
  <si>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</si>
  <si>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</si>
  <si>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</si>
  <si>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</si>
  <si>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</si>
  <si>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</si>
  <si>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</si>
  <si>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</si>
  <si>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</si>
  <si>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</si>
  <si>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</si>
  <si>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</si>
  <si>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</si>
  <si>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</si>
  <si>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</si>
  <si>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</si>
  <si>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</si>
  <si>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</si>
  <si>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</si>
  <si>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</si>
  <si>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</si>
  <si>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</si>
  <si>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</si>
  <si>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</si>
  <si>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</si>
  <si>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</si>
  <si>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</si>
  <si>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</si>
  <si>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</si>
  <si>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</si>
  <si>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</si>
  <si>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</si>
  <si>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</si>
  <si>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</si>
  <si>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</si>
  <si>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</si>
  <si>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</si>
  <si>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</si>
  <si>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</si>
  <si>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</si>
  <si>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</si>
  <si>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</si>
  <si>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</si>
  <si>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</si>
  <si>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</si>
  <si>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</si>
  <si>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</si>
  <si>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</si>
  <si>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</si>
  <si>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</si>
  <si>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</si>
  <si>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</si>
  <si>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</si>
  <si>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</si>
  <si>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</si>
  <si>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</si>
  <si>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</si>
  <si>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</si>
  <si>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</si>
  <si>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</si>
  <si>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</si>
  <si>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</si>
  <si>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</si>
  <si>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</si>
  <si>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</si>
  <si>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</si>
  <si>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</si>
  <si>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</si>
  <si>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</si>
  <si>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</si>
  <si>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</si>
  <si>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</si>
  <si>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</si>
  <si>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</si>
  <si>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</si>
  <si>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</si>
  <si>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</si>
  <si>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</si>
  <si>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</si>
  <si>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</si>
  <si>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</si>
  <si>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</si>
  <si>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</si>
  <si>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</si>
  <si>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</si>
  <si>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</si>
  <si>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</si>
  <si>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</si>
  <si>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</si>
  <si>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</si>
  <si>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</si>
  <si>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</si>
  <si>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</si>
  <si>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</si>
  <si>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</si>
  <si>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</si>
  <si>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</si>
  <si>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</si>
  <si>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</si>
  <si>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</si>
  <si>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</si>
  <si>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</si>
  <si>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</si>
  <si>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</si>
  <si>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</si>
  <si>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</si>
  <si>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</si>
  <si>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</si>
  <si>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</si>
  <si>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</si>
  <si>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</si>
  <si>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</si>
  <si>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</si>
  <si>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</si>
  <si>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</si>
  <si>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</si>
  <si>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</si>
  <si>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</si>
  <si>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</si>
  <si>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</si>
  <si>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</si>
  <si>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</si>
  <si>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</si>
  <si>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</si>
  <si>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</si>
  <si>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</si>
  <si>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</si>
  <si>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</si>
  <si>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</si>
  <si>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</si>
  <si>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</si>
  <si>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</si>
  <si>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</si>
  <si>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</si>
  <si>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</si>
  <si>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</si>
  <si>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</si>
  <si>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</si>
  <si>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</si>
  <si>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</si>
  <si>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</si>
  <si>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</si>
  <si>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</si>
  <si>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</si>
  <si>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</si>
  <si>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</si>
  <si>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</si>
  <si>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</si>
  <si>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</si>
  <si>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</si>
  <si>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Manapattananukul</t>
  </si>
  <si>
    <t>Tiraittiwat</t>
  </si>
  <si>
    <t xml:space="preserve">Natthapat </t>
  </si>
  <si>
    <t xml:space="preserve">Narodom </t>
  </si>
  <si>
    <t xml:space="preserve">Pluem </t>
  </si>
  <si>
    <t>Chuaychoo</t>
  </si>
  <si>
    <t>B</t>
  </si>
  <si>
    <t>M</t>
  </si>
  <si>
    <t>Napat</t>
  </si>
  <si>
    <t>Lumlerdvoravith</t>
  </si>
  <si>
    <t>Wangwiwattana</t>
  </si>
  <si>
    <t>Tidepan</t>
  </si>
  <si>
    <t>Hunsrinopparut</t>
  </si>
  <si>
    <t>Thamsiriprideeporn</t>
  </si>
  <si>
    <t>Yuprasert</t>
  </si>
  <si>
    <t>Mr.</t>
  </si>
  <si>
    <t>Tokyo  Institute of Technology ( Tokyo Tech)</t>
  </si>
  <si>
    <t>Completed</t>
  </si>
  <si>
    <t>Ms.</t>
  </si>
  <si>
    <t xml:space="preserve">Mr. </t>
  </si>
  <si>
    <t>Sunisa</t>
  </si>
  <si>
    <t xml:space="preserve">Ms. </t>
  </si>
  <si>
    <t xml:space="preserve">Apiwat </t>
  </si>
  <si>
    <t>Tiamticumpron</t>
  </si>
  <si>
    <t>Konkuk University</t>
  </si>
  <si>
    <t>The National Kaohsiung First University of Science and Technology</t>
  </si>
  <si>
    <t>Chiba University</t>
  </si>
  <si>
    <t>5 months</t>
  </si>
  <si>
    <t>6 months</t>
  </si>
  <si>
    <t>11 days</t>
  </si>
  <si>
    <t>6 days</t>
  </si>
  <si>
    <t>4 months</t>
  </si>
  <si>
    <t>Studying</t>
  </si>
  <si>
    <t>JASSO</t>
  </si>
  <si>
    <t>Excahnge</t>
  </si>
  <si>
    <t>Exchange</t>
  </si>
  <si>
    <t>Short-Term</t>
  </si>
  <si>
    <t>D</t>
  </si>
  <si>
    <t xml:space="preserve">Nattaporn </t>
  </si>
  <si>
    <t xml:space="preserve">Itthipat </t>
  </si>
  <si>
    <t xml:space="preserve">Ratchamongkol </t>
  </si>
  <si>
    <t xml:space="preserve">Sittichai </t>
  </si>
  <si>
    <t>Kosittawan</t>
  </si>
  <si>
    <t xml:space="preserve">Siravich </t>
  </si>
  <si>
    <t xml:space="preserve">Akkarakit </t>
  </si>
  <si>
    <t xml:space="preserve">Chanakarn </t>
  </si>
  <si>
    <t>Mr</t>
  </si>
  <si>
    <t>Ms</t>
  </si>
  <si>
    <t> 54210361</t>
  </si>
  <si>
    <t> 54210365</t>
  </si>
  <si>
    <t> 54210385</t>
  </si>
  <si>
    <t> 54210356</t>
  </si>
  <si>
    <t> Mr.</t>
  </si>
  <si>
    <t> Ms.</t>
  </si>
  <si>
    <t xml:space="preserve">Tanaporn </t>
  </si>
  <si>
    <t>PAYOMMAI</t>
  </si>
  <si>
    <t xml:space="preserve">Peerawat </t>
  </si>
  <si>
    <t>Payakmas</t>
  </si>
  <si>
    <t xml:space="preserve">Pooriwat </t>
  </si>
  <si>
    <t>Chotmanee</t>
  </si>
  <si>
    <t xml:space="preserve">Onjira </t>
  </si>
  <si>
    <t>Bureesirirat</t>
  </si>
  <si>
    <t xml:space="preserve">Kiatipoom </t>
  </si>
  <si>
    <t>Ninlapoom</t>
  </si>
  <si>
    <t xml:space="preserve">Nutt </t>
  </si>
  <si>
    <t>Vorapattanapaibul</t>
  </si>
  <si>
    <t xml:space="preserve">Surawee </t>
  </si>
  <si>
    <t>Thongbamrung</t>
  </si>
  <si>
    <t xml:space="preserve">Surasit </t>
  </si>
  <si>
    <t>Prakunhungsit</t>
  </si>
  <si>
    <t xml:space="preserve">Jirapinya </t>
  </si>
  <si>
    <t>Kongtuk</t>
  </si>
  <si>
    <t xml:space="preserve">Varitsara </t>
  </si>
  <si>
    <t>Rattanapaiboon</t>
  </si>
  <si>
    <t xml:space="preserve">Kanokwan </t>
  </si>
  <si>
    <t>Aphihiranwong</t>
  </si>
  <si>
    <t>Waiyasusri</t>
  </si>
  <si>
    <t xml:space="preserve">Chalisa </t>
  </si>
  <si>
    <t>Chomratanagul</t>
  </si>
  <si>
    <t xml:space="preserve">Thimaporn </t>
  </si>
  <si>
    <t>Sangthong</t>
  </si>
  <si>
    <t xml:space="preserve">Montakan </t>
  </si>
  <si>
    <t>Klaidee</t>
  </si>
  <si>
    <t xml:space="preserve">Kwunchai </t>
  </si>
  <si>
    <t>Kraiudom</t>
  </si>
  <si>
    <t xml:space="preserve">Kanokporn </t>
  </si>
  <si>
    <t>Chieochan</t>
  </si>
  <si>
    <t xml:space="preserve">Sakolrat </t>
  </si>
  <si>
    <t>Sanyasuksri</t>
  </si>
  <si>
    <t xml:space="preserve">Wannaporn </t>
  </si>
  <si>
    <t>Suesat</t>
  </si>
  <si>
    <t xml:space="preserve">Noorsofia </t>
  </si>
  <si>
    <t>Kasem-Samarn</t>
  </si>
  <si>
    <t xml:space="preserve">Warakorn </t>
  </si>
  <si>
    <t>Kangwansarankul</t>
  </si>
  <si>
    <t xml:space="preserve">Khemmachart </t>
  </si>
  <si>
    <t>Chutapetch</t>
  </si>
  <si>
    <t xml:space="preserve">Jirayu </t>
  </si>
  <si>
    <t>Chamamahatthana</t>
  </si>
  <si>
    <t xml:space="preserve">Vasita  </t>
  </si>
  <si>
    <t>Jiemngern</t>
  </si>
  <si>
    <t xml:space="preserve">Thitikorn </t>
  </si>
  <si>
    <t>Theppawong</t>
  </si>
  <si>
    <t xml:space="preserve">Janphen </t>
  </si>
  <si>
    <t>Sungsang</t>
  </si>
  <si>
    <t xml:space="preserve">Ratiya  </t>
  </si>
  <si>
    <t>Noonkaew</t>
  </si>
  <si>
    <t xml:space="preserve">Runchana </t>
  </si>
  <si>
    <t>Rungthaveesin</t>
  </si>
  <si>
    <t xml:space="preserve">Pimpisuth </t>
  </si>
  <si>
    <t>Suanrat</t>
  </si>
  <si>
    <t xml:space="preserve">Jirasak </t>
  </si>
  <si>
    <t>Kunsilarit</t>
  </si>
  <si>
    <t>Amolruchyavijan</t>
  </si>
  <si>
    <t xml:space="preserve">Pongsathorn </t>
  </si>
  <si>
    <t>Pornteparak</t>
  </si>
  <si>
    <t xml:space="preserve">Todsapon </t>
  </si>
  <si>
    <t>Jantaruksa</t>
  </si>
  <si>
    <t xml:space="preserve">Worawan </t>
  </si>
  <si>
    <t>Pearkhammuang</t>
  </si>
  <si>
    <t xml:space="preserve">Sujanya </t>
  </si>
  <si>
    <t>Pusittavanich</t>
  </si>
  <si>
    <t xml:space="preserve">Thunwa </t>
  </si>
  <si>
    <t>Sareechawaroj</t>
  </si>
  <si>
    <t xml:space="preserve">Nattiwat </t>
  </si>
  <si>
    <t>Kunruttanawanit</t>
  </si>
  <si>
    <t xml:space="preserve">Krit </t>
  </si>
  <si>
    <t>Wangratchanon</t>
  </si>
  <si>
    <t xml:space="preserve">Sirada </t>
  </si>
  <si>
    <t>Saengsaen</t>
  </si>
  <si>
    <t xml:space="preserve">Wissawa </t>
  </si>
  <si>
    <t>Kawin</t>
  </si>
  <si>
    <t xml:space="preserve">Phoomjai </t>
  </si>
  <si>
    <t>Charurungsipong</t>
  </si>
  <si>
    <t xml:space="preserve">Malika </t>
  </si>
  <si>
    <t>Arparpavit</t>
  </si>
  <si>
    <t xml:space="preserve">Patcharapon </t>
  </si>
  <si>
    <t>Nipa</t>
  </si>
  <si>
    <t xml:space="preserve">Panuwat </t>
  </si>
  <si>
    <t>Ongeard</t>
  </si>
  <si>
    <t>Sevakunarkorn</t>
  </si>
  <si>
    <t xml:space="preserve">Wasin </t>
  </si>
  <si>
    <t>Rungnithiphaibun</t>
  </si>
  <si>
    <t xml:space="preserve">Paweena    </t>
  </si>
  <si>
    <t>Rojsuwichai</t>
  </si>
  <si>
    <t xml:space="preserve">Supicha </t>
  </si>
  <si>
    <t>Boonmee</t>
  </si>
  <si>
    <t xml:space="preserve">Kunlanis </t>
  </si>
  <si>
    <t>Yoonuch</t>
  </si>
  <si>
    <t xml:space="preserve">Parinya </t>
  </si>
  <si>
    <t>Pramuanvorakit</t>
  </si>
  <si>
    <t>Chatrkaw</t>
  </si>
  <si>
    <t xml:space="preserve">Jutatip </t>
  </si>
  <si>
    <t>Kittisomboonsuk</t>
  </si>
  <si>
    <t xml:space="preserve">Itthipat  </t>
  </si>
  <si>
    <t xml:space="preserve">Thitivuth </t>
  </si>
  <si>
    <t>Rattanasriampaipong</t>
  </si>
  <si>
    <t xml:space="preserve"> Piyarat  </t>
  </si>
  <si>
    <t>Kittiwa</t>
  </si>
  <si>
    <t>Inkamma</t>
  </si>
  <si>
    <t xml:space="preserve">Narakorn </t>
  </si>
  <si>
    <t xml:space="preserve">Hussen </t>
  </si>
  <si>
    <t>Kansakun</t>
  </si>
  <si>
    <t xml:space="preserve">Varakorn </t>
  </si>
  <si>
    <t>Pimton</t>
  </si>
  <si>
    <t xml:space="preserve">Natsiri </t>
  </si>
  <si>
    <t>Prueksakit</t>
  </si>
  <si>
    <t xml:space="preserve">Narinpat </t>
  </si>
  <si>
    <t xml:space="preserve">Worathep </t>
  </si>
  <si>
    <t>Sriprataks</t>
  </si>
  <si>
    <t xml:space="preserve">Buntarika </t>
  </si>
  <si>
    <t>Praisarankittikul</t>
  </si>
  <si>
    <t xml:space="preserve">Navakorn </t>
  </si>
  <si>
    <t>Sayatanan</t>
  </si>
  <si>
    <t xml:space="preserve">Paramutt </t>
  </si>
  <si>
    <t>Chianmingkwan</t>
  </si>
  <si>
    <t>Jeerachat</t>
  </si>
  <si>
    <t>Yongpanchai</t>
  </si>
  <si>
    <t xml:space="preserve">Phermphoon </t>
  </si>
  <si>
    <t>Jintasathaporn</t>
  </si>
  <si>
    <t xml:space="preserve">Lunlalit </t>
  </si>
  <si>
    <t>Rubcumin</t>
  </si>
  <si>
    <t xml:space="preserve">Nalinee </t>
  </si>
  <si>
    <t>Pulsuk</t>
  </si>
  <si>
    <t xml:space="preserve">Krittipong </t>
  </si>
  <si>
    <t>Nooyome</t>
  </si>
  <si>
    <t xml:space="preserve">Wannakan </t>
  </si>
  <si>
    <t>Siengphairot</t>
  </si>
  <si>
    <t xml:space="preserve">Peeranont </t>
  </si>
  <si>
    <t>Pongpakkij</t>
  </si>
  <si>
    <t xml:space="preserve">Pawinee </t>
  </si>
  <si>
    <t>Saetao</t>
  </si>
  <si>
    <t xml:space="preserve">Ravivudh  </t>
  </si>
  <si>
    <t>Khun-in</t>
  </si>
  <si>
    <t xml:space="preserve">Pitipat </t>
  </si>
  <si>
    <t>Maneechay</t>
  </si>
  <si>
    <t xml:space="preserve">Kamonwan </t>
  </si>
  <si>
    <t>Pholwatana</t>
  </si>
  <si>
    <t xml:space="preserve">Nattathida </t>
  </si>
  <si>
    <t>Jariyanurukkul</t>
  </si>
  <si>
    <t xml:space="preserve">Suppanat </t>
  </si>
  <si>
    <t>Chamchuen</t>
  </si>
  <si>
    <t xml:space="preserve">Budsapanee </t>
  </si>
  <si>
    <t>Pongsiriyaporn</t>
  </si>
  <si>
    <t xml:space="preserve">Phurichote </t>
  </si>
  <si>
    <t>Choknitiphakin</t>
  </si>
  <si>
    <t xml:space="preserve">Ratchapong </t>
  </si>
  <si>
    <t>Krobpan</t>
  </si>
  <si>
    <t xml:space="preserve">Viraya </t>
  </si>
  <si>
    <t>Pipathanamongko</t>
  </si>
  <si>
    <t xml:space="preserve">Witchayoot </t>
  </si>
  <si>
    <t>Walailaksanaporn</t>
  </si>
  <si>
    <t xml:space="preserve">Nuntipat </t>
  </si>
  <si>
    <t>Narkthong</t>
  </si>
  <si>
    <t xml:space="preserve">Kanjana </t>
  </si>
  <si>
    <t>Jettammakun</t>
  </si>
  <si>
    <t>Rattanacharoenporn</t>
  </si>
  <si>
    <t xml:space="preserve">Napassawan </t>
  </si>
  <si>
    <t>Tangamporn</t>
  </si>
  <si>
    <t xml:space="preserve">Patipat </t>
  </si>
  <si>
    <t>Duangchalomnin</t>
  </si>
  <si>
    <t>Dumden</t>
  </si>
  <si>
    <t xml:space="preserve">Nutchaya </t>
  </si>
  <si>
    <t>Phornanuntrakoon</t>
  </si>
  <si>
    <t xml:space="preserve">Chanyapat </t>
  </si>
  <si>
    <t>Supatsaraphiphat</t>
  </si>
  <si>
    <t xml:space="preserve">Tamonwan </t>
  </si>
  <si>
    <t>Promploy</t>
  </si>
  <si>
    <t xml:space="preserve">Arnanchai </t>
  </si>
  <si>
    <t>Pisutrattanakorn</t>
  </si>
  <si>
    <t xml:space="preserve">Thanyawan </t>
  </si>
  <si>
    <t>Soonthornvipat</t>
  </si>
  <si>
    <t xml:space="preserve"> Koetkao </t>
  </si>
  <si>
    <t>Sriratanaban</t>
  </si>
  <si>
    <t xml:space="preserve">Tanchanok </t>
  </si>
  <si>
    <t>Sae-tang</t>
  </si>
  <si>
    <t xml:space="preserve">Panacholn </t>
  </si>
  <si>
    <t>Pongsamrithphol</t>
  </si>
  <si>
    <t xml:space="preserve">Chanida </t>
  </si>
  <si>
    <t>Deerosejanadej</t>
  </si>
  <si>
    <t xml:space="preserve">Nopparoot </t>
  </si>
  <si>
    <t>Kitcharoen</t>
  </si>
  <si>
    <t xml:space="preserve">Panapat </t>
  </si>
  <si>
    <t>Ratnarathorn</t>
  </si>
  <si>
    <t xml:space="preserve">Patrawut </t>
  </si>
  <si>
    <t>Ruangkanokmas</t>
  </si>
  <si>
    <t xml:space="preserve">Vinithi </t>
  </si>
  <si>
    <t> Thongkampala</t>
  </si>
  <si>
    <t xml:space="preserve">Chavit </t>
  </si>
  <si>
    <t>Thawanapong</t>
  </si>
  <si>
    <t xml:space="preserve">Ekachai </t>
  </si>
  <si>
    <t>Suriyakriengkri</t>
  </si>
  <si>
    <t xml:space="preserve">Sarawut </t>
  </si>
  <si>
    <t>Inieam</t>
  </si>
  <si>
    <t xml:space="preserve">Chattawat </t>
  </si>
  <si>
    <t>Wantanagun</t>
  </si>
  <si>
    <t>Pathawee  </t>
  </si>
  <si>
    <t>Kunakong-ong</t>
  </si>
  <si>
    <t xml:space="preserve">Chalinee  </t>
  </si>
  <si>
    <t>Khoosapbanchai</t>
  </si>
  <si>
    <t xml:space="preserve">Pornpimon </t>
  </si>
  <si>
    <t>Pettawee</t>
  </si>
  <si>
    <t> Payakkamas</t>
  </si>
  <si>
    <t> Chotmanee</t>
  </si>
  <si>
    <t> Bureesirirat</t>
  </si>
  <si>
    <t> Ninlapoom</t>
  </si>
  <si>
    <t> Vorapattanapaibul</t>
  </si>
  <si>
    <t> Thongbamrung</t>
  </si>
  <si>
    <t xml:space="preserve"> J.Jitcharoenchai</t>
  </si>
  <si>
    <t xml:space="preserve">Popta </t>
  </si>
  <si>
    <t>Deeudomwongsa</t>
  </si>
  <si>
    <t xml:space="preserve">Thanaphon </t>
  </si>
  <si>
    <t>Phanthachai</t>
  </si>
  <si>
    <t xml:space="preserve">Boonyakorn </t>
  </si>
  <si>
    <t>Phimpoklang</t>
  </si>
  <si>
    <t xml:space="preserve">Aim </t>
  </si>
  <si>
    <t>Manmalai</t>
  </si>
  <si>
    <t xml:space="preserve">Pongsatorn </t>
  </si>
  <si>
    <t>Phuangpawa</t>
  </si>
  <si>
    <t>Thaonil</t>
  </si>
  <si>
    <t xml:space="preserve">Suppawit </t>
  </si>
  <si>
    <t xml:space="preserve">Sakarn </t>
  </si>
  <si>
    <t>Iempoonga</t>
  </si>
  <si>
    <t xml:space="preserve">Thitaporn </t>
  </si>
  <si>
    <t>Cheewasuwan</t>
  </si>
  <si>
    <t xml:space="preserve">Chawinthapong </t>
  </si>
  <si>
    <t>Aiemmongkolsakul</t>
  </si>
  <si>
    <t xml:space="preserve">Thiti </t>
  </si>
  <si>
    <t>Lhanpeng</t>
  </si>
  <si>
    <t xml:space="preserve">Supawadee </t>
  </si>
  <si>
    <t>Nutsataporn</t>
  </si>
  <si>
    <t xml:space="preserve">Kornkanok </t>
  </si>
  <si>
    <t>Boonsuk</t>
  </si>
  <si>
    <t xml:space="preserve">Noppasak </t>
  </si>
  <si>
    <t>Viputvipaporn</t>
  </si>
  <si>
    <t xml:space="preserve">Jirawat </t>
  </si>
  <si>
    <t>Chaosakul</t>
  </si>
  <si>
    <t xml:space="preserve">Napissara </t>
  </si>
  <si>
    <t>Boonpraman</t>
  </si>
  <si>
    <t xml:space="preserve">Noppakod </t>
  </si>
  <si>
    <t>Ariyaphonphiroon</t>
  </si>
  <si>
    <t xml:space="preserve">Nuttakarn </t>
  </si>
  <si>
    <t>Kitpo</t>
  </si>
  <si>
    <t xml:space="preserve">Pizhayut </t>
  </si>
  <si>
    <t>Watanasirichaikul</t>
  </si>
  <si>
    <t xml:space="preserve">Theerat </t>
  </si>
  <si>
    <t>Suwantaveesri</t>
  </si>
  <si>
    <t xml:space="preserve">Nutchanok </t>
  </si>
  <si>
    <t>Kerdthaphra</t>
  </si>
  <si>
    <t xml:space="preserve">Patipon </t>
  </si>
  <si>
    <t>Leelaapiwat</t>
  </si>
  <si>
    <t xml:space="preserve">Sarun  </t>
  </si>
  <si>
    <t>Torpaiboon</t>
  </si>
  <si>
    <t>Prayad</t>
  </si>
  <si>
    <t xml:space="preserve">Mitsamorn </t>
  </si>
  <si>
    <t>Kittiweerayut</t>
  </si>
  <si>
    <t xml:space="preserve">Worrameth </t>
  </si>
  <si>
    <t>Sheranorrawanish</t>
  </si>
  <si>
    <t xml:space="preserve">Salinee </t>
  </si>
  <si>
    <t>Choowitsakunlert</t>
  </si>
  <si>
    <t xml:space="preserve">Artit </t>
  </si>
  <si>
    <t>Visavakitcharoen</t>
  </si>
  <si>
    <t xml:space="preserve">Srisupang </t>
  </si>
  <si>
    <t>Thewsuwan</t>
  </si>
  <si>
    <t xml:space="preserve">Sarunya </t>
  </si>
  <si>
    <t>Pumma</t>
  </si>
  <si>
    <t xml:space="preserve">Atiraj </t>
  </si>
  <si>
    <t>Phummapooti</t>
  </si>
  <si>
    <t>Internship</t>
  </si>
  <si>
    <t>ฝึกงานวัสดุศาสตร์และนาโนเทคโนโลยี</t>
  </si>
  <si>
    <t>Twincle program at Chiba University</t>
  </si>
  <si>
    <t xml:space="preserve">Twincle Program </t>
  </si>
  <si>
    <t>Eco Energy Engineering</t>
  </si>
  <si>
    <t>Japan Culture Exchange Program</t>
  </si>
  <si>
    <t xml:space="preserve">JUSST Exchange 1 year with Scholarship </t>
  </si>
  <si>
    <t>1 Semester exchange (ACAP Program)</t>
  </si>
  <si>
    <t>Cultural and Industrial Visit</t>
  </si>
  <si>
    <t>Short-Term Summer/2014 International Summer Program(ISP)@Konkuk University</t>
  </si>
  <si>
    <t>Short-Term Summer/CNU International Summer Session (CNUISS)</t>
  </si>
  <si>
    <t>Culture&amp;Industry Visit</t>
  </si>
  <si>
    <t>nanomaterial program (Nano Technology Camp)</t>
  </si>
  <si>
    <t>AIMS 2014 (SEMEO RIHED)</t>
  </si>
  <si>
    <t>Ind/comp visit</t>
  </si>
  <si>
    <t>Internship via ICE (Including Syracuse U.)</t>
  </si>
  <si>
    <t>Industrial visit at Tohoku University</t>
  </si>
  <si>
    <t>Leadership Camp NKFUST, Taiwan</t>
  </si>
  <si>
    <t xml:space="preserve">Culture and Industrial visi/ Exchange student ITB-KMUTT via INC </t>
  </si>
  <si>
    <t xml:space="preserve">Culture and Industrial visit via INC </t>
  </si>
  <si>
    <t>Summer Training Exchange Program (Trainee)</t>
  </si>
  <si>
    <t>RoboCup World Championship 2014</t>
  </si>
  <si>
    <t>บริษัท Shenke PV</t>
  </si>
  <si>
    <t>Chonnam National University</t>
  </si>
  <si>
    <t xml:space="preserve">Chiba University (CU) </t>
  </si>
  <si>
    <t>U.of Applied Sciences Upper Austria</t>
  </si>
  <si>
    <t>University of Vienna</t>
  </si>
  <si>
    <t>Chiba U.</t>
  </si>
  <si>
    <t>Univ. of Electro-Communication(UEC)</t>
  </si>
  <si>
    <t>University of Toronto</t>
  </si>
  <si>
    <t xml:space="preserve">Kanazawa Univeristy </t>
  </si>
  <si>
    <t>Institut Teknologi Sepuluh Nopember</t>
  </si>
  <si>
    <t xml:space="preserve">LungHwa </t>
  </si>
  <si>
    <t>Konkuk Univeristy</t>
  </si>
  <si>
    <t>Chonnam University</t>
  </si>
  <si>
    <t>Chonnam Univeristy</t>
  </si>
  <si>
    <t>Gyeongsang National  University</t>
  </si>
  <si>
    <t>National Kaohsiung First University of Science and Technology NKFUST</t>
  </si>
  <si>
    <t>Faculty of Integrated Art&amp;Science, University of Tokushima</t>
  </si>
  <si>
    <t>ITB</t>
  </si>
  <si>
    <t>HIDA</t>
  </si>
  <si>
    <t>National Kaohsiung First University of Science and Technology (NKFUST)</t>
  </si>
  <si>
    <t>National Taiwan University of Science and Technology (NTUST)</t>
  </si>
  <si>
    <t>Southern Taiwan University of Science and Technology (STUST)</t>
  </si>
  <si>
    <t>ESIEA</t>
  </si>
  <si>
    <t>University of Applied Science, Upper Austria, Wels Campus</t>
  </si>
  <si>
    <t>Universiti Teknologi Malaysia (UTM)</t>
  </si>
  <si>
    <t>Syracuse University</t>
  </si>
  <si>
    <t>University of Bremen</t>
  </si>
  <si>
    <t>Soffico</t>
  </si>
  <si>
    <t>IHPC</t>
  </si>
  <si>
    <t>Tokai</t>
  </si>
  <si>
    <t>Kanazawa</t>
  </si>
  <si>
    <t>Tohoku University</t>
  </si>
  <si>
    <t>LungHwa U.</t>
  </si>
  <si>
    <t>UEC (The University of Electro-Communications)</t>
  </si>
  <si>
    <t>ภาควิชาฟิสิกส์+คณะวิทยาศาสตร์</t>
  </si>
  <si>
    <t>KMUTT</t>
  </si>
  <si>
    <t>ทุนวิจัยสกอ. โครงการเครือข่ายเชิงกลยุทธ์ฯ</t>
  </si>
  <si>
    <t xml:space="preserve"> มจธ.สนับสนุนค่าเครื่องบิน30% และคณะฯสนันสนุนค่าเครื่องบินเพิ่มอีก30% คณะฯสนันสนุน6600/ รวม 26400 บาท</t>
  </si>
  <si>
    <t>Ernst Mach-ASEA UNINET scholarship งบประมาณ 6800 ยูโร</t>
  </si>
  <si>
    <t>กระทรวงวิทยาศาสตร์และเทคโนโลยี</t>
  </si>
  <si>
    <t>สำนักงานคณะกรรมการการอุดมศึกษา (สกอ.) สนับสนุนการเดินทางไปทำวิจัย ขั้นต่ำเป็นเวลา 6 เดือน สูงสุดไม่เกิน 1 ปี ในงบประมาณไม่เกิน 800,000 บาท</t>
  </si>
  <si>
    <t xml:space="preserve">ทุนสถาบันเดซี/สมเด็จพระเทพรัตนราชสุดาฯ สยามบรมราชกุมารี </t>
  </si>
  <si>
    <t xml:space="preserve">ทุนส่วนตัวสำหรับค่าที่พักและเบี้ยเลี้ยง/ทุนFTEROค่าเดินทางและลงทะเบียนเสนอผลงาน </t>
  </si>
  <si>
    <t>คณะฯสนันสนุนค่าเครื่องบิน30%</t>
  </si>
  <si>
    <t xml:space="preserve">คณะฯสนันสนุนค่าเครื่องบิน30% </t>
  </si>
  <si>
    <t xml:space="preserve">มหาวิทยาลัยญี่ปุ่นให้ทุน 80,000 เยน คณะฯสนันสนุนค่าเครื่องบิน30% </t>
  </si>
  <si>
    <t>The scholarship for travel and living expenses will be from HRH princess</t>
  </si>
  <si>
    <t>CUสนับสนุนค่าอาหารและที่พัก80,000 JPY</t>
  </si>
  <si>
    <t>ทุนแลกเปลี่ยน Austrian Federal Ministry of Science and Research (BMWF)  940 Eur/month + Travel Cost  730 Eur</t>
  </si>
  <si>
    <t>HIDA and METI</t>
  </si>
  <si>
    <t>1/2013</t>
  </si>
  <si>
    <t>1/2014</t>
  </si>
  <si>
    <t>1/2018</t>
  </si>
  <si>
    <t>2/2012</t>
  </si>
  <si>
    <t>2/2013</t>
  </si>
  <si>
    <t>2/2014</t>
  </si>
  <si>
    <t>12 days</t>
  </si>
  <si>
    <t>7 months</t>
  </si>
  <si>
    <t>8 months</t>
  </si>
  <si>
    <t>1 month</t>
  </si>
  <si>
    <t>2 months</t>
  </si>
  <si>
    <t>20 days</t>
  </si>
  <si>
    <t>1.5 months</t>
  </si>
  <si>
    <t>8 days</t>
  </si>
  <si>
    <t>3 months</t>
  </si>
  <si>
    <t>2.5 months</t>
  </si>
  <si>
    <t>4 days</t>
  </si>
  <si>
    <t>7 days</t>
  </si>
  <si>
    <t>AIMS OHEC</t>
  </si>
  <si>
    <t>1103700946420</t>
  </si>
  <si>
    <t>Tain_ta@hotmail.com</t>
  </si>
  <si>
    <t>0882272635</t>
  </si>
  <si>
    <t>1101402007431</t>
  </si>
  <si>
    <t>myd.n@hotmail.com</t>
  </si>
  <si>
    <t>1103000051063</t>
  </si>
  <si>
    <t>naro_finter@live.com</t>
  </si>
  <si>
    <t>0818683806</t>
  </si>
  <si>
    <t>1103701446757</t>
  </si>
  <si>
    <t>zedalzes@gmail.com</t>
  </si>
  <si>
    <t>0830097059</t>
  </si>
  <si>
    <t>1101700146855</t>
  </si>
  <si>
    <t>dem_zgmf@hotmail.com</t>
  </si>
  <si>
    <t>0899644546</t>
  </si>
  <si>
    <t>1101402004076</t>
  </si>
  <si>
    <t>0873428283</t>
  </si>
  <si>
    <t>1309900950254</t>
  </si>
  <si>
    <t>r.t.kim@hotmail.com</t>
  </si>
  <si>
    <t>0834170817</t>
  </si>
  <si>
    <t>1101500702631</t>
  </si>
  <si>
    <t>mercury2003ub313@hotmail.com</t>
  </si>
  <si>
    <t>0866002638</t>
  </si>
  <si>
    <t>1101500739704</t>
  </si>
  <si>
    <t>ap_tid_96@hotmail.com</t>
  </si>
  <si>
    <t>0811454772</t>
  </si>
  <si>
    <t>1100200890422</t>
  </si>
  <si>
    <t>hoonsribooboo@hotmail.com</t>
  </si>
  <si>
    <t>1100400653335</t>
  </si>
  <si>
    <t>chapitre_two@hotmail.com</t>
  </si>
  <si>
    <t>1249900323129</t>
  </si>
  <si>
    <t>savefunny@hotmail.com</t>
  </si>
  <si>
    <t>0853933805</t>
  </si>
  <si>
    <t xml:space="preserve">หลักสูตรวิทยาศาสตรบัณฑิต สาขาวิชาฟิสิกส์ประยุกต์ </t>
  </si>
  <si>
    <t>1100400672267</t>
  </si>
  <si>
    <t>yo_friend@hotmail.com</t>
  </si>
  <si>
    <t>0897601816</t>
  </si>
  <si>
    <t>1101800623248</t>
  </si>
  <si>
    <t>sunny_moji@hotmail.com</t>
  </si>
  <si>
    <t>0814306911</t>
  </si>
  <si>
    <t>Worawat</t>
  </si>
  <si>
    <t>1103300055803</t>
  </si>
  <si>
    <t>worawat.bluesky@gmail.com</t>
  </si>
  <si>
    <t>0802028803</t>
  </si>
  <si>
    <t>4 years</t>
  </si>
  <si>
    <t>วิทยาศาสตรมหาบัณฑิต เทคโนโ,ยีมีเดีย</t>
  </si>
  <si>
    <t>Thirawadee</t>
  </si>
  <si>
    <t>1101800675841</t>
  </si>
  <si>
    <t>Scat_Ja@hotmail.com</t>
  </si>
  <si>
    <t>1959800091530</t>
  </si>
  <si>
    <t>wasin.rungnithiphaibun@gmail.com</t>
  </si>
  <si>
    <t>pnnato@gmaiil.com</t>
  </si>
  <si>
    <t xml:space="preserve">  1400500116479 </t>
  </si>
  <si>
    <t>0833575554</t>
  </si>
  <si>
    <t>1309901124803</t>
  </si>
  <si>
    <t>boonyakorn_thai@hotmail.com</t>
  </si>
  <si>
    <t>0865835944</t>
  </si>
  <si>
    <t>1200100537649</t>
  </si>
  <si>
    <t>who30407@gmail.com</t>
  </si>
  <si>
    <t xml:space="preserve">Ekkaphop </t>
  </si>
  <si>
    <t>Ketsumbon</t>
  </si>
  <si>
    <t>วิทยาศสาตร์ ฟิสิก</t>
  </si>
  <si>
    <t>k.ackapop@hotmail.com</t>
  </si>
  <si>
    <t>0874493850</t>
  </si>
  <si>
    <t>1199900234739</t>
  </si>
  <si>
    <t>WATSON</t>
  </si>
  <si>
    <t>Stephane Rene</t>
  </si>
  <si>
    <t xml:space="preserve">David </t>
  </si>
  <si>
    <t>Atthaporn</t>
  </si>
  <si>
    <t>Mahan</t>
  </si>
  <si>
    <t>ablbd</t>
  </si>
  <si>
    <t>1409900875341</t>
  </si>
  <si>
    <t>kt_narujio@hotmail.com</t>
  </si>
  <si>
    <t>0883107702</t>
  </si>
  <si>
    <t>Pruet</t>
  </si>
  <si>
    <t>Timprang</t>
  </si>
  <si>
    <t>1609900205998</t>
  </si>
  <si>
    <t>pruetion_t@hotmail.com</t>
  </si>
  <si>
    <t>0812970251</t>
  </si>
  <si>
    <t>Thanyaporn</t>
  </si>
  <si>
    <t>Chomsaing</t>
  </si>
  <si>
    <t>1411700178011</t>
  </si>
  <si>
    <t>basketball_yamro@hotmail.com</t>
  </si>
  <si>
    <t>0854648880</t>
  </si>
  <si>
    <t>Ratthasart</t>
  </si>
  <si>
    <t>Kanlayarnamit</t>
  </si>
  <si>
    <t>1160100323623</t>
  </si>
  <si>
    <t>nakamaki_123@hotmail.com</t>
  </si>
  <si>
    <t>0805058048</t>
  </si>
  <si>
    <t>Nant</t>
  </si>
  <si>
    <t>Nammahachak</t>
  </si>
  <si>
    <t>1419900306061</t>
  </si>
  <si>
    <t>sender_perfect@hotmail.com</t>
  </si>
  <si>
    <t>0875982470</t>
  </si>
  <si>
    <t>Jirat</t>
  </si>
  <si>
    <t>Pasuksmit</t>
  </si>
  <si>
    <t>pasuksmit@gmail.com</t>
  </si>
  <si>
    <t>0914070501</t>
  </si>
  <si>
    <t>1103701131331</t>
  </si>
  <si>
    <t>Lawanont</t>
  </si>
  <si>
    <t>Somchoke</t>
  </si>
  <si>
    <t>Kitisakulnam</t>
  </si>
  <si>
    <t>Microbiology</t>
  </si>
  <si>
    <t>1100800318151</t>
  </si>
  <si>
    <t>chokumaru@hotmail.com</t>
  </si>
  <si>
    <t>0891194420</t>
  </si>
  <si>
    <t>Wissada</t>
  </si>
  <si>
    <t>Panyasewanamit</t>
  </si>
  <si>
    <t>1100400575318</t>
  </si>
  <si>
    <t>may_wissada@hotmail.com</t>
  </si>
  <si>
    <t>Trinaluck</t>
  </si>
  <si>
    <t>Rujanisarakul</t>
  </si>
  <si>
    <t>1100800455361</t>
  </si>
  <si>
    <t>ridkung@hotmail.com</t>
  </si>
  <si>
    <t>0859200903</t>
  </si>
  <si>
    <t>dsw.absolum@gmail.com</t>
  </si>
  <si>
    <t>14DF51296</t>
  </si>
  <si>
    <t>0896675102</t>
  </si>
  <si>
    <t>Korakod</t>
  </si>
  <si>
    <t>Haonoo</t>
  </si>
  <si>
    <t>1859900132590</t>
  </si>
  <si>
    <t>korakodhaonoo@gmail.com</t>
  </si>
  <si>
    <t>0809043611</t>
  </si>
  <si>
    <t>Pattarachai</t>
  </si>
  <si>
    <t>Roongsrithong</t>
  </si>
  <si>
    <t>1410100270306</t>
  </si>
  <si>
    <t>sou_estempe@hotmail.co.th</t>
  </si>
  <si>
    <t>0879870300</t>
  </si>
  <si>
    <t>Takon</t>
  </si>
  <si>
    <t>Wittayatanalattana</t>
  </si>
  <si>
    <t>วิทยาศาสตร์</t>
  </si>
  <si>
    <t>1103100063381</t>
  </si>
  <si>
    <t>pekwana@hotmail.com</t>
  </si>
  <si>
    <t>0858344371</t>
  </si>
  <si>
    <t>Chanchaeng</t>
  </si>
  <si>
    <t xml:space="preserve">Phisuttipa </t>
  </si>
  <si>
    <t>Energy Technology Managemnet</t>
  </si>
  <si>
    <t>1600100273206</t>
  </si>
  <si>
    <t>phisut_ln@hotmail.com</t>
  </si>
  <si>
    <t>Chansak</t>
  </si>
  <si>
    <t>Srisawatsakul</t>
  </si>
  <si>
    <t>charnsak@gmail.com</t>
  </si>
  <si>
    <t>0891575049</t>
  </si>
  <si>
    <t>3100400556476</t>
  </si>
  <si>
    <t>Boontharig</t>
  </si>
  <si>
    <t>Waransanang</t>
  </si>
  <si>
    <t>3349900816333</t>
  </si>
  <si>
    <t>Atcharaporn</t>
  </si>
  <si>
    <t>Yokkhun</t>
  </si>
  <si>
    <t>3930100738831</t>
  </si>
  <si>
    <t>bignoina@gmail.com</t>
  </si>
  <si>
    <t>0894643535</t>
  </si>
  <si>
    <t>Kawinkorn</t>
  </si>
  <si>
    <t>Ampornmaha</t>
  </si>
  <si>
    <t>kawinkorn@hotmail.co.th</t>
  </si>
  <si>
    <t>0830503807</t>
  </si>
  <si>
    <t>1219900319067</t>
  </si>
  <si>
    <t>Setthawuth</t>
  </si>
  <si>
    <t xml:space="preserve">Napat </t>
  </si>
  <si>
    <t>3309901446637</t>
  </si>
  <si>
    <t>j_payonmai@hotmail.com</t>
  </si>
  <si>
    <t>0894445227</t>
  </si>
  <si>
    <t>Sathapornvajana</t>
  </si>
  <si>
    <t>3101201747027</t>
  </si>
  <si>
    <t>sunisa@sit.kmutt.ac.th</t>
  </si>
  <si>
    <t>0818662922</t>
  </si>
  <si>
    <t>1103100181121</t>
  </si>
  <si>
    <t>peerawat6948@gmaill.com</t>
  </si>
  <si>
    <t>0852900018</t>
  </si>
  <si>
    <t>1809900438711</t>
  </si>
  <si>
    <t>pooriwat.ch@hotmail.com</t>
  </si>
  <si>
    <t>0804429602</t>
  </si>
  <si>
    <t>1102800029151</t>
  </si>
  <si>
    <t>tiery_tier@hotmail.com</t>
  </si>
  <si>
    <t>0904029871</t>
  </si>
  <si>
    <t>1709900713348</t>
  </si>
  <si>
    <t>prite.lnw@gmail.com</t>
  </si>
  <si>
    <t>0859592070</t>
  </si>
  <si>
    <t>jai_kung@hotmail.com</t>
  </si>
  <si>
    <t>1179900223796</t>
  </si>
  <si>
    <t>0835438156</t>
  </si>
  <si>
    <t>moouan.work@gmail.com</t>
  </si>
  <si>
    <t>1579900430569</t>
  </si>
  <si>
    <t>0881928218</t>
  </si>
  <si>
    <t>1100200766128</t>
  </si>
  <si>
    <t>surasitp@outlook.com</t>
  </si>
  <si>
    <t>0851403575</t>
  </si>
  <si>
    <t>1102200113878</t>
  </si>
  <si>
    <t>mint_jrpy@hotmail.com</t>
  </si>
  <si>
    <t>0945573996</t>
  </si>
  <si>
    <t>1209600144075</t>
  </si>
  <si>
    <t>varitsara_rattanapaiboon@hotmail.com</t>
  </si>
  <si>
    <t>0909846679</t>
  </si>
  <si>
    <t>1969800126376</t>
  </si>
  <si>
    <t>posy_bc@hotail.com</t>
  </si>
  <si>
    <t>0849763336</t>
  </si>
  <si>
    <t>1119900470203</t>
  </si>
  <si>
    <t>thejeelicious@hotmail.com</t>
  </si>
  <si>
    <t>0840110900</t>
  </si>
  <si>
    <t>sassy_nan@msn.com</t>
  </si>
  <si>
    <t>0863338039</t>
  </si>
  <si>
    <t>1199900453686</t>
  </si>
  <si>
    <t>1150100058113</t>
  </si>
  <si>
    <t>pppe2r@gmail.com</t>
  </si>
  <si>
    <t>0839247374</t>
  </si>
  <si>
    <t>1170600115566</t>
  </si>
  <si>
    <t>kaid.kaid1993@gmail.com</t>
  </si>
  <si>
    <t>0859516405</t>
  </si>
  <si>
    <t>1149900379290</t>
  </si>
  <si>
    <t>gu.b._dekbangban@hotmail.com</t>
  </si>
  <si>
    <t>0813855353</t>
  </si>
  <si>
    <t>1720300112787</t>
  </si>
  <si>
    <t>ii-ka_nok@hotmail.com</t>
  </si>
  <si>
    <t>0863799380</t>
  </si>
  <si>
    <t>1659900647567</t>
  </si>
  <si>
    <t>poon_za_infinite@hotmail.com</t>
  </si>
  <si>
    <t>0869306606</t>
  </si>
  <si>
    <t>mintwans@gmail.com</t>
  </si>
  <si>
    <t>0853369336</t>
  </si>
  <si>
    <t>1100800938469</t>
  </si>
  <si>
    <t>tmophe.nk@live.com</t>
  </si>
  <si>
    <t>0824264976</t>
  </si>
  <si>
    <t>1839900263988</t>
  </si>
  <si>
    <t>warakang@hotmail.com</t>
  </si>
  <si>
    <t>0907358340</t>
  </si>
  <si>
    <t>1100800865062</t>
  </si>
  <si>
    <t>1100600276616</t>
  </si>
  <si>
    <t>zeng-woii@msn.com</t>
  </si>
  <si>
    <t>0820802536</t>
  </si>
  <si>
    <t>1100800859585</t>
  </si>
  <si>
    <t>mman2x@hotmail.com</t>
  </si>
  <si>
    <t>0802119678</t>
  </si>
  <si>
    <t>10/06/19994</t>
  </si>
  <si>
    <t>1110100145601</t>
  </si>
  <si>
    <t>va-rm.time@hotimail.com</t>
  </si>
  <si>
    <t>0832434849</t>
  </si>
  <si>
    <t>1579900549400</t>
  </si>
  <si>
    <t>thitikorn_aof@hotmail.com</t>
  </si>
  <si>
    <t>0882524686</t>
  </si>
  <si>
    <t>ultraman42@htmail.com</t>
  </si>
  <si>
    <t>0915512651</t>
  </si>
  <si>
    <t>1669900232561</t>
  </si>
  <si>
    <t>crazy_beau08@hotmail.com</t>
  </si>
  <si>
    <t>0858169867</t>
  </si>
  <si>
    <t>1100200930424</t>
  </si>
  <si>
    <t>05/061993</t>
  </si>
  <si>
    <t>rainy_as75@hotmail.com</t>
  </si>
  <si>
    <t>0897723360</t>
  </si>
  <si>
    <t>1100400654803</t>
  </si>
  <si>
    <t>puky_jun@hotmail.com</t>
  </si>
  <si>
    <t>0891778484</t>
  </si>
  <si>
    <t>1102002080922</t>
  </si>
  <si>
    <t>1659900418746</t>
  </si>
  <si>
    <t>0850543235</t>
  </si>
  <si>
    <t>belive_bodyslam@hotmail.com</t>
  </si>
  <si>
    <t>ggiibbizzle.s@live.com</t>
  </si>
  <si>
    <t>0848758080</t>
  </si>
  <si>
    <t>1100801028270</t>
  </si>
  <si>
    <t>donni_pop@hotmail.com</t>
  </si>
  <si>
    <t>0891411333</t>
  </si>
  <si>
    <t>19/061994</t>
  </si>
  <si>
    <t>1101402068503</t>
  </si>
  <si>
    <t>micle_35@hotmail.com</t>
  </si>
  <si>
    <t>0891288380</t>
  </si>
  <si>
    <t>1100800869971</t>
  </si>
  <si>
    <t>1749900297395</t>
  </si>
  <si>
    <t>kukkik_huhu@hotmail.com</t>
  </si>
  <si>
    <t>0837755506</t>
  </si>
  <si>
    <t>1100200858766</t>
  </si>
  <si>
    <t>ja_jar_junior@hotmail.com</t>
  </si>
  <si>
    <t>0824434599</t>
  </si>
  <si>
    <t>mjkomyo@hotmail.com</t>
  </si>
  <si>
    <t>1102700325378</t>
  </si>
  <si>
    <t>0802581551</t>
  </si>
  <si>
    <t>1100801001703</t>
  </si>
  <si>
    <t>moht_vern@hotmail.com</t>
  </si>
  <si>
    <t>1100701859609</t>
  </si>
  <si>
    <t>kritxxx@hotmail.com</t>
  </si>
  <si>
    <t>1350100339099</t>
  </si>
  <si>
    <t>adaris.mynth@gmail.com</t>
  </si>
  <si>
    <t>wissawa.kawin@gmail.com</t>
  </si>
  <si>
    <t>1229900645851</t>
  </si>
  <si>
    <t>pj_proud@hotmail.co.th</t>
  </si>
  <si>
    <t>1103701732792</t>
  </si>
  <si>
    <t>1179900274846</t>
  </si>
  <si>
    <t>tennis34459@hotmail.com</t>
  </si>
  <si>
    <t>aon.it18@gmail.com</t>
  </si>
  <si>
    <t>1102200110879</t>
  </si>
  <si>
    <t>1103701404302</t>
  </si>
  <si>
    <t>ongeard@hotmail.com</t>
  </si>
  <si>
    <t>1101700168859</t>
  </si>
  <si>
    <t>bossatipat@hotmail.com</t>
  </si>
  <si>
    <t>12/031995</t>
  </si>
  <si>
    <t>skiiblue_s.b@msn.com</t>
  </si>
  <si>
    <t>1101700143287</t>
  </si>
  <si>
    <t>0847729929</t>
  </si>
  <si>
    <t>1499900157511</t>
  </si>
  <si>
    <t>yy_cake@hotmail.com</t>
  </si>
  <si>
    <t>0800828260</t>
  </si>
  <si>
    <t>2543007</t>
  </si>
  <si>
    <t>2543008</t>
  </si>
  <si>
    <t>2543009</t>
  </si>
  <si>
    <t>2543010</t>
  </si>
  <si>
    <t>2543011</t>
  </si>
  <si>
    <t>Parinya.1031@gmail.com</t>
  </si>
  <si>
    <t>1100701776096</t>
  </si>
  <si>
    <t>0989307078</t>
  </si>
  <si>
    <t>1103300158190</t>
  </si>
  <si>
    <t>tater_tottie@hotmail.com</t>
  </si>
  <si>
    <t>0853621018</t>
  </si>
  <si>
    <t>Phongpawan</t>
  </si>
  <si>
    <t>Sethanant</t>
  </si>
  <si>
    <t>s.pongpawan@gmail.com</t>
  </si>
  <si>
    <t>0823266764</t>
  </si>
  <si>
    <t>1102800022032</t>
  </si>
  <si>
    <t>doc.m-space@hotmail.com</t>
  </si>
  <si>
    <t>Activity</t>
  </si>
  <si>
    <t>kit7788@hotmail.com</t>
  </si>
  <si>
    <t>3330401096922</t>
  </si>
  <si>
    <t>Kittiphong</t>
  </si>
  <si>
    <t>Wongkham</t>
  </si>
  <si>
    <t>splernn@gmail.com</t>
  </si>
  <si>
    <t>0843672826</t>
  </si>
  <si>
    <t>3550100300791</t>
  </si>
  <si>
    <t>05/061/1975</t>
  </si>
  <si>
    <t>Plearn</t>
  </si>
  <si>
    <t>Saipara</t>
  </si>
  <si>
    <t>Supak</t>
  </si>
  <si>
    <t>Phiangsungnoen</t>
  </si>
  <si>
    <t>3301800565064</t>
  </si>
  <si>
    <t>supuk_piang@hotmail.com</t>
  </si>
  <si>
    <t>0896811575</t>
  </si>
  <si>
    <t>Parin</t>
  </si>
  <si>
    <t>Chaipanyya</t>
  </si>
  <si>
    <t>1100200630358</t>
  </si>
  <si>
    <t>chaipunya.p@gmail.com</t>
  </si>
  <si>
    <t>0823259640</t>
  </si>
  <si>
    <t>Phumchai</t>
  </si>
  <si>
    <t>0929432882</t>
  </si>
  <si>
    <t xml:space="preserve"> Ms. </t>
  </si>
  <si>
    <t>Pimphisut</t>
  </si>
  <si>
    <t xml:space="preserve">Mallika </t>
  </si>
  <si>
    <t>0867687418</t>
  </si>
  <si>
    <t>Worapoj</t>
  </si>
  <si>
    <t>Prongmanee</t>
  </si>
  <si>
    <t>t_007@hotmail.com</t>
  </si>
  <si>
    <t>1499900101591</t>
  </si>
  <si>
    <t>Apichaya</t>
  </si>
  <si>
    <t>Worawong</t>
  </si>
  <si>
    <t>1509900859662</t>
  </si>
  <si>
    <t>apichaya_wo@hotmail.com</t>
  </si>
  <si>
    <t>Rungroj</t>
  </si>
  <si>
    <t>Tuayjaroen</t>
  </si>
  <si>
    <t>trungrojkt@gmail.com</t>
  </si>
  <si>
    <t>1809900081308</t>
  </si>
  <si>
    <t>1103700862013</t>
  </si>
  <si>
    <t>kittiwat.piyarat@gmail.com</t>
  </si>
  <si>
    <t>1520100099835</t>
  </si>
  <si>
    <t>dew2139@hotmail.com</t>
  </si>
  <si>
    <t>hussen.kansakun@hotmail.com</t>
  </si>
  <si>
    <t>1219900293912</t>
  </si>
  <si>
    <t>Yes</t>
  </si>
  <si>
    <t xml:space="preserve"> Sarasuk</t>
  </si>
  <si>
    <t xml:space="preserve">Kantawan </t>
  </si>
  <si>
    <t xml:space="preserve"> Pituxcoosuvarn</t>
  </si>
  <si>
    <t xml:space="preserve">Mondheera </t>
  </si>
  <si>
    <t>1/2012</t>
  </si>
  <si>
    <t>kantawan.s@gmail.com</t>
  </si>
  <si>
    <t>ampere.scout@me.com</t>
  </si>
  <si>
    <t xml:space="preserve">Completed </t>
  </si>
  <si>
    <t>Shibaura Institute of Technology</t>
  </si>
  <si>
    <t xml:space="preserve">Tokyo Institute of Technology </t>
  </si>
  <si>
    <t>1101400944471</t>
  </si>
  <si>
    <t>0898874455</t>
  </si>
  <si>
    <t>Doctoral  under Hybrid Twining Program</t>
  </si>
  <si>
    <t>Osaka Univeristy</t>
  </si>
  <si>
    <t>1102300033116</t>
  </si>
  <si>
    <t>0962541187</t>
  </si>
  <si>
    <t>1 Year</t>
  </si>
  <si>
    <t>Osaka Unviersity</t>
  </si>
  <si>
    <t>JASSO Schlarship</t>
  </si>
  <si>
    <t>Pearkammuang</t>
  </si>
  <si>
    <t>Suchanya</t>
  </si>
  <si>
    <t>Phusitwanit</t>
  </si>
  <si>
    <t>Krit</t>
  </si>
  <si>
    <t>xx/06/2014</t>
  </si>
  <si>
    <t>xx/08/2014</t>
  </si>
  <si>
    <t>2/ 2013</t>
  </si>
  <si>
    <t>1100500731168</t>
  </si>
  <si>
    <t>p.varakorn@hotmail.com</t>
  </si>
  <si>
    <t>p.natsiri@gmail.com</t>
  </si>
  <si>
    <t>1229900471632</t>
  </si>
  <si>
    <t>1101401941653</t>
  </si>
  <si>
    <t>m.in.tea@live.com</t>
  </si>
  <si>
    <t>1539900365228</t>
  </si>
  <si>
    <t>worathep.sriprataks@gmail.com</t>
  </si>
  <si>
    <t>1100701416979</t>
  </si>
  <si>
    <t>a_17101991@hotmail.com</t>
  </si>
  <si>
    <t>0847549309</t>
  </si>
  <si>
    <t>1103100119425</t>
  </si>
  <si>
    <t>Navakorn128@hotmail.com</t>
  </si>
  <si>
    <t>0819275705</t>
  </si>
  <si>
    <t>1101401974829</t>
  </si>
  <si>
    <t>modac125@hotmail.com</t>
  </si>
  <si>
    <t>0838566911</t>
  </si>
  <si>
    <t>1101401935475</t>
  </si>
  <si>
    <t>0818688873</t>
  </si>
  <si>
    <t>parinya.eng@hotmail.com</t>
  </si>
  <si>
    <t>1103300077408</t>
  </si>
  <si>
    <t>phermphoonj@gmail.com</t>
  </si>
  <si>
    <t>0882469535</t>
  </si>
  <si>
    <t>1101401985472</t>
  </si>
  <si>
    <t>lunlalit.r@gmail.com</t>
  </si>
  <si>
    <t>1103300065205</t>
  </si>
  <si>
    <t>tuniii_fern_na@hotmail.com</t>
  </si>
  <si>
    <t>0886334440</t>
  </si>
  <si>
    <t>1100200732452</t>
  </si>
  <si>
    <t>mart_2335@hotmail.com</t>
  </si>
  <si>
    <t>0836991417</t>
  </si>
  <si>
    <t>1249900295508</t>
  </si>
  <si>
    <t>jr_smile@live.com</t>
  </si>
  <si>
    <t>0830268998</t>
  </si>
  <si>
    <t>boomandart@hotmail.com</t>
  </si>
  <si>
    <t>1103100171788</t>
  </si>
  <si>
    <t>0840989649</t>
  </si>
  <si>
    <t>8550184005061</t>
  </si>
  <si>
    <t>first_6666@hotmail.com</t>
  </si>
  <si>
    <t>0898879566</t>
  </si>
  <si>
    <t>1102400065974</t>
  </si>
  <si>
    <t>rawiearth@hotmail.com</t>
  </si>
  <si>
    <t>0841258260</t>
  </si>
  <si>
    <t>1809900446756</t>
  </si>
  <si>
    <t>pitipat.ene20@gmail.com</t>
  </si>
  <si>
    <t>0876956111</t>
  </si>
  <si>
    <t>1100800767451</t>
  </si>
  <si>
    <t>S.mileez_indy@hotmail.com</t>
  </si>
  <si>
    <t>0819851232</t>
  </si>
  <si>
    <t>1909800659862</t>
  </si>
  <si>
    <t>phupa_tgt@hotmail.com</t>
  </si>
  <si>
    <t>0832677725</t>
  </si>
  <si>
    <t>1469900213071</t>
  </si>
  <si>
    <t>ssupanat45b@gmail.com</t>
  </si>
  <si>
    <t>0866111953</t>
  </si>
  <si>
    <t>1100800883826</t>
  </si>
  <si>
    <t>budsapanee@gmail.com</t>
  </si>
  <si>
    <t>0899212938</t>
  </si>
  <si>
    <t>1103700961780</t>
  </si>
  <si>
    <t>ratchanont129@gmail.com</t>
  </si>
  <si>
    <t>0878209696</t>
  </si>
  <si>
    <t>1100500989327</t>
  </si>
  <si>
    <t>boat_24629@hotmail.com</t>
  </si>
  <si>
    <t>0800888997</t>
  </si>
  <si>
    <t>1729900240539</t>
  </si>
  <si>
    <t>Viraya.Pipath@gmail.com</t>
  </si>
  <si>
    <t>0885025616</t>
  </si>
  <si>
    <t xml:space="preserve"> mcnessium@hotmail.com</t>
  </si>
  <si>
    <t>1100400558839</t>
  </si>
  <si>
    <t>nuntipat@gmail.com</t>
  </si>
  <si>
    <t>1101700142116</t>
  </si>
  <si>
    <t>1100800860583</t>
  </si>
  <si>
    <t>18/061/993</t>
  </si>
  <si>
    <t>leekmuttcpe@gmail.com</t>
  </si>
  <si>
    <t>0879219972</t>
  </si>
  <si>
    <t>1103100164871</t>
  </si>
  <si>
    <t>ampere_arale@hotmail.com</t>
  </si>
  <si>
    <t xml:space="preserve"> 1103300072872 </t>
  </si>
  <si>
    <t>napassawan.tang@gmail.com</t>
  </si>
  <si>
    <t>0851612288</t>
  </si>
  <si>
    <t>1101500588463</t>
  </si>
  <si>
    <t>dpithak@hotmail.com</t>
  </si>
  <si>
    <t>0804481144</t>
  </si>
  <si>
    <t>1809900416725</t>
  </si>
  <si>
    <t>d-adviser@hotmail.com</t>
  </si>
  <si>
    <t>0862757877</t>
  </si>
  <si>
    <t>titang-boo@hotmail.com</t>
  </si>
  <si>
    <t>0899289763</t>
  </si>
  <si>
    <t>1102001769307</t>
  </si>
  <si>
    <t>1419900291047</t>
  </si>
  <si>
    <t>yok_scorpii_za@hotmail.com</t>
  </si>
  <si>
    <t>0823168330</t>
  </si>
  <si>
    <t>1101401975841</t>
  </si>
  <si>
    <t>kero_sos@hotmail.com</t>
  </si>
  <si>
    <t>0830137423</t>
  </si>
  <si>
    <t>arnanchai_love@hotmail.com</t>
  </si>
  <si>
    <t>1102001932348</t>
  </si>
  <si>
    <t>0876916214</t>
  </si>
  <si>
    <t>1102800025538</t>
  </si>
  <si>
    <t>pumvanilla@gmail.com</t>
  </si>
  <si>
    <t>0851995927</t>
  </si>
  <si>
    <t>1103300107072</t>
  </si>
  <si>
    <t>koetkao@gmail.com</t>
  </si>
  <si>
    <t>1101800575669</t>
  </si>
  <si>
    <t>s.view.tanchanok@gmail.com</t>
  </si>
  <si>
    <t>0972703871</t>
  </si>
  <si>
    <t>1100400636678</t>
  </si>
  <si>
    <t>ice_kungza@hotmail.com</t>
  </si>
  <si>
    <t>0850595422</t>
  </si>
  <si>
    <t>1100400486757</t>
  </si>
  <si>
    <t>chanidad@hotmail.com</t>
  </si>
  <si>
    <t>0853244323</t>
  </si>
  <si>
    <t>1102001453831</t>
  </si>
  <si>
    <t>nopparoot@hotmail.com</t>
  </si>
  <si>
    <t>1103300025017</t>
  </si>
  <si>
    <t>ratnarathorn@hotmail.com</t>
  </si>
  <si>
    <t>0846968675</t>
  </si>
  <si>
    <t>1100400535952</t>
  </si>
  <si>
    <t>patrawut12@hotmail.com</t>
  </si>
  <si>
    <t>1103700861564</t>
  </si>
  <si>
    <t>Vinithi.th@gmail.com</t>
  </si>
  <si>
    <t>mix_spirit@hotmail.com</t>
  </si>
  <si>
    <t>0868963345</t>
  </si>
  <si>
    <t>1101401963690</t>
  </si>
  <si>
    <t>ekachai.suriya@hotmail.com</t>
  </si>
  <si>
    <t>0861010594</t>
  </si>
  <si>
    <t>1103300068654</t>
  </si>
  <si>
    <t>1800100205748</t>
  </si>
  <si>
    <t>arm_infinite@hotmail.com</t>
  </si>
  <si>
    <t>1102001923934</t>
  </si>
  <si>
    <t>mrtaw@windowslive.com</t>
  </si>
  <si>
    <t>0910030380</t>
  </si>
  <si>
    <t>Chumnanwat</t>
  </si>
  <si>
    <t>1100500993081</t>
  </si>
  <si>
    <t>sooppnant1@hotmail.com</t>
  </si>
  <si>
    <t>0864129582</t>
  </si>
  <si>
    <t>jire_hikaru@hotmail.com</t>
  </si>
  <si>
    <t>1100800827934</t>
  </si>
  <si>
    <t>0805510330</t>
  </si>
  <si>
    <t>1102001843892</t>
  </si>
  <si>
    <t>Pang.pan9@hotmail.co.th</t>
  </si>
  <si>
    <t>0865244448</t>
  </si>
  <si>
    <t>1809900488891</t>
  </si>
  <si>
    <t>ppimon.ptw@gmail.com</t>
  </si>
  <si>
    <t>0817194110</t>
  </si>
  <si>
    <t>30945573996</t>
  </si>
  <si>
    <t>2103000001811</t>
  </si>
  <si>
    <t>popta.dee157@hotmail.com</t>
  </si>
  <si>
    <t>0897722648</t>
  </si>
  <si>
    <t>1409901157719</t>
  </si>
  <si>
    <t>sd_zayo_sinclub1@hotmail.com</t>
  </si>
  <si>
    <t>0868522172</t>
  </si>
  <si>
    <t>1730200245211</t>
  </si>
  <si>
    <t>doctor-aim@hotmail.com</t>
  </si>
  <si>
    <t>0823491060</t>
  </si>
  <si>
    <t>1939900223781</t>
  </si>
  <si>
    <t>tong.pst@gmail.com</t>
  </si>
  <si>
    <t>0819631268</t>
  </si>
  <si>
    <t>1102002109033</t>
  </si>
  <si>
    <t>sakarnof@live.com</t>
  </si>
  <si>
    <t>0866210102</t>
  </si>
  <si>
    <t>1103701193247</t>
  </si>
  <si>
    <t>n_ferny@hotmail.com</t>
  </si>
  <si>
    <t>0905568807</t>
  </si>
  <si>
    <t>1101402009701</t>
  </si>
  <si>
    <t>chart.love@hotmail.com</t>
  </si>
  <si>
    <t>0909866498</t>
  </si>
  <si>
    <t>thiti_sahlin@hotmail.com</t>
  </si>
  <si>
    <t>0859389365</t>
  </si>
  <si>
    <t>1200900161830</t>
  </si>
  <si>
    <t>1102400075490</t>
  </si>
  <si>
    <t>fuse_mm@hotmail.com</t>
  </si>
  <si>
    <t>0880073822</t>
  </si>
  <si>
    <t>1409901065105</t>
  </si>
  <si>
    <t>kornkanok_air@hotmail.com</t>
  </si>
  <si>
    <t>0837498527</t>
  </si>
  <si>
    <t>1102700330436</t>
  </si>
  <si>
    <t>Kikumaru_prince@hotmail.com</t>
  </si>
  <si>
    <t>0852125232</t>
  </si>
  <si>
    <t>Title_Jirawat@hotmail.com</t>
  </si>
  <si>
    <t>beam_napissara@hotmail.com</t>
  </si>
  <si>
    <t>1101700175979</t>
  </si>
  <si>
    <t>1101800601490</t>
  </si>
  <si>
    <t>1100400721390</t>
  </si>
  <si>
    <t>namnunge_a@hotmail.com</t>
  </si>
  <si>
    <t>0819851013</t>
  </si>
  <si>
    <t>5101200185765</t>
  </si>
  <si>
    <t>pizhayut@gmail.com</t>
  </si>
  <si>
    <t>0875926336</t>
  </si>
  <si>
    <t>1101700153681</t>
  </si>
  <si>
    <t>tstssos@gmail.com</t>
  </si>
  <si>
    <t>0817131642</t>
  </si>
  <si>
    <t>1102002271311</t>
  </si>
  <si>
    <t>poplovepaerw@hotmail.com</t>
  </si>
  <si>
    <t>0830795909</t>
  </si>
  <si>
    <t>suthi_clarinet@hotmail.com</t>
  </si>
  <si>
    <t>0859080441</t>
  </si>
  <si>
    <t>1100400694023</t>
  </si>
  <si>
    <t>1100800937225</t>
  </si>
  <si>
    <t>btb_off@hotmail.com</t>
  </si>
  <si>
    <t>0851529281</t>
  </si>
  <si>
    <t>1100701838814</t>
  </si>
  <si>
    <t>meanz_mywayzz@hotmail.com</t>
  </si>
  <si>
    <t>0805601334</t>
  </si>
  <si>
    <t>mitsmron_45@hotmail.com</t>
  </si>
  <si>
    <t>0863846941</t>
  </si>
  <si>
    <t>1101800692177</t>
  </si>
  <si>
    <t>worrameth1993@hotmail.com</t>
  </si>
  <si>
    <t>1101500692384</t>
  </si>
  <si>
    <t>0800630911</t>
  </si>
  <si>
    <t>0864006860</t>
  </si>
  <si>
    <t>gokuzen_new@hotmail.com</t>
  </si>
  <si>
    <t>0864019691</t>
  </si>
  <si>
    <t>1200100275989</t>
  </si>
  <si>
    <t>1102800016466</t>
  </si>
  <si>
    <t>artit.vis@gmail.com</t>
  </si>
  <si>
    <t>0850752567</t>
  </si>
  <si>
    <t>1103300027982</t>
  </si>
  <si>
    <t>srisupangth@gmail.com</t>
  </si>
  <si>
    <t>0875610702</t>
  </si>
  <si>
    <t>CERN Research Center</t>
  </si>
  <si>
    <t>1103700200096</t>
  </si>
  <si>
    <t>sarunya.pumma@gmail.com</t>
  </si>
  <si>
    <t>0875940402</t>
  </si>
  <si>
    <t>Acitvity</t>
  </si>
  <si>
    <t>digimon13439@hotmail.com</t>
  </si>
  <si>
    <t>0816035543</t>
  </si>
  <si>
    <t>1509901387853</t>
  </si>
  <si>
    <t xml:space="preserve">Pittayaporn </t>
  </si>
  <si>
    <t xml:space="preserve">Jaturapron </t>
  </si>
  <si>
    <t xml:space="preserve">Inje University </t>
  </si>
  <si>
    <t>The Sick Kids Hospital</t>
  </si>
  <si>
    <t>(Japan-Thailand-Vietnam Education Program for International Human resources in Advanced Information Technology)</t>
  </si>
  <si>
    <t>Tokyo University of Agriculture and Technology</t>
  </si>
  <si>
    <t xml:space="preserve">Vichita </t>
  </si>
  <si>
    <t>Fongmala</t>
  </si>
  <si>
    <t>Nutcha</t>
  </si>
  <si>
    <t>Thananat</t>
  </si>
  <si>
    <t>Engchuan</t>
  </si>
  <si>
    <t>Sajjapong</t>
  </si>
  <si>
    <t>Meeklai</t>
  </si>
  <si>
    <t>veerajit</t>
  </si>
  <si>
    <t>1103300063580</t>
  </si>
  <si>
    <t>wizer_boss@hotmail.com</t>
  </si>
  <si>
    <t>0851738656</t>
  </si>
  <si>
    <t>Reaktang</t>
  </si>
  <si>
    <t>1102001621385</t>
  </si>
  <si>
    <t>verajit.raektang@mail.kmutt.ac.th</t>
  </si>
  <si>
    <t>0865221635</t>
  </si>
  <si>
    <t>Pornpat</t>
  </si>
  <si>
    <t>Paethong</t>
  </si>
  <si>
    <t>1200100420300</t>
  </si>
  <si>
    <t>pornpat.pp@mail.kmutt.ac.th</t>
  </si>
  <si>
    <t>0898210806</t>
  </si>
  <si>
    <t>1839900043384</t>
  </si>
  <si>
    <t>worrawat.bank@gmail.com</t>
  </si>
  <si>
    <t>0898675565</t>
  </si>
  <si>
    <t>1103300030444</t>
  </si>
  <si>
    <t>52270309@st.sit.kmutt.ac.th</t>
  </si>
  <si>
    <t>0818196396</t>
  </si>
  <si>
    <t>1102100054462</t>
  </si>
  <si>
    <t>vichita.f@gmail.com</t>
  </si>
  <si>
    <t>0846674870</t>
  </si>
  <si>
    <t>3/2012</t>
  </si>
  <si>
    <t>3/2013</t>
  </si>
  <si>
    <t>3/ 2013</t>
  </si>
  <si>
    <t>was selected by HRH princess Sirinthorn (recommended by NECTEC committee)</t>
  </si>
  <si>
    <t xml:space="preserve">สถาบันเดซี   (Deutsches Elektronen Synchotron:DESY) </t>
  </si>
  <si>
    <t>Data_Year</t>
  </si>
  <si>
    <t>Data_Term</t>
  </si>
  <si>
    <t>Passport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</si>
</sst>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dd/mm/yyyy"/>
    <numFmt numFmtId="168" formatCode="[$-409]d\-mmm\-yy;@"/>
  </numFmts>
  <fonts count="2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.5"/>
      <color indexed="12"/>
      <name val="Cordia New"/>
      <family val="2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  <font>
      <u/>
      <sz val="16"/>
      <color indexed="12"/>
      <name val="TH SarabunPSK"/>
      <family val="2"/>
    </font>
    <font>
      <u/>
      <sz val="16"/>
      <color theme="1"/>
      <name val="TH SarabunPSK"/>
      <family val="2"/>
    </font>
    <font>
      <sz val="16"/>
      <color indexed="12"/>
      <name val="TH SarabunPSK"/>
      <family val="2"/>
    </font>
    <font>
      <b/>
      <sz val="16"/>
      <color indexed="8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/>
  </cellStyleXfs>
  <cellXfs count="66">
    <xf numFmtId="0" fontId="0" fillId="0" borderId="0" xfId="0"/>
    <xf numFmtId="0" fontId="8" fillId="0" borderId="0" xfId="0" applyFont="1"/>
    <xf numFmtId="0" fontId="7" fillId="0" borderId="0" xfId="0" applyFont="1"/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0" fontId="11" fillId="3" borderId="7" xfId="0" applyFont="1" applyFill="1" applyBorder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1" fillId="3" borderId="2" xfId="0" applyFont="1" applyFill="1" applyBorder="1"/>
    <xf numFmtId="0" fontId="11" fillId="3" borderId="3" xfId="0" applyFont="1" applyFill="1" applyBorder="1"/>
    <xf numFmtId="0" fontId="11" fillId="3" borderId="4" xfId="0" applyFont="1" applyFill="1" applyBorder="1"/>
    <xf numFmtId="0" fontId="9" fillId="0" borderId="0" xfId="0" applyFont="1"/>
    <xf numFmtId="0" fontId="12" fillId="0" borderId="0" xfId="0" applyFont="1"/>
    <xf numFmtId="0" fontId="12" fillId="4" borderId="0" xfId="0" applyFont="1" applyFill="1"/>
    <xf numFmtId="0" fontId="13" fillId="4" borderId="0" xfId="0" applyFont="1" applyFill="1"/>
    <xf numFmtId="0" fontId="14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5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/>
    </xf>
    <xf numFmtId="0" fontId="14" fillId="4" borderId="1" xfId="0" applyFont="1" applyFill="1" applyBorder="1"/>
    <xf numFmtId="0" fontId="19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1" fillId="4" borderId="0" xfId="0" applyFont="1" applyFill="1" applyBorder="1"/>
    <xf numFmtId="0" fontId="0" fillId="0" borderId="6" xfId="0" applyBorder="1"/>
    <xf numFmtId="0" fontId="0" fillId="0" borderId="7" xfId="0" applyBorder="1"/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1" fillId="0" borderId="1" xfId="1" applyFont="1" applyFill="1" applyBorder="1" applyAlignment="1" applyProtection="1">
      <alignment horizontal="left"/>
    </xf>
    <xf numFmtId="165" fontId="8" fillId="0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horizontal="left"/>
    </xf>
    <xf numFmtId="0" fontId="23" fillId="0" borderId="1" xfId="1" applyFont="1" applyFill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/>
    </xf>
    <xf numFmtId="49" fontId="20" fillId="0" borderId="1" xfId="0" applyNumberFormat="1" applyFont="1" applyFill="1" applyBorder="1" applyAlignment="1">
      <alignment horizontal="left"/>
    </xf>
    <xf numFmtId="165" fontId="20" fillId="0" borderId="1" xfId="0" applyNumberFormat="1" applyFont="1" applyFill="1" applyBorder="1" applyAlignment="1">
      <alignment horizontal="left"/>
    </xf>
    <xf numFmtId="164" fontId="20" fillId="0" borderId="1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49" fontId="8" fillId="0" borderId="0" xfId="0" applyNumberFormat="1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24" fillId="0" borderId="1" xfId="0" applyNumberFormat="1" applyFont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49" fontId="8" fillId="5" borderId="1" xfId="0" applyNumberFormat="1" applyFont="1" applyFill="1" applyBorder="1" applyAlignment="1">
      <alignment horizontal="left"/>
    </xf>
    <xf numFmtId="165" fontId="8" fillId="5" borderId="1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164" fontId="8" fillId="5" borderId="1" xfId="0" applyNumberFormat="1" applyFont="1" applyFill="1" applyBorder="1" applyAlignment="1">
      <alignment horizontal="left"/>
    </xf>
    <xf numFmtId="0" fontId="21" fillId="5" borderId="1" xfId="1" applyFont="1" applyFill="1" applyBorder="1" applyAlignment="1" applyProtection="1">
      <alignment horizontal="left"/>
    </xf>
    <xf numFmtId="168" fontId="24" fillId="0" borderId="1" xfId="0" applyNumberFormat="1" applyFont="1" applyBorder="1" applyAlignment="1">
      <alignment horizontal="center"/>
    </xf>
    <xf numFmtId="168" fontId="8" fillId="0" borderId="1" xfId="0" applyNumberFormat="1" applyFont="1" applyFill="1" applyBorder="1" applyAlignment="1">
      <alignment horizontal="left"/>
    </xf>
    <xf numFmtId="168" fontId="8" fillId="6" borderId="1" xfId="0" applyNumberFormat="1" applyFont="1" applyFill="1" applyBorder="1" applyAlignment="1">
      <alignment horizontal="left"/>
    </xf>
    <xf numFmtId="168" fontId="20" fillId="0" borderId="1" xfId="0" applyNumberFormat="1" applyFont="1" applyFill="1" applyBorder="1" applyAlignment="1">
      <alignment horizontal="left"/>
    </xf>
    <xf numFmtId="168" fontId="8" fillId="5" borderId="1" xfId="0" applyNumberFormat="1" applyFont="1" applyFill="1" applyBorder="1" applyAlignment="1">
      <alignment horizontal="left"/>
    </xf>
    <xf numFmtId="168" fontId="8" fillId="0" borderId="0" xfId="0" applyNumberFormat="1" applyFont="1" applyBorder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mruColors>
      <color rgb="FF66FF99"/>
      <color rgb="FF99FF99"/>
      <color rgb="FF00FF99"/>
      <color rgb="FFFF8FB4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Outbound%20_New%20KISS_Sort%20&#3586;&#3657;&#3629;&#3617;&#3641;&#3621;&#3592;&#3634;&#3585;&#3614;&#3637;&#3656;&#3614;&#3640;&#3607;&#3608;&#3634;%20&#3588;&#3603;&#3632;&#3624;&#3636;&#3621;&#3611;&#3624;&#3634;&#3626;&#3605;&#3619;&#36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_IA/4_IA_Student%20Info/KISS/Outbound/&#3592;&#3634;&#3585;&#3614;&#3637;&#3656;&#3650;&#3610;/SIT_Outbound_CUPT%20QA_2012-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2015_Outbound Student 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11500000</v>
          </cell>
        </row>
        <row r="3">
          <cell r="A3">
            <v>13600000</v>
          </cell>
        </row>
        <row r="4">
          <cell r="A4">
            <v>10700000</v>
          </cell>
        </row>
        <row r="5">
          <cell r="A5">
            <v>10800000</v>
          </cell>
        </row>
        <row r="6">
          <cell r="A6">
            <v>10900000</v>
          </cell>
        </row>
        <row r="7">
          <cell r="A7">
            <v>13100000</v>
          </cell>
        </row>
        <row r="8">
          <cell r="A8">
            <v>13400000</v>
          </cell>
        </row>
        <row r="9">
          <cell r="A9">
            <v>10000000</v>
          </cell>
        </row>
        <row r="10">
          <cell r="A10">
            <v>13200000</v>
          </cell>
        </row>
        <row r="11">
          <cell r="A11">
            <v>11200000</v>
          </cell>
        </row>
        <row r="12">
          <cell r="A12">
            <v>11100000</v>
          </cell>
        </row>
        <row r="13">
          <cell r="A13">
            <v>11000000</v>
          </cell>
        </row>
        <row r="14">
          <cell r="A14">
            <v>11300000</v>
          </cell>
        </row>
        <row r="15">
          <cell r="A15">
            <v>11400000</v>
          </cell>
        </row>
        <row r="16">
          <cell r="A16">
            <v>13000000</v>
          </cell>
        </row>
        <row r="17">
          <cell r="A17">
            <v>11600000</v>
          </cell>
        </row>
        <row r="18">
          <cell r="A18">
            <v>12100000</v>
          </cell>
        </row>
        <row r="19">
          <cell r="A19" t="str">
            <v>N/A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_Outbound Student"/>
      <sheetName val="2013_Outbound Student"/>
      <sheetName val="2014_Outbound Studen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25520001</v>
          </cell>
        </row>
        <row r="3">
          <cell r="A3" t="str">
            <v>25540001</v>
          </cell>
        </row>
        <row r="4">
          <cell r="A4" t="str">
            <v>25540002</v>
          </cell>
        </row>
        <row r="5">
          <cell r="A5" t="str">
            <v>25540003</v>
          </cell>
        </row>
        <row r="6">
          <cell r="A6" t="str">
            <v>25540004</v>
          </cell>
        </row>
        <row r="7">
          <cell r="A7" t="str">
            <v>25540005</v>
          </cell>
        </row>
        <row r="8">
          <cell r="A8" t="str">
            <v>25540006</v>
          </cell>
        </row>
        <row r="9">
          <cell r="A9" t="str">
            <v>25540007</v>
          </cell>
        </row>
        <row r="10">
          <cell r="A10" t="str">
            <v>25540008</v>
          </cell>
        </row>
        <row r="11">
          <cell r="A11" t="str">
            <v>25540009</v>
          </cell>
        </row>
        <row r="12">
          <cell r="A12" t="str">
            <v>25540010</v>
          </cell>
        </row>
        <row r="13">
          <cell r="A13" t="str">
            <v>25540011</v>
          </cell>
        </row>
        <row r="14">
          <cell r="A14" t="str">
            <v>25540012</v>
          </cell>
        </row>
        <row r="15">
          <cell r="A15" t="str">
            <v>25540013</v>
          </cell>
        </row>
        <row r="16">
          <cell r="A16" t="str">
            <v>25540014</v>
          </cell>
        </row>
        <row r="17">
          <cell r="A17" t="str">
            <v>25540015</v>
          </cell>
        </row>
        <row r="18">
          <cell r="A18" t="str">
            <v>25540016</v>
          </cell>
        </row>
        <row r="19">
          <cell r="A19" t="str">
            <v>25540017</v>
          </cell>
        </row>
        <row r="20">
          <cell r="A20" t="str">
            <v>25540018</v>
          </cell>
        </row>
        <row r="21">
          <cell r="A21" t="str">
            <v>25540019</v>
          </cell>
        </row>
        <row r="22">
          <cell r="A22" t="str">
            <v>25540020</v>
          </cell>
        </row>
        <row r="23">
          <cell r="A23" t="str">
            <v>25540021</v>
          </cell>
        </row>
        <row r="24">
          <cell r="A24" t="str">
            <v>25540022</v>
          </cell>
        </row>
        <row r="25">
          <cell r="A25" t="str">
            <v>25540023</v>
          </cell>
        </row>
        <row r="26">
          <cell r="A26" t="str">
            <v>25540024</v>
          </cell>
        </row>
        <row r="27">
          <cell r="A27" t="str">
            <v>25540025</v>
          </cell>
        </row>
        <row r="28">
          <cell r="A28" t="str">
            <v>25540026</v>
          </cell>
        </row>
        <row r="29">
          <cell r="A29" t="str">
            <v>25540027</v>
          </cell>
        </row>
        <row r="30">
          <cell r="A30" t="str">
            <v>25540028</v>
          </cell>
        </row>
        <row r="31">
          <cell r="A31" t="str">
            <v>25540029</v>
          </cell>
        </row>
        <row r="32">
          <cell r="A32" t="str">
            <v>25540030</v>
          </cell>
        </row>
        <row r="33">
          <cell r="A33" t="str">
            <v>25540031</v>
          </cell>
        </row>
        <row r="34">
          <cell r="A34" t="str">
            <v>25540032</v>
          </cell>
        </row>
        <row r="35">
          <cell r="A35" t="str">
            <v>25540033</v>
          </cell>
        </row>
        <row r="36">
          <cell r="A36" t="str">
            <v>25540035</v>
          </cell>
        </row>
        <row r="37">
          <cell r="A37" t="str">
            <v>25540036</v>
          </cell>
        </row>
        <row r="38">
          <cell r="A38" t="str">
            <v>25540037</v>
          </cell>
        </row>
        <row r="39">
          <cell r="A39" t="str">
            <v>25540038</v>
          </cell>
        </row>
        <row r="40">
          <cell r="A40" t="str">
            <v>25540040</v>
          </cell>
        </row>
        <row r="41">
          <cell r="A41" t="str">
            <v>25540041</v>
          </cell>
        </row>
        <row r="42">
          <cell r="A42" t="str">
            <v>25540042</v>
          </cell>
        </row>
        <row r="43">
          <cell r="A43" t="str">
            <v>25540043</v>
          </cell>
        </row>
        <row r="44">
          <cell r="A44" t="str">
            <v>25540044</v>
          </cell>
        </row>
        <row r="45">
          <cell r="A45" t="str">
            <v>25540045</v>
          </cell>
        </row>
        <row r="46">
          <cell r="A46" t="str">
            <v>25540046</v>
          </cell>
        </row>
        <row r="47">
          <cell r="A47" t="str">
            <v>25540047</v>
          </cell>
        </row>
        <row r="48">
          <cell r="A48" t="str">
            <v>25540048</v>
          </cell>
        </row>
        <row r="49">
          <cell r="A49" t="str">
            <v>25540049</v>
          </cell>
        </row>
        <row r="50">
          <cell r="A50" t="str">
            <v>25540050</v>
          </cell>
        </row>
        <row r="51">
          <cell r="A51" t="str">
            <v>25540051</v>
          </cell>
        </row>
        <row r="52">
          <cell r="A52" t="str">
            <v>25540052</v>
          </cell>
        </row>
        <row r="53">
          <cell r="A53" t="str">
            <v>25540053</v>
          </cell>
        </row>
        <row r="54">
          <cell r="A54" t="str">
            <v>25540054</v>
          </cell>
        </row>
        <row r="55">
          <cell r="A55" t="str">
            <v>25540055</v>
          </cell>
        </row>
        <row r="56">
          <cell r="A56" t="str">
            <v>25540056</v>
          </cell>
        </row>
        <row r="57">
          <cell r="A57" t="str">
            <v>25540057</v>
          </cell>
        </row>
        <row r="58">
          <cell r="A58" t="str">
            <v>25540058</v>
          </cell>
        </row>
        <row r="59">
          <cell r="A59" t="str">
            <v>25540059</v>
          </cell>
        </row>
        <row r="60">
          <cell r="A60" t="str">
            <v>25540060</v>
          </cell>
        </row>
        <row r="61">
          <cell r="A61" t="str">
            <v>25540062</v>
          </cell>
        </row>
        <row r="62">
          <cell r="A62" t="str">
            <v>25540063</v>
          </cell>
        </row>
        <row r="63">
          <cell r="A63" t="str">
            <v>25540064</v>
          </cell>
        </row>
        <row r="64">
          <cell r="A64" t="str">
            <v>25540065</v>
          </cell>
        </row>
        <row r="65">
          <cell r="A65" t="str">
            <v>25540066</v>
          </cell>
        </row>
        <row r="66">
          <cell r="A66" t="str">
            <v>25540067</v>
          </cell>
        </row>
        <row r="67">
          <cell r="A67" t="str">
            <v>25540068</v>
          </cell>
        </row>
        <row r="68">
          <cell r="A68" t="str">
            <v>25540069</v>
          </cell>
        </row>
        <row r="69">
          <cell r="A69" t="str">
            <v>25540070</v>
          </cell>
        </row>
        <row r="70">
          <cell r="A70" t="str">
            <v>25540071</v>
          </cell>
        </row>
        <row r="71">
          <cell r="A71" t="str">
            <v>25540072</v>
          </cell>
        </row>
        <row r="72">
          <cell r="A72" t="str">
            <v>25540073</v>
          </cell>
        </row>
        <row r="73">
          <cell r="A73" t="str">
            <v>25540074</v>
          </cell>
        </row>
        <row r="74">
          <cell r="A74" t="str">
            <v>25540075</v>
          </cell>
        </row>
        <row r="75">
          <cell r="A75" t="str">
            <v>25540076</v>
          </cell>
        </row>
        <row r="76">
          <cell r="A76" t="str">
            <v>25540077</v>
          </cell>
        </row>
        <row r="77">
          <cell r="A77" t="str">
            <v>25540078</v>
          </cell>
        </row>
        <row r="78">
          <cell r="A78" t="str">
            <v>25540079</v>
          </cell>
        </row>
        <row r="79">
          <cell r="A79" t="str">
            <v>25540080</v>
          </cell>
        </row>
        <row r="80">
          <cell r="A80" t="str">
            <v>25540081</v>
          </cell>
        </row>
        <row r="81">
          <cell r="A81" t="str">
            <v>25540082</v>
          </cell>
        </row>
        <row r="82">
          <cell r="A82" t="str">
            <v>25540083</v>
          </cell>
        </row>
        <row r="83">
          <cell r="A83" t="str">
            <v>25540084</v>
          </cell>
        </row>
        <row r="84">
          <cell r="A84" t="str">
            <v>25540085</v>
          </cell>
        </row>
        <row r="85">
          <cell r="A85" t="str">
            <v>25540086</v>
          </cell>
        </row>
        <row r="86">
          <cell r="A86" t="str">
            <v>25540087</v>
          </cell>
        </row>
        <row r="87">
          <cell r="A87" t="str">
            <v>25540088</v>
          </cell>
        </row>
        <row r="88">
          <cell r="A88" t="str">
            <v>25540089</v>
          </cell>
        </row>
        <row r="89">
          <cell r="A89" t="str">
            <v>25540090</v>
          </cell>
        </row>
        <row r="90">
          <cell r="A90" t="str">
            <v>25540091</v>
          </cell>
        </row>
        <row r="91">
          <cell r="A91" t="str">
            <v>25540092</v>
          </cell>
        </row>
        <row r="92">
          <cell r="A92" t="str">
            <v>25540093</v>
          </cell>
        </row>
        <row r="93">
          <cell r="A93" t="str">
            <v>25540094</v>
          </cell>
        </row>
        <row r="94">
          <cell r="A94" t="str">
            <v>25540095</v>
          </cell>
        </row>
        <row r="95">
          <cell r="A95" t="str">
            <v>25540096</v>
          </cell>
        </row>
        <row r="96">
          <cell r="A96" t="str">
            <v>25540097</v>
          </cell>
        </row>
        <row r="97">
          <cell r="A97" t="str">
            <v>25540098</v>
          </cell>
        </row>
        <row r="98">
          <cell r="A98" t="str">
            <v>25540099</v>
          </cell>
        </row>
        <row r="99">
          <cell r="A99" t="str">
            <v>25540100</v>
          </cell>
        </row>
        <row r="100">
          <cell r="A100" t="str">
            <v>25540101</v>
          </cell>
        </row>
        <row r="101">
          <cell r="A101" t="str">
            <v>25540102</v>
          </cell>
        </row>
        <row r="102">
          <cell r="A102" t="str">
            <v>25540103</v>
          </cell>
        </row>
        <row r="103">
          <cell r="A103" t="str">
            <v>25540104</v>
          </cell>
        </row>
        <row r="104">
          <cell r="A104" t="str">
            <v>25540105</v>
          </cell>
        </row>
        <row r="105">
          <cell r="A105" t="str">
            <v>25540106</v>
          </cell>
        </row>
        <row r="106">
          <cell r="A106" t="str">
            <v>25540107</v>
          </cell>
        </row>
        <row r="107">
          <cell r="A107" t="str">
            <v>25540108</v>
          </cell>
        </row>
        <row r="108">
          <cell r="A108" t="str">
            <v>25540109</v>
          </cell>
        </row>
        <row r="109">
          <cell r="A109" t="str">
            <v>25540110</v>
          </cell>
        </row>
        <row r="110">
          <cell r="A110" t="str">
            <v>25540111</v>
          </cell>
        </row>
        <row r="111">
          <cell r="A111" t="str">
            <v>25540112</v>
          </cell>
        </row>
        <row r="112">
          <cell r="A112" t="str">
            <v>25540113</v>
          </cell>
        </row>
        <row r="113">
          <cell r="A113" t="str">
            <v>25540114</v>
          </cell>
        </row>
        <row r="114">
          <cell r="A114" t="str">
            <v>25540115</v>
          </cell>
        </row>
        <row r="115">
          <cell r="A115" t="str">
            <v>25540116</v>
          </cell>
        </row>
        <row r="116">
          <cell r="A116" t="str">
            <v>25540117</v>
          </cell>
        </row>
        <row r="117">
          <cell r="A117" t="str">
            <v>25540118</v>
          </cell>
        </row>
        <row r="118">
          <cell r="A118" t="str">
            <v>25540119</v>
          </cell>
        </row>
        <row r="119">
          <cell r="A119" t="str">
            <v>25540120</v>
          </cell>
        </row>
        <row r="120">
          <cell r="A120" t="str">
            <v>25540121</v>
          </cell>
        </row>
        <row r="121">
          <cell r="A121" t="str">
            <v>25540122</v>
          </cell>
        </row>
        <row r="122">
          <cell r="A122" t="str">
            <v>25540123</v>
          </cell>
        </row>
        <row r="123">
          <cell r="A123" t="str">
            <v>25540124</v>
          </cell>
        </row>
        <row r="124">
          <cell r="A124" t="str">
            <v>25540125</v>
          </cell>
        </row>
        <row r="125">
          <cell r="A125" t="str">
            <v>25540126</v>
          </cell>
        </row>
        <row r="126">
          <cell r="A126" t="str">
            <v>25540127</v>
          </cell>
        </row>
        <row r="127">
          <cell r="A127" t="str">
            <v>25540128</v>
          </cell>
        </row>
        <row r="128">
          <cell r="A128" t="str">
            <v>25540129</v>
          </cell>
        </row>
        <row r="129">
          <cell r="A129" t="str">
            <v>25540130</v>
          </cell>
        </row>
        <row r="130">
          <cell r="A130" t="str">
            <v>25540131</v>
          </cell>
        </row>
        <row r="131">
          <cell r="A131" t="str">
            <v>25540132</v>
          </cell>
        </row>
        <row r="132">
          <cell r="A132" t="str">
            <v>25540133</v>
          </cell>
        </row>
        <row r="133">
          <cell r="A133" t="str">
            <v>25540134</v>
          </cell>
        </row>
        <row r="134">
          <cell r="A134" t="str">
            <v>25540135</v>
          </cell>
        </row>
        <row r="135">
          <cell r="A135" t="str">
            <v>25540136</v>
          </cell>
        </row>
        <row r="136">
          <cell r="A136" t="str">
            <v>25540137</v>
          </cell>
        </row>
        <row r="137">
          <cell r="A137" t="str">
            <v>25540138</v>
          </cell>
        </row>
        <row r="138">
          <cell r="A138" t="str">
            <v>25540139</v>
          </cell>
        </row>
        <row r="139">
          <cell r="A139" t="str">
            <v>25540140</v>
          </cell>
        </row>
        <row r="140">
          <cell r="A140" t="str">
            <v>25540141</v>
          </cell>
        </row>
        <row r="141">
          <cell r="A141" t="str">
            <v>25540142</v>
          </cell>
        </row>
        <row r="142">
          <cell r="A142" t="str">
            <v>25540143</v>
          </cell>
        </row>
        <row r="143">
          <cell r="A143" t="str">
            <v>25540144</v>
          </cell>
        </row>
        <row r="144">
          <cell r="A144" t="str">
            <v>25540145</v>
          </cell>
        </row>
        <row r="145">
          <cell r="A145" t="str">
            <v>25540146</v>
          </cell>
        </row>
        <row r="146">
          <cell r="A146" t="str">
            <v>25540147</v>
          </cell>
        </row>
        <row r="147">
          <cell r="A147" t="str">
            <v>25540148</v>
          </cell>
        </row>
        <row r="148">
          <cell r="A148" t="str">
            <v>25540149</v>
          </cell>
        </row>
        <row r="149">
          <cell r="A149" t="str">
            <v>25540150</v>
          </cell>
        </row>
        <row r="150">
          <cell r="A150" t="str">
            <v>25540151</v>
          </cell>
        </row>
        <row r="151">
          <cell r="A151" t="str">
            <v>25540152</v>
          </cell>
        </row>
        <row r="152">
          <cell r="A152" t="str">
            <v>25540153</v>
          </cell>
        </row>
        <row r="153">
          <cell r="A153" t="str">
            <v>25540154</v>
          </cell>
        </row>
        <row r="154">
          <cell r="A154" t="str">
            <v>25540155</v>
          </cell>
        </row>
        <row r="155">
          <cell r="A155" t="str">
            <v>25540156</v>
          </cell>
        </row>
        <row r="156">
          <cell r="A156" t="str">
            <v>25540157</v>
          </cell>
        </row>
        <row r="157">
          <cell r="A157" t="str">
            <v>25540158</v>
          </cell>
        </row>
        <row r="158">
          <cell r="A158" t="str">
            <v>25540159</v>
          </cell>
        </row>
        <row r="159">
          <cell r="A159" t="str">
            <v>25540160</v>
          </cell>
        </row>
        <row r="160">
          <cell r="A160" t="str">
            <v>25540161</v>
          </cell>
        </row>
        <row r="161">
          <cell r="A161" t="str">
            <v>25540162</v>
          </cell>
        </row>
        <row r="162">
          <cell r="A162" t="str">
            <v>25540165</v>
          </cell>
        </row>
        <row r="163">
          <cell r="A163" t="str">
            <v>25540166</v>
          </cell>
        </row>
        <row r="164">
          <cell r="A164" t="str">
            <v>25540167</v>
          </cell>
        </row>
        <row r="165">
          <cell r="A165" t="str">
            <v>25540168</v>
          </cell>
        </row>
        <row r="166">
          <cell r="A166" t="str">
            <v>25540169</v>
          </cell>
        </row>
        <row r="167">
          <cell r="A167" t="str">
            <v>25540170</v>
          </cell>
        </row>
        <row r="168">
          <cell r="A168" t="str">
            <v>25540171</v>
          </cell>
        </row>
        <row r="169">
          <cell r="A169" t="str">
            <v>25540172</v>
          </cell>
        </row>
        <row r="170">
          <cell r="A170" t="str">
            <v>25540173</v>
          </cell>
        </row>
        <row r="171">
          <cell r="A171" t="str">
            <v>25540174</v>
          </cell>
        </row>
        <row r="172">
          <cell r="A172" t="str">
            <v>25540175</v>
          </cell>
        </row>
        <row r="173">
          <cell r="A173" t="str">
            <v>25540176</v>
          </cell>
        </row>
        <row r="174">
          <cell r="A174" t="str">
            <v>25540177</v>
          </cell>
        </row>
        <row r="175">
          <cell r="A175" t="str">
            <v>25540178</v>
          </cell>
        </row>
        <row r="176">
          <cell r="A176" t="str">
            <v>25540179</v>
          </cell>
        </row>
        <row r="177">
          <cell r="A177" t="str">
            <v>25540180</v>
          </cell>
        </row>
        <row r="178">
          <cell r="A178" t="str">
            <v>25540181</v>
          </cell>
        </row>
        <row r="179">
          <cell r="A179" t="str">
            <v>25540182</v>
          </cell>
        </row>
        <row r="180">
          <cell r="A180" t="str">
            <v>25540183</v>
          </cell>
        </row>
        <row r="181">
          <cell r="A181" t="str">
            <v>25540184</v>
          </cell>
        </row>
        <row r="182">
          <cell r="A182" t="str">
            <v>25540185</v>
          </cell>
        </row>
        <row r="183">
          <cell r="A183" t="str">
            <v>25540186</v>
          </cell>
        </row>
        <row r="184">
          <cell r="A184" t="str">
            <v>25540188</v>
          </cell>
        </row>
        <row r="185">
          <cell r="A185" t="str">
            <v>25540190</v>
          </cell>
        </row>
        <row r="186">
          <cell r="A186" t="str">
            <v>25540191</v>
          </cell>
        </row>
        <row r="187">
          <cell r="A187" t="str">
            <v>25540192</v>
          </cell>
        </row>
        <row r="188">
          <cell r="A188" t="str">
            <v>25540193</v>
          </cell>
        </row>
        <row r="189">
          <cell r="A189" t="str">
            <v>25540194</v>
          </cell>
        </row>
        <row r="190">
          <cell r="A190" t="str">
            <v>25540195</v>
          </cell>
        </row>
        <row r="191">
          <cell r="A191" t="str">
            <v>25540196</v>
          </cell>
        </row>
        <row r="192">
          <cell r="A192" t="str">
            <v>25540197</v>
          </cell>
        </row>
        <row r="193">
          <cell r="A193" t="str">
            <v>25540198</v>
          </cell>
        </row>
        <row r="194">
          <cell r="A194" t="str">
            <v>25540199</v>
          </cell>
        </row>
        <row r="195">
          <cell r="A195" t="str">
            <v>25540200</v>
          </cell>
        </row>
        <row r="196">
          <cell r="A196" t="str">
            <v>25540202</v>
          </cell>
        </row>
        <row r="197">
          <cell r="A197" t="str">
            <v>25540203</v>
          </cell>
        </row>
        <row r="198">
          <cell r="A198" t="str">
            <v>25540204</v>
          </cell>
        </row>
        <row r="199">
          <cell r="A199" t="str">
            <v>25540205</v>
          </cell>
        </row>
        <row r="200">
          <cell r="A200" t="str">
            <v>25540206</v>
          </cell>
        </row>
        <row r="201">
          <cell r="A201" t="str">
            <v>25540207</v>
          </cell>
        </row>
        <row r="202">
          <cell r="A202" t="str">
            <v>25540208</v>
          </cell>
        </row>
        <row r="203">
          <cell r="A203" t="str">
            <v>25540209</v>
          </cell>
        </row>
        <row r="204">
          <cell r="A204" t="str">
            <v>25540210</v>
          </cell>
        </row>
        <row r="205">
          <cell r="A205" t="str">
            <v>25540211</v>
          </cell>
        </row>
        <row r="206">
          <cell r="A206" t="str">
            <v>25540212</v>
          </cell>
        </row>
        <row r="207">
          <cell r="A207" t="str">
            <v>25540213</v>
          </cell>
        </row>
        <row r="208">
          <cell r="A208" t="str">
            <v>25540214</v>
          </cell>
        </row>
        <row r="209">
          <cell r="A209" t="str">
            <v>25540215</v>
          </cell>
        </row>
        <row r="210">
          <cell r="A210" t="str">
            <v>25540216</v>
          </cell>
        </row>
        <row r="211">
          <cell r="A211" t="str">
            <v>25540217</v>
          </cell>
        </row>
        <row r="212">
          <cell r="A212" t="str">
            <v>25540218</v>
          </cell>
        </row>
        <row r="213">
          <cell r="A213" t="str">
            <v>25540219</v>
          </cell>
        </row>
        <row r="214">
          <cell r="A214" t="str">
            <v>25540220</v>
          </cell>
        </row>
        <row r="215">
          <cell r="A215" t="str">
            <v>25540221</v>
          </cell>
        </row>
        <row r="216">
          <cell r="A216" t="str">
            <v>25540222</v>
          </cell>
        </row>
        <row r="217">
          <cell r="A217" t="str">
            <v>25540223</v>
          </cell>
        </row>
        <row r="218">
          <cell r="A218" t="str">
            <v>25540224</v>
          </cell>
        </row>
        <row r="219">
          <cell r="A219" t="str">
            <v>25540225</v>
          </cell>
        </row>
        <row r="220">
          <cell r="A220" t="str">
            <v>25540226</v>
          </cell>
        </row>
        <row r="221">
          <cell r="A221" t="str">
            <v>25540227</v>
          </cell>
        </row>
        <row r="222">
          <cell r="A222" t="str">
            <v>25540228</v>
          </cell>
        </row>
        <row r="223">
          <cell r="A223" t="str">
            <v>25540229</v>
          </cell>
        </row>
        <row r="224">
          <cell r="A224" t="str">
            <v>25540230</v>
          </cell>
        </row>
        <row r="225">
          <cell r="A225" t="str">
            <v>25540233</v>
          </cell>
        </row>
        <row r="226">
          <cell r="A226" t="str">
            <v>25540236</v>
          </cell>
        </row>
        <row r="227">
          <cell r="A227" t="str">
            <v>25540238</v>
          </cell>
        </row>
        <row r="228">
          <cell r="A228" t="str">
            <v>25540239</v>
          </cell>
        </row>
        <row r="229">
          <cell r="A229" t="str">
            <v>25540240</v>
          </cell>
        </row>
        <row r="230">
          <cell r="A230" t="str">
            <v>25540241</v>
          </cell>
        </row>
        <row r="231">
          <cell r="A231" t="str">
            <v>25540242</v>
          </cell>
        </row>
        <row r="232">
          <cell r="A232" t="str">
            <v>25540243</v>
          </cell>
        </row>
        <row r="233">
          <cell r="A233" t="str">
            <v>25540244</v>
          </cell>
        </row>
        <row r="234">
          <cell r="A234" t="str">
            <v>25540245</v>
          </cell>
        </row>
        <row r="235">
          <cell r="A235" t="str">
            <v>25540246</v>
          </cell>
        </row>
        <row r="236">
          <cell r="A236" t="str">
            <v>25540247</v>
          </cell>
        </row>
        <row r="237">
          <cell r="A237" t="str">
            <v>25540248</v>
          </cell>
        </row>
        <row r="238">
          <cell r="A238" t="str">
            <v>25540249</v>
          </cell>
        </row>
        <row r="239">
          <cell r="A239" t="str">
            <v>25540250</v>
          </cell>
        </row>
        <row r="240">
          <cell r="A240" t="str">
            <v>25540251</v>
          </cell>
        </row>
        <row r="241">
          <cell r="A241" t="str">
            <v>25540252</v>
          </cell>
        </row>
        <row r="242">
          <cell r="A242" t="str">
            <v>25540253</v>
          </cell>
        </row>
        <row r="243">
          <cell r="A243" t="str">
            <v>25540254</v>
          </cell>
        </row>
        <row r="244">
          <cell r="A244" t="str">
            <v>25540255</v>
          </cell>
        </row>
        <row r="245">
          <cell r="A245" t="str">
            <v>25540256</v>
          </cell>
        </row>
        <row r="246">
          <cell r="A246" t="str">
            <v>25540257</v>
          </cell>
        </row>
        <row r="247">
          <cell r="A247" t="str">
            <v>25540258</v>
          </cell>
        </row>
        <row r="248">
          <cell r="A248" t="str">
            <v>25540259</v>
          </cell>
        </row>
        <row r="249">
          <cell r="A249" t="str">
            <v>25540260</v>
          </cell>
        </row>
        <row r="250">
          <cell r="A250" t="str">
            <v>25540261</v>
          </cell>
        </row>
        <row r="251">
          <cell r="A251" t="str">
            <v>25540262</v>
          </cell>
        </row>
        <row r="252">
          <cell r="A252" t="str">
            <v>25540263</v>
          </cell>
        </row>
        <row r="253">
          <cell r="A253" t="str">
            <v>25540264</v>
          </cell>
        </row>
        <row r="254">
          <cell r="A254" t="str">
            <v>25540265</v>
          </cell>
        </row>
        <row r="255">
          <cell r="A255" t="str">
            <v>25540266</v>
          </cell>
        </row>
        <row r="256">
          <cell r="A256" t="str">
            <v>25540267</v>
          </cell>
        </row>
        <row r="257">
          <cell r="A257" t="str">
            <v>25540268</v>
          </cell>
        </row>
        <row r="258">
          <cell r="A258" t="str">
            <v>25540269</v>
          </cell>
        </row>
        <row r="259">
          <cell r="A259" t="str">
            <v>25540270</v>
          </cell>
        </row>
        <row r="260">
          <cell r="A260" t="str">
            <v>25540271</v>
          </cell>
        </row>
        <row r="261">
          <cell r="A261" t="str">
            <v>25540272</v>
          </cell>
        </row>
        <row r="262">
          <cell r="A262" t="str">
            <v>25540273</v>
          </cell>
        </row>
        <row r="263">
          <cell r="A263" t="str">
            <v>25540274</v>
          </cell>
        </row>
        <row r="264">
          <cell r="A264" t="str">
            <v>25540275</v>
          </cell>
        </row>
        <row r="265">
          <cell r="A265" t="str">
            <v>25540276</v>
          </cell>
        </row>
        <row r="266">
          <cell r="A266" t="str">
            <v>25540277</v>
          </cell>
        </row>
        <row r="267">
          <cell r="A267" t="str">
            <v>25540278</v>
          </cell>
        </row>
        <row r="268">
          <cell r="A268" t="str">
            <v>25540279</v>
          </cell>
        </row>
        <row r="269">
          <cell r="A269" t="str">
            <v>25540280</v>
          </cell>
        </row>
        <row r="270">
          <cell r="A270" t="str">
            <v>25540281</v>
          </cell>
        </row>
        <row r="271">
          <cell r="A271" t="str">
            <v>25540282</v>
          </cell>
        </row>
        <row r="272">
          <cell r="A272" t="str">
            <v>25540283</v>
          </cell>
        </row>
        <row r="273">
          <cell r="A273" t="str">
            <v>25540284</v>
          </cell>
        </row>
        <row r="274">
          <cell r="A274" t="str">
            <v>25540285</v>
          </cell>
        </row>
        <row r="275">
          <cell r="A275" t="str">
            <v>25540286</v>
          </cell>
        </row>
        <row r="276">
          <cell r="A276" t="str">
            <v>25540287</v>
          </cell>
        </row>
        <row r="277">
          <cell r="A277" t="str">
            <v>25540288</v>
          </cell>
        </row>
        <row r="278">
          <cell r="A278" t="str">
            <v>25540289</v>
          </cell>
        </row>
        <row r="279">
          <cell r="A279" t="str">
            <v>25540290</v>
          </cell>
        </row>
        <row r="280">
          <cell r="A280" t="str">
            <v>25540291</v>
          </cell>
        </row>
        <row r="281">
          <cell r="A281" t="str">
            <v>25540292</v>
          </cell>
        </row>
        <row r="282">
          <cell r="A282" t="str">
            <v>25540293</v>
          </cell>
        </row>
        <row r="283">
          <cell r="A283" t="str">
            <v>25540294</v>
          </cell>
        </row>
        <row r="284">
          <cell r="A284" t="str">
            <v>25540295</v>
          </cell>
        </row>
        <row r="285">
          <cell r="A285" t="str">
            <v>25540296</v>
          </cell>
        </row>
        <row r="286">
          <cell r="A286" t="str">
            <v>25540297</v>
          </cell>
        </row>
        <row r="287">
          <cell r="A287" t="str">
            <v>25540298</v>
          </cell>
        </row>
        <row r="288">
          <cell r="A288" t="str">
            <v>25540299</v>
          </cell>
        </row>
        <row r="289">
          <cell r="A289" t="str">
            <v>25540300</v>
          </cell>
        </row>
        <row r="290">
          <cell r="A290" t="str">
            <v>25540301</v>
          </cell>
        </row>
        <row r="291">
          <cell r="A291" t="str">
            <v>25540302</v>
          </cell>
        </row>
        <row r="292">
          <cell r="A292" t="str">
            <v>25540303</v>
          </cell>
        </row>
        <row r="293">
          <cell r="A293" t="str">
            <v>25540304</v>
          </cell>
        </row>
        <row r="294">
          <cell r="A294" t="str">
            <v>25540305</v>
          </cell>
        </row>
        <row r="295">
          <cell r="A295" t="str">
            <v>25540306</v>
          </cell>
        </row>
        <row r="296">
          <cell r="A296" t="str">
            <v>25540307</v>
          </cell>
        </row>
        <row r="297">
          <cell r="A297" t="str">
            <v>25540308</v>
          </cell>
        </row>
        <row r="298">
          <cell r="A298" t="str">
            <v>25540309</v>
          </cell>
        </row>
        <row r="299">
          <cell r="A299" t="str">
            <v>25540310</v>
          </cell>
        </row>
        <row r="300">
          <cell r="A300" t="str">
            <v>25540311</v>
          </cell>
        </row>
        <row r="301">
          <cell r="A301" t="str">
            <v>25540312</v>
          </cell>
        </row>
        <row r="302">
          <cell r="A302" t="str">
            <v>25540313</v>
          </cell>
        </row>
        <row r="303">
          <cell r="A303" t="str">
            <v>25540314</v>
          </cell>
        </row>
        <row r="304">
          <cell r="A304" t="str">
            <v>25540315</v>
          </cell>
        </row>
        <row r="305">
          <cell r="A305" t="str">
            <v>25540316</v>
          </cell>
        </row>
        <row r="306">
          <cell r="A306" t="str">
            <v>25540317</v>
          </cell>
        </row>
        <row r="307">
          <cell r="A307" t="str">
            <v>25540318</v>
          </cell>
        </row>
        <row r="308">
          <cell r="A308" t="str">
            <v>25540319</v>
          </cell>
        </row>
        <row r="309">
          <cell r="A309" t="str">
            <v>25540320</v>
          </cell>
        </row>
        <row r="310">
          <cell r="A310" t="str">
            <v>25540321</v>
          </cell>
        </row>
        <row r="311">
          <cell r="A311" t="str">
            <v>25540322</v>
          </cell>
        </row>
        <row r="312">
          <cell r="A312" t="str">
            <v>25540323</v>
          </cell>
        </row>
        <row r="313">
          <cell r="A313" t="str">
            <v>25540324</v>
          </cell>
        </row>
        <row r="314">
          <cell r="A314" t="str">
            <v>25540325</v>
          </cell>
        </row>
        <row r="315">
          <cell r="A315" t="str">
            <v>25540326</v>
          </cell>
        </row>
        <row r="316">
          <cell r="A316" t="str">
            <v>25540327</v>
          </cell>
        </row>
        <row r="317">
          <cell r="A317" t="str">
            <v>25540328</v>
          </cell>
        </row>
        <row r="318">
          <cell r="A318" t="str">
            <v>25540329</v>
          </cell>
        </row>
        <row r="319">
          <cell r="A319" t="str">
            <v>25540330</v>
          </cell>
        </row>
        <row r="320">
          <cell r="A320" t="str">
            <v>25540331</v>
          </cell>
        </row>
        <row r="321">
          <cell r="A321" t="str">
            <v>25540332</v>
          </cell>
        </row>
        <row r="322">
          <cell r="A322" t="str">
            <v>25540333</v>
          </cell>
        </row>
        <row r="323">
          <cell r="A323" t="str">
            <v>25540334</v>
          </cell>
        </row>
        <row r="324">
          <cell r="A324" t="str">
            <v>25540335</v>
          </cell>
        </row>
        <row r="325">
          <cell r="A325" t="str">
            <v>25540336</v>
          </cell>
        </row>
        <row r="326">
          <cell r="A326" t="str">
            <v>25540337</v>
          </cell>
        </row>
        <row r="327">
          <cell r="A327" t="str">
            <v>25540338</v>
          </cell>
        </row>
        <row r="328">
          <cell r="A328" t="str">
            <v>25540339</v>
          </cell>
        </row>
        <row r="329">
          <cell r="A329" t="str">
            <v>25540340</v>
          </cell>
        </row>
        <row r="330">
          <cell r="A330" t="str">
            <v>25540341</v>
          </cell>
        </row>
        <row r="331">
          <cell r="A331" t="str">
            <v>25540342</v>
          </cell>
        </row>
        <row r="332">
          <cell r="A332" t="str">
            <v>25540343</v>
          </cell>
        </row>
        <row r="333">
          <cell r="A333" t="str">
            <v>25540344</v>
          </cell>
        </row>
        <row r="334">
          <cell r="A334" t="str">
            <v>25540345</v>
          </cell>
        </row>
        <row r="335">
          <cell r="A335" t="str">
            <v>25540346</v>
          </cell>
        </row>
        <row r="336">
          <cell r="A336" t="str">
            <v>25540347</v>
          </cell>
        </row>
        <row r="337">
          <cell r="A337" t="str">
            <v>25540348</v>
          </cell>
        </row>
        <row r="338">
          <cell r="A338" t="str">
            <v>25540349</v>
          </cell>
        </row>
        <row r="339">
          <cell r="A339" t="str">
            <v>25540350</v>
          </cell>
        </row>
        <row r="340">
          <cell r="A340" t="str">
            <v>25540351</v>
          </cell>
        </row>
        <row r="341">
          <cell r="A341" t="str">
            <v>25540352</v>
          </cell>
        </row>
        <row r="342">
          <cell r="A342" t="str">
            <v>25540353</v>
          </cell>
        </row>
        <row r="343">
          <cell r="A343" t="str">
            <v>25540354</v>
          </cell>
        </row>
        <row r="344">
          <cell r="A344" t="str">
            <v>25540355</v>
          </cell>
        </row>
        <row r="345">
          <cell r="A345" t="str">
            <v>25540356</v>
          </cell>
        </row>
        <row r="346">
          <cell r="A346" t="str">
            <v>25540357</v>
          </cell>
        </row>
        <row r="347">
          <cell r="A347" t="str">
            <v>25540358</v>
          </cell>
        </row>
        <row r="348">
          <cell r="A348" t="str">
            <v>25540360</v>
          </cell>
        </row>
        <row r="349">
          <cell r="A349" t="str">
            <v>25540361</v>
          </cell>
        </row>
        <row r="350">
          <cell r="A350" t="str">
            <v>25540362</v>
          </cell>
        </row>
        <row r="351">
          <cell r="A351" t="str">
            <v>25540363</v>
          </cell>
        </row>
        <row r="352">
          <cell r="A352" t="str">
            <v>25540365</v>
          </cell>
        </row>
        <row r="353">
          <cell r="A353" t="str">
            <v>25540366</v>
          </cell>
        </row>
        <row r="354">
          <cell r="A354" t="str">
            <v>25540367</v>
          </cell>
        </row>
        <row r="355">
          <cell r="A355" t="str">
            <v>25540368</v>
          </cell>
        </row>
        <row r="356">
          <cell r="A356" t="str">
            <v>25540369</v>
          </cell>
        </row>
        <row r="357">
          <cell r="A357" t="str">
            <v>25540370</v>
          </cell>
        </row>
        <row r="358">
          <cell r="A358" t="str">
            <v>25540371</v>
          </cell>
        </row>
        <row r="359">
          <cell r="A359" t="str">
            <v>25540372</v>
          </cell>
        </row>
        <row r="360">
          <cell r="A360" t="str">
            <v>25540373</v>
          </cell>
        </row>
        <row r="361">
          <cell r="A361" t="str">
            <v>25540374</v>
          </cell>
        </row>
        <row r="362">
          <cell r="A362" t="str">
            <v>25540375</v>
          </cell>
        </row>
        <row r="363">
          <cell r="A363" t="str">
            <v>25540376</v>
          </cell>
        </row>
        <row r="364">
          <cell r="A364" t="str">
            <v>25540377</v>
          </cell>
        </row>
        <row r="365">
          <cell r="A365" t="str">
            <v>25540378</v>
          </cell>
        </row>
        <row r="366">
          <cell r="A366" t="str">
            <v>25540379</v>
          </cell>
        </row>
        <row r="367">
          <cell r="A367" t="str">
            <v>25540380</v>
          </cell>
        </row>
        <row r="368">
          <cell r="A368" t="str">
            <v>25540381</v>
          </cell>
        </row>
        <row r="369">
          <cell r="A369" t="str">
            <v>25540382</v>
          </cell>
        </row>
        <row r="370">
          <cell r="A370" t="str">
            <v>25540383</v>
          </cell>
        </row>
        <row r="371">
          <cell r="A371" t="str">
            <v>25540384</v>
          </cell>
        </row>
        <row r="372">
          <cell r="A372" t="str">
            <v>25540385</v>
          </cell>
        </row>
        <row r="373">
          <cell r="A373" t="str">
            <v>25540386</v>
          </cell>
        </row>
        <row r="374">
          <cell r="A374" t="str">
            <v>25540387</v>
          </cell>
        </row>
        <row r="375">
          <cell r="A375" t="str">
            <v>25540388</v>
          </cell>
        </row>
        <row r="376">
          <cell r="A376" t="str">
            <v>25540389</v>
          </cell>
        </row>
        <row r="377">
          <cell r="A377" t="str">
            <v>25540390</v>
          </cell>
        </row>
        <row r="378">
          <cell r="A378" t="str">
            <v>25540391</v>
          </cell>
        </row>
        <row r="379">
          <cell r="A379" t="str">
            <v>25540392</v>
          </cell>
        </row>
        <row r="380">
          <cell r="A380" t="str">
            <v>25540393</v>
          </cell>
        </row>
        <row r="381">
          <cell r="A381" t="str">
            <v>25540394</v>
          </cell>
        </row>
        <row r="382">
          <cell r="A382" t="str">
            <v>25540395</v>
          </cell>
        </row>
        <row r="383">
          <cell r="A383" t="str">
            <v>25540396</v>
          </cell>
        </row>
        <row r="384">
          <cell r="A384" t="str">
            <v>25540397</v>
          </cell>
        </row>
        <row r="385">
          <cell r="A385" t="str">
            <v>25540398</v>
          </cell>
        </row>
        <row r="386">
          <cell r="A386" t="str">
            <v>25540399</v>
          </cell>
        </row>
        <row r="387">
          <cell r="A387" t="str">
            <v>25540400</v>
          </cell>
        </row>
        <row r="388">
          <cell r="A388" t="str">
            <v>25540401</v>
          </cell>
        </row>
        <row r="389">
          <cell r="A389" t="str">
            <v>25540402</v>
          </cell>
        </row>
        <row r="390">
          <cell r="A390" t="str">
            <v>25540403</v>
          </cell>
        </row>
        <row r="391">
          <cell r="A391" t="str">
            <v>25540404</v>
          </cell>
        </row>
        <row r="392">
          <cell r="A392" t="str">
            <v>25540405</v>
          </cell>
        </row>
        <row r="393">
          <cell r="A393" t="str">
            <v>25540406</v>
          </cell>
        </row>
        <row r="394">
          <cell r="A394" t="str">
            <v>25540407</v>
          </cell>
        </row>
        <row r="395">
          <cell r="A395" t="str">
            <v>25540408</v>
          </cell>
        </row>
        <row r="396">
          <cell r="A396" t="str">
            <v>25540409</v>
          </cell>
        </row>
        <row r="397">
          <cell r="A397" t="str">
            <v>25540410</v>
          </cell>
        </row>
        <row r="398">
          <cell r="A398" t="str">
            <v>25540411</v>
          </cell>
        </row>
        <row r="399">
          <cell r="A399" t="str">
            <v>25540412</v>
          </cell>
        </row>
        <row r="400">
          <cell r="A400" t="str">
            <v>25540414</v>
          </cell>
        </row>
        <row r="401">
          <cell r="A401" t="str">
            <v>25540415</v>
          </cell>
        </row>
        <row r="402">
          <cell r="A402" t="str">
            <v>25540416</v>
          </cell>
        </row>
        <row r="403">
          <cell r="A403" t="str">
            <v>25540417</v>
          </cell>
        </row>
        <row r="404">
          <cell r="A404" t="str">
            <v>25540418</v>
          </cell>
        </row>
        <row r="405">
          <cell r="A405" t="str">
            <v>25540419</v>
          </cell>
        </row>
        <row r="406">
          <cell r="A406" t="str">
            <v>25540420</v>
          </cell>
        </row>
        <row r="407">
          <cell r="A407" t="str">
            <v>25540421</v>
          </cell>
        </row>
        <row r="408">
          <cell r="A408" t="str">
            <v>25540422</v>
          </cell>
        </row>
        <row r="409">
          <cell r="A409" t="str">
            <v>25540424</v>
          </cell>
        </row>
        <row r="410">
          <cell r="A410" t="str">
            <v>25540425</v>
          </cell>
        </row>
        <row r="411">
          <cell r="A411" t="str">
            <v>25540426</v>
          </cell>
        </row>
        <row r="412">
          <cell r="A412" t="str">
            <v>25540427</v>
          </cell>
        </row>
        <row r="413">
          <cell r="A413" t="str">
            <v>25540428</v>
          </cell>
        </row>
        <row r="414">
          <cell r="A414" t="str">
            <v>25540429</v>
          </cell>
        </row>
        <row r="415">
          <cell r="A415" t="str">
            <v>25540431</v>
          </cell>
        </row>
        <row r="416">
          <cell r="A416" t="str">
            <v>25540432</v>
          </cell>
        </row>
        <row r="417">
          <cell r="A417" t="str">
            <v>25540433</v>
          </cell>
        </row>
        <row r="418">
          <cell r="A418" t="str">
            <v>25540434</v>
          </cell>
        </row>
        <row r="419">
          <cell r="A419" t="str">
            <v>25540435</v>
          </cell>
        </row>
        <row r="420">
          <cell r="A420" t="str">
            <v>25540436</v>
          </cell>
        </row>
        <row r="421">
          <cell r="A421" t="str">
            <v>25540437</v>
          </cell>
        </row>
        <row r="422">
          <cell r="A422" t="str">
            <v>25540438</v>
          </cell>
        </row>
        <row r="423">
          <cell r="A423" t="str">
            <v>25540439</v>
          </cell>
        </row>
        <row r="424">
          <cell r="A424" t="str">
            <v>25540440</v>
          </cell>
        </row>
        <row r="425">
          <cell r="A425" t="str">
            <v>25540441</v>
          </cell>
        </row>
        <row r="426">
          <cell r="A426" t="str">
            <v>25540442</v>
          </cell>
        </row>
        <row r="427">
          <cell r="A427" t="str">
            <v>25540443</v>
          </cell>
        </row>
        <row r="428">
          <cell r="A428" t="str">
            <v>25540444</v>
          </cell>
        </row>
        <row r="429">
          <cell r="A429" t="str">
            <v>25540445</v>
          </cell>
        </row>
        <row r="430">
          <cell r="A430" t="str">
            <v>25540446</v>
          </cell>
        </row>
        <row r="431">
          <cell r="A431" t="str">
            <v>25540447</v>
          </cell>
        </row>
        <row r="432">
          <cell r="A432" t="str">
            <v>25540448</v>
          </cell>
        </row>
        <row r="433">
          <cell r="A433" t="str">
            <v>25540449</v>
          </cell>
        </row>
        <row r="434">
          <cell r="A434" t="str">
            <v>25540450</v>
          </cell>
        </row>
        <row r="435">
          <cell r="A435" t="str">
            <v>25540451</v>
          </cell>
        </row>
        <row r="436">
          <cell r="A436" t="str">
            <v>25540452</v>
          </cell>
        </row>
        <row r="437">
          <cell r="A437" t="str">
            <v>25540453</v>
          </cell>
        </row>
        <row r="438">
          <cell r="A438" t="str">
            <v>25540454</v>
          </cell>
        </row>
        <row r="439">
          <cell r="A439" t="str">
            <v>25540455</v>
          </cell>
        </row>
        <row r="440">
          <cell r="A440" t="str">
            <v>25540456</v>
          </cell>
        </row>
        <row r="441">
          <cell r="A441" t="str">
            <v>25540457</v>
          </cell>
        </row>
        <row r="442">
          <cell r="A442" t="str">
            <v>25540458</v>
          </cell>
        </row>
        <row r="443">
          <cell r="A443" t="str">
            <v>25540459</v>
          </cell>
        </row>
        <row r="444">
          <cell r="A444" t="str">
            <v>25540460</v>
          </cell>
        </row>
        <row r="445">
          <cell r="A445" t="str">
            <v>25540461</v>
          </cell>
        </row>
        <row r="446">
          <cell r="A446" t="str">
            <v>25540462</v>
          </cell>
        </row>
        <row r="447">
          <cell r="A447" t="str">
            <v>25540463</v>
          </cell>
        </row>
        <row r="448">
          <cell r="A448" t="str">
            <v>25540464</v>
          </cell>
        </row>
        <row r="449">
          <cell r="A449" t="str">
            <v>25540465</v>
          </cell>
        </row>
        <row r="450">
          <cell r="A450" t="str">
            <v>25540466</v>
          </cell>
        </row>
        <row r="451">
          <cell r="A451" t="str">
            <v>25540467</v>
          </cell>
        </row>
        <row r="452">
          <cell r="A452" t="str">
            <v>25540468</v>
          </cell>
        </row>
        <row r="453">
          <cell r="A453" t="str">
            <v>25540469</v>
          </cell>
        </row>
        <row r="454">
          <cell r="A454" t="str">
            <v>25540470</v>
          </cell>
        </row>
        <row r="455">
          <cell r="A455" t="str">
            <v>25540471</v>
          </cell>
        </row>
        <row r="456">
          <cell r="A456" t="str">
            <v>25540473</v>
          </cell>
        </row>
        <row r="457">
          <cell r="A457" t="str">
            <v>25540475</v>
          </cell>
        </row>
        <row r="458">
          <cell r="A458" t="str">
            <v>25540476</v>
          </cell>
        </row>
        <row r="459">
          <cell r="A459" t="str">
            <v>25540477</v>
          </cell>
        </row>
        <row r="460">
          <cell r="A460" t="str">
            <v>25540478</v>
          </cell>
        </row>
        <row r="461">
          <cell r="A461" t="str">
            <v>25540479</v>
          </cell>
        </row>
        <row r="462">
          <cell r="A462" t="str">
            <v>25540480</v>
          </cell>
        </row>
        <row r="463">
          <cell r="A463" t="str">
            <v>25540481</v>
          </cell>
        </row>
        <row r="464">
          <cell r="A464" t="str">
            <v>25540482</v>
          </cell>
        </row>
        <row r="465">
          <cell r="A465" t="str">
            <v>25540483</v>
          </cell>
        </row>
        <row r="466">
          <cell r="A466" t="str">
            <v>25540484</v>
          </cell>
        </row>
        <row r="467">
          <cell r="A467" t="str">
            <v>25540485</v>
          </cell>
        </row>
        <row r="468">
          <cell r="A468" t="str">
            <v>25540486</v>
          </cell>
        </row>
        <row r="469">
          <cell r="A469" t="str">
            <v>25540487</v>
          </cell>
        </row>
        <row r="470">
          <cell r="A470" t="str">
            <v>25540489</v>
          </cell>
        </row>
        <row r="471">
          <cell r="A471" t="str">
            <v>25540492</v>
          </cell>
        </row>
        <row r="472">
          <cell r="A472" t="str">
            <v>25540493</v>
          </cell>
        </row>
        <row r="473">
          <cell r="A473" t="str">
            <v>25540513</v>
          </cell>
        </row>
        <row r="474">
          <cell r="A474" t="str">
            <v>25540514</v>
          </cell>
        </row>
        <row r="475">
          <cell r="A475" t="str">
            <v>25540516</v>
          </cell>
        </row>
        <row r="476">
          <cell r="A476" t="str">
            <v>25540517</v>
          </cell>
        </row>
        <row r="477">
          <cell r="A477" t="str">
            <v>25540519</v>
          </cell>
        </row>
        <row r="478">
          <cell r="A478" t="str">
            <v>25540520</v>
          </cell>
        </row>
        <row r="479">
          <cell r="A479" t="str">
            <v>25540521</v>
          </cell>
        </row>
        <row r="480">
          <cell r="A480" t="str">
            <v>25540522</v>
          </cell>
        </row>
        <row r="481">
          <cell r="A481" t="str">
            <v>25540523</v>
          </cell>
        </row>
        <row r="482">
          <cell r="A482" t="str">
            <v>25540524</v>
          </cell>
        </row>
        <row r="483">
          <cell r="A483" t="str">
            <v>25540525</v>
          </cell>
        </row>
        <row r="484">
          <cell r="A484" t="str">
            <v>25550001</v>
          </cell>
        </row>
        <row r="485">
          <cell r="A485" t="str">
            <v>25550002</v>
          </cell>
        </row>
        <row r="486">
          <cell r="A486" t="str">
            <v>25550003</v>
          </cell>
        </row>
        <row r="487">
          <cell r="A487" t="str">
            <v>25550004</v>
          </cell>
        </row>
        <row r="488">
          <cell r="A488" t="str">
            <v>25550005</v>
          </cell>
        </row>
        <row r="489">
          <cell r="A489" t="str">
            <v>25550006</v>
          </cell>
        </row>
        <row r="490">
          <cell r="A490" t="str">
            <v>25550007</v>
          </cell>
        </row>
        <row r="491">
          <cell r="A491" t="str">
            <v>25550008</v>
          </cell>
        </row>
        <row r="492">
          <cell r="A492" t="str">
            <v>25550009</v>
          </cell>
        </row>
        <row r="493">
          <cell r="A493" t="str">
            <v>25550010</v>
          </cell>
        </row>
        <row r="494">
          <cell r="A494" t="str">
            <v>25550011</v>
          </cell>
        </row>
        <row r="495">
          <cell r="A495" t="str">
            <v>25550013</v>
          </cell>
        </row>
        <row r="496">
          <cell r="A496" t="str">
            <v>25550014</v>
          </cell>
        </row>
        <row r="497">
          <cell r="A497" t="str">
            <v>25550015</v>
          </cell>
        </row>
        <row r="498">
          <cell r="A498" t="str">
            <v>25550016</v>
          </cell>
        </row>
        <row r="499">
          <cell r="A499" t="str">
            <v>25550017</v>
          </cell>
        </row>
        <row r="500">
          <cell r="A500" t="str">
            <v>25550018</v>
          </cell>
        </row>
        <row r="501">
          <cell r="A501" t="str">
            <v>25550019</v>
          </cell>
        </row>
        <row r="502">
          <cell r="A502" t="str">
            <v>25550020</v>
          </cell>
        </row>
        <row r="503">
          <cell r="A503" t="str">
            <v>25550021</v>
          </cell>
        </row>
        <row r="504">
          <cell r="A504" t="str">
            <v>25550022</v>
          </cell>
        </row>
        <row r="505">
          <cell r="A505" t="str">
            <v>25560001</v>
          </cell>
        </row>
        <row r="506">
          <cell r="A506" t="str">
            <v>25560002</v>
          </cell>
        </row>
        <row r="507">
          <cell r="A507" t="str">
            <v>25560003</v>
          </cell>
        </row>
        <row r="508">
          <cell r="A508" t="str">
            <v>25560004</v>
          </cell>
        </row>
        <row r="509">
          <cell r="A509" t="str">
            <v>25560005</v>
          </cell>
        </row>
        <row r="510">
          <cell r="A510" t="str">
            <v>25560006</v>
          </cell>
        </row>
        <row r="511">
          <cell r="A511" t="str">
            <v>25560007</v>
          </cell>
        </row>
        <row r="512">
          <cell r="A512" t="str">
            <v>25560008</v>
          </cell>
        </row>
        <row r="513">
          <cell r="A513" t="str">
            <v>25570001</v>
          </cell>
        </row>
        <row r="514">
          <cell r="A514" t="str">
            <v>25570002</v>
          </cell>
        </row>
        <row r="515">
          <cell r="A515" t="str">
            <v>25570003</v>
          </cell>
        </row>
        <row r="516">
          <cell r="A516" t="str">
            <v>25570004</v>
          </cell>
        </row>
        <row r="517">
          <cell r="A517" t="str">
            <v>25570005</v>
          </cell>
        </row>
        <row r="518">
          <cell r="A518" t="str">
            <v>25570006</v>
          </cell>
        </row>
        <row r="519">
          <cell r="A519" t="str">
            <v>25570007</v>
          </cell>
        </row>
        <row r="520">
          <cell r="A520" t="str">
            <v>25570008</v>
          </cell>
        </row>
        <row r="521">
          <cell r="A521" t="str">
            <v>25570009</v>
          </cell>
        </row>
        <row r="522">
          <cell r="A522" t="str">
            <v>25570010</v>
          </cell>
        </row>
        <row r="523">
          <cell r="A523" t="str">
            <v>25570011</v>
          </cell>
        </row>
        <row r="524">
          <cell r="A524" t="str">
            <v>25570012</v>
          </cell>
        </row>
        <row r="525">
          <cell r="A525" t="str">
            <v>25570013</v>
          </cell>
        </row>
        <row r="526">
          <cell r="A526" t="str">
            <v>25570014</v>
          </cell>
        </row>
        <row r="527">
          <cell r="A527" t="str">
            <v>25570015</v>
          </cell>
        </row>
        <row r="528">
          <cell r="A528" t="str">
            <v>25580001</v>
          </cell>
        </row>
        <row r="529">
          <cell r="A529" t="str">
            <v>25580003</v>
          </cell>
        </row>
        <row r="530">
          <cell r="A530" t="str">
            <v>25580004</v>
          </cell>
        </row>
        <row r="531">
          <cell r="A531" t="str">
            <v>25580005</v>
          </cell>
        </row>
        <row r="532">
          <cell r="A532" t="str">
            <v>N/A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pere_arale@hotmail.com" TargetMode="External"/><Relationship Id="rId13" Type="http://schemas.openxmlformats.org/officeDocument/2006/relationships/hyperlink" Target="mailto:ice_kungza@hotmail.com" TargetMode="External"/><Relationship Id="rId18" Type="http://schemas.openxmlformats.org/officeDocument/2006/relationships/hyperlink" Target="mailto:tong.pst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pj_proud@hotmail.co.th" TargetMode="External"/><Relationship Id="rId21" Type="http://schemas.openxmlformats.org/officeDocument/2006/relationships/hyperlink" Target="mailto:thiti_sahlin@hotmail.com" TargetMode="External"/><Relationship Id="rId7" Type="http://schemas.openxmlformats.org/officeDocument/2006/relationships/hyperlink" Target="mailto:leekmuttcpe@gmail.com" TargetMode="External"/><Relationship Id="rId12" Type="http://schemas.openxmlformats.org/officeDocument/2006/relationships/hyperlink" Target="mailto:pumvanilla@gmail.com" TargetMode="External"/><Relationship Id="rId17" Type="http://schemas.openxmlformats.org/officeDocument/2006/relationships/hyperlink" Target="mailto:moouan.work@gmail.com" TargetMode="External"/><Relationship Id="rId25" Type="http://schemas.openxmlformats.org/officeDocument/2006/relationships/hyperlink" Target="mailto:srisupangth@gmail.com" TargetMode="External"/><Relationship Id="rId2" Type="http://schemas.openxmlformats.org/officeDocument/2006/relationships/hyperlink" Target="mailto:tiery_tier@hotmail.com" TargetMode="External"/><Relationship Id="rId16" Type="http://schemas.openxmlformats.org/officeDocument/2006/relationships/hyperlink" Target="mailto:pooriwat.ch@hotmail.com" TargetMode="External"/><Relationship Id="rId20" Type="http://schemas.openxmlformats.org/officeDocument/2006/relationships/hyperlink" Target="mailto:r.t.kim@hotmail.com" TargetMode="External"/><Relationship Id="rId1" Type="http://schemas.openxmlformats.org/officeDocument/2006/relationships/hyperlink" Target="mailto:korakodhaonoo@gmail.com" TargetMode="External"/><Relationship Id="rId6" Type="http://schemas.openxmlformats.org/officeDocument/2006/relationships/hyperlink" Target="mailto:Viraya.Pipath@gmail.com" TargetMode="External"/><Relationship Id="rId11" Type="http://schemas.openxmlformats.org/officeDocument/2006/relationships/hyperlink" Target="mailto:arnanchai_love@hotmail.com" TargetMode="External"/><Relationship Id="rId24" Type="http://schemas.openxmlformats.org/officeDocument/2006/relationships/hyperlink" Target="mailto:gokuzen_new@hotmail.com" TargetMode="External"/><Relationship Id="rId5" Type="http://schemas.openxmlformats.org/officeDocument/2006/relationships/hyperlink" Target="mailto:ssupanat45b@gmail.com" TargetMode="External"/><Relationship Id="rId15" Type="http://schemas.openxmlformats.org/officeDocument/2006/relationships/hyperlink" Target="mailto:ratnarathorn@hotmail.com" TargetMode="External"/><Relationship Id="rId23" Type="http://schemas.openxmlformats.org/officeDocument/2006/relationships/hyperlink" Target="mailto:ap_tid_96@hotmail.com" TargetMode="External"/><Relationship Id="rId10" Type="http://schemas.openxmlformats.org/officeDocument/2006/relationships/hyperlink" Target="mailto:kero_sos@hotmail.com" TargetMode="External"/><Relationship Id="rId19" Type="http://schemas.openxmlformats.org/officeDocument/2006/relationships/hyperlink" Target="mailto:yo_friend@hotmail.com" TargetMode="External"/><Relationship Id="rId4" Type="http://schemas.openxmlformats.org/officeDocument/2006/relationships/hyperlink" Target="mailto:Scat_Ja@hotmail.com" TargetMode="External"/><Relationship Id="rId9" Type="http://schemas.openxmlformats.org/officeDocument/2006/relationships/hyperlink" Target="mailto:napassawan.tang@gmail.com" TargetMode="External"/><Relationship Id="rId14" Type="http://schemas.openxmlformats.org/officeDocument/2006/relationships/hyperlink" Target="mailto:nopparoot@hotmail.com" TargetMode="External"/><Relationship Id="rId22" Type="http://schemas.openxmlformats.org/officeDocument/2006/relationships/hyperlink" Target="mailto:namnunge_a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210"/>
  <sheetViews>
    <sheetView tabSelected="1" topLeftCell="X1" zoomScale="70" zoomScaleNormal="70" zoomScaleSheetLayoutView="30" workbookViewId="0">
      <pane ySplit="1" topLeftCell="A197" activePane="bottomLeft" state="frozen"/>
      <selection activeCell="M1" sqref="M1"/>
      <selection pane="bottomLeft" activeCell="AG6" sqref="AG6"/>
    </sheetView>
  </sheetViews>
  <sheetFormatPr defaultColWidth="22.140625" defaultRowHeight="24"/>
  <cols>
    <col min="1" max="1" width="11.7109375" style="45" bestFit="1" customWidth="1"/>
    <col min="2" max="2" width="12.5703125" style="45" bestFit="1" customWidth="1"/>
    <col min="3" max="3" width="4.85546875" style="45" bestFit="1" customWidth="1"/>
    <col min="4" max="4" width="13.7109375" style="45" bestFit="1" customWidth="1"/>
    <col min="5" max="5" width="5.7109375" style="45" bestFit="1" customWidth="1"/>
    <col min="6" max="6" width="16.7109375" style="45" bestFit="1" customWidth="1"/>
    <col min="7" max="7" width="16" style="45" bestFit="1" customWidth="1"/>
    <col min="8" max="8" width="21" style="45" bestFit="1" customWidth="1"/>
    <col min="9" max="9" width="6.42578125" style="45" bestFit="1" customWidth="1"/>
    <col min="10" max="10" width="11.7109375" style="45" bestFit="1" customWidth="1"/>
    <col min="11" max="11" width="31" style="45" bestFit="1" customWidth="1"/>
    <col min="12" max="12" width="53.85546875" style="45" bestFit="1" customWidth="1"/>
    <col min="13" max="13" width="28.28515625" style="45" bestFit="1" customWidth="1"/>
    <col min="14" max="14" width="63.85546875" style="45" bestFit="1" customWidth="1"/>
    <col min="15" max="15" width="24.5703125" style="45" bestFit="1" customWidth="1"/>
    <col min="16" max="16" width="119.7109375" style="45" bestFit="1" customWidth="1"/>
    <col min="17" max="17" width="34.5703125" style="49" bestFit="1" customWidth="1"/>
    <col min="18" max="18" width="62.42578125" style="45" bestFit="1" customWidth="1"/>
    <col min="19" max="19" width="38.140625" style="45" bestFit="1" customWidth="1"/>
    <col min="20" max="20" width="128.140625" style="45" bestFit="1" customWidth="1"/>
    <col min="21" max="21" width="114.85546875" style="45" bestFit="1" customWidth="1"/>
    <col min="22" max="22" width="71" style="45" bestFit="1" customWidth="1"/>
    <col min="23" max="23" width="15.28515625" style="45" bestFit="1" customWidth="1"/>
    <col min="24" max="24" width="25" style="45" bestFit="1" customWidth="1"/>
    <col min="25" max="25" width="15" style="45" bestFit="1" customWidth="1"/>
    <col min="26" max="26" width="14.28515625" style="65" bestFit="1" customWidth="1"/>
    <col min="27" max="27" width="5" style="46" bestFit="1" customWidth="1"/>
    <col min="28" max="28" width="18.28515625" style="50" bestFit="1" customWidth="1"/>
    <col min="29" max="29" width="12" style="45" bestFit="1" customWidth="1"/>
    <col min="30" max="30" width="38.28515625" style="45" bestFit="1" customWidth="1"/>
    <col min="31" max="31" width="13.7109375" style="50" bestFit="1" customWidth="1"/>
    <col min="32" max="32" width="11.85546875" style="65" bestFit="1" customWidth="1"/>
    <col min="33" max="33" width="35.85546875" style="50" bestFit="1" customWidth="1"/>
    <col min="34" max="34" width="11.85546875" style="65" bestFit="1" customWidth="1"/>
    <col min="35" max="35" width="33.85546875" style="50" bestFit="1" customWidth="1"/>
    <col min="36" max="36" width="20.5703125" style="45" bestFit="1" customWidth="1"/>
    <col min="37" max="37" width="16.7109375" style="45" bestFit="1" customWidth="1"/>
    <col min="38" max="38" width="12.5703125" style="45" bestFit="1" customWidth="1"/>
    <col min="39" max="39" width="13.140625" style="50" bestFit="1" customWidth="1"/>
    <col min="40" max="40" width="130" style="50" bestFit="1" customWidth="1"/>
    <col min="41" max="41" width="106.85546875" style="50" bestFit="1" customWidth="1"/>
    <col min="42" max="42" width="19.5703125" style="50" bestFit="1" customWidth="1"/>
    <col min="43" max="43" width="79.140625" style="45" bestFit="1" customWidth="1"/>
    <col min="44" max="273" width="22.140625" style="45"/>
    <col min="274" max="275" width="4.140625" style="45" customWidth="1"/>
    <col min="276" max="276" width="22.140625" style="45" customWidth="1"/>
    <col min="277" max="277" width="8.5703125" style="45" customWidth="1"/>
    <col min="278" max="278" width="22.140625" style="45" customWidth="1"/>
    <col min="279" max="279" width="14.85546875" style="45" customWidth="1"/>
    <col min="280" max="280" width="22.140625" style="45" customWidth="1"/>
    <col min="281" max="281" width="16.85546875" style="45" customWidth="1"/>
    <col min="282" max="282" width="2.42578125" style="45" customWidth="1"/>
    <col min="283" max="283" width="1.85546875" style="45" customWidth="1"/>
    <col min="284" max="284" width="1.5703125" style="45" customWidth="1"/>
    <col min="285" max="285" width="3.85546875" style="45" customWidth="1"/>
    <col min="286" max="286" width="9.140625" style="45" customWidth="1"/>
    <col min="287" max="287" width="6.85546875" style="45" customWidth="1"/>
    <col min="288" max="288" width="9.5703125" style="45" customWidth="1"/>
    <col min="289" max="290" width="8.42578125" style="45" customWidth="1"/>
    <col min="291" max="291" width="5.140625" style="45" customWidth="1"/>
    <col min="292" max="292" width="9.42578125" style="45" customWidth="1"/>
    <col min="293" max="293" width="6.7109375" style="45" customWidth="1"/>
    <col min="294" max="294" width="7.42578125" style="45" customWidth="1"/>
    <col min="295" max="295" width="20.7109375" style="45" customWidth="1"/>
    <col min="296" max="296" width="22.140625" style="45" customWidth="1"/>
    <col min="297" max="297" width="11.42578125" style="45" customWidth="1"/>
    <col min="298" max="298" width="10.42578125" style="45" customWidth="1"/>
    <col min="299" max="529" width="22.140625" style="45"/>
    <col min="530" max="531" width="4.140625" style="45" customWidth="1"/>
    <col min="532" max="532" width="22.140625" style="45" customWidth="1"/>
    <col min="533" max="533" width="8.5703125" style="45" customWidth="1"/>
    <col min="534" max="534" width="22.140625" style="45" customWidth="1"/>
    <col min="535" max="535" width="14.85546875" style="45" customWidth="1"/>
    <col min="536" max="536" width="22.140625" style="45" customWidth="1"/>
    <col min="537" max="537" width="16.85546875" style="45" customWidth="1"/>
    <col min="538" max="538" width="2.42578125" style="45" customWidth="1"/>
    <col min="539" max="539" width="1.85546875" style="45" customWidth="1"/>
    <col min="540" max="540" width="1.5703125" style="45" customWidth="1"/>
    <col min="541" max="541" width="3.85546875" style="45" customWidth="1"/>
    <col min="542" max="542" width="9.140625" style="45" customWidth="1"/>
    <col min="543" max="543" width="6.85546875" style="45" customWidth="1"/>
    <col min="544" max="544" width="9.5703125" style="45" customWidth="1"/>
    <col min="545" max="546" width="8.42578125" style="45" customWidth="1"/>
    <col min="547" max="547" width="5.140625" style="45" customWidth="1"/>
    <col min="548" max="548" width="9.42578125" style="45" customWidth="1"/>
    <col min="549" max="549" width="6.7109375" style="45" customWidth="1"/>
    <col min="550" max="550" width="7.42578125" style="45" customWidth="1"/>
    <col min="551" max="551" width="20.7109375" style="45" customWidth="1"/>
    <col min="552" max="552" width="22.140625" style="45" customWidth="1"/>
    <col min="553" max="553" width="11.42578125" style="45" customWidth="1"/>
    <col min="554" max="554" width="10.42578125" style="45" customWidth="1"/>
    <col min="555" max="785" width="22.140625" style="45"/>
    <col min="786" max="787" width="4.140625" style="45" customWidth="1"/>
    <col min="788" max="788" width="22.140625" style="45" customWidth="1"/>
    <col min="789" max="789" width="8.5703125" style="45" customWidth="1"/>
    <col min="790" max="790" width="22.140625" style="45" customWidth="1"/>
    <col min="791" max="791" width="14.85546875" style="45" customWidth="1"/>
    <col min="792" max="792" width="22.140625" style="45" customWidth="1"/>
    <col min="793" max="793" width="16.85546875" style="45" customWidth="1"/>
    <col min="794" max="794" width="2.42578125" style="45" customWidth="1"/>
    <col min="795" max="795" width="1.85546875" style="45" customWidth="1"/>
    <col min="796" max="796" width="1.5703125" style="45" customWidth="1"/>
    <col min="797" max="797" width="3.85546875" style="45" customWidth="1"/>
    <col min="798" max="798" width="9.140625" style="45" customWidth="1"/>
    <col min="799" max="799" width="6.85546875" style="45" customWidth="1"/>
    <col min="800" max="800" width="9.5703125" style="45" customWidth="1"/>
    <col min="801" max="802" width="8.42578125" style="45" customWidth="1"/>
    <col min="803" max="803" width="5.140625" style="45" customWidth="1"/>
    <col min="804" max="804" width="9.42578125" style="45" customWidth="1"/>
    <col min="805" max="805" width="6.7109375" style="45" customWidth="1"/>
    <col min="806" max="806" width="7.42578125" style="45" customWidth="1"/>
    <col min="807" max="807" width="20.7109375" style="45" customWidth="1"/>
    <col min="808" max="808" width="22.140625" style="45" customWidth="1"/>
    <col min="809" max="809" width="11.42578125" style="45" customWidth="1"/>
    <col min="810" max="810" width="10.42578125" style="45" customWidth="1"/>
    <col min="811" max="1041" width="22.140625" style="45"/>
    <col min="1042" max="1043" width="4.140625" style="45" customWidth="1"/>
    <col min="1044" max="1044" width="22.140625" style="45" customWidth="1"/>
    <col min="1045" max="1045" width="8.5703125" style="45" customWidth="1"/>
    <col min="1046" max="1046" width="22.140625" style="45" customWidth="1"/>
    <col min="1047" max="1047" width="14.85546875" style="45" customWidth="1"/>
    <col min="1048" max="1048" width="22.140625" style="45" customWidth="1"/>
    <col min="1049" max="1049" width="16.85546875" style="45" customWidth="1"/>
    <col min="1050" max="1050" width="2.42578125" style="45" customWidth="1"/>
    <col min="1051" max="1051" width="1.85546875" style="45" customWidth="1"/>
    <col min="1052" max="1052" width="1.5703125" style="45" customWidth="1"/>
    <col min="1053" max="1053" width="3.85546875" style="45" customWidth="1"/>
    <col min="1054" max="1054" width="9.140625" style="45" customWidth="1"/>
    <col min="1055" max="1055" width="6.85546875" style="45" customWidth="1"/>
    <col min="1056" max="1056" width="9.5703125" style="45" customWidth="1"/>
    <col min="1057" max="1058" width="8.42578125" style="45" customWidth="1"/>
    <col min="1059" max="1059" width="5.140625" style="45" customWidth="1"/>
    <col min="1060" max="1060" width="9.42578125" style="45" customWidth="1"/>
    <col min="1061" max="1061" width="6.7109375" style="45" customWidth="1"/>
    <col min="1062" max="1062" width="7.42578125" style="45" customWidth="1"/>
    <col min="1063" max="1063" width="20.7109375" style="45" customWidth="1"/>
    <col min="1064" max="1064" width="22.140625" style="45" customWidth="1"/>
    <col min="1065" max="1065" width="11.42578125" style="45" customWidth="1"/>
    <col min="1066" max="1066" width="10.42578125" style="45" customWidth="1"/>
    <col min="1067" max="1297" width="22.140625" style="45"/>
    <col min="1298" max="1299" width="4.140625" style="45" customWidth="1"/>
    <col min="1300" max="1300" width="22.140625" style="45" customWidth="1"/>
    <col min="1301" max="1301" width="8.5703125" style="45" customWidth="1"/>
    <col min="1302" max="1302" width="22.140625" style="45" customWidth="1"/>
    <col min="1303" max="1303" width="14.85546875" style="45" customWidth="1"/>
    <col min="1304" max="1304" width="22.140625" style="45" customWidth="1"/>
    <col min="1305" max="1305" width="16.85546875" style="45" customWidth="1"/>
    <col min="1306" max="1306" width="2.42578125" style="45" customWidth="1"/>
    <col min="1307" max="1307" width="1.85546875" style="45" customWidth="1"/>
    <col min="1308" max="1308" width="1.5703125" style="45" customWidth="1"/>
    <col min="1309" max="1309" width="3.85546875" style="45" customWidth="1"/>
    <col min="1310" max="1310" width="9.140625" style="45" customWidth="1"/>
    <col min="1311" max="1311" width="6.85546875" style="45" customWidth="1"/>
    <col min="1312" max="1312" width="9.5703125" style="45" customWidth="1"/>
    <col min="1313" max="1314" width="8.42578125" style="45" customWidth="1"/>
    <col min="1315" max="1315" width="5.140625" style="45" customWidth="1"/>
    <col min="1316" max="1316" width="9.42578125" style="45" customWidth="1"/>
    <col min="1317" max="1317" width="6.7109375" style="45" customWidth="1"/>
    <col min="1318" max="1318" width="7.42578125" style="45" customWidth="1"/>
    <col min="1319" max="1319" width="20.7109375" style="45" customWidth="1"/>
    <col min="1320" max="1320" width="22.140625" style="45" customWidth="1"/>
    <col min="1321" max="1321" width="11.42578125" style="45" customWidth="1"/>
    <col min="1322" max="1322" width="10.42578125" style="45" customWidth="1"/>
    <col min="1323" max="1553" width="22.140625" style="45"/>
    <col min="1554" max="1555" width="4.140625" style="45" customWidth="1"/>
    <col min="1556" max="1556" width="22.140625" style="45" customWidth="1"/>
    <col min="1557" max="1557" width="8.5703125" style="45" customWidth="1"/>
    <col min="1558" max="1558" width="22.140625" style="45" customWidth="1"/>
    <col min="1559" max="1559" width="14.85546875" style="45" customWidth="1"/>
    <col min="1560" max="1560" width="22.140625" style="45" customWidth="1"/>
    <col min="1561" max="1561" width="16.85546875" style="45" customWidth="1"/>
    <col min="1562" max="1562" width="2.42578125" style="45" customWidth="1"/>
    <col min="1563" max="1563" width="1.85546875" style="45" customWidth="1"/>
    <col min="1564" max="1564" width="1.5703125" style="45" customWidth="1"/>
    <col min="1565" max="1565" width="3.85546875" style="45" customWidth="1"/>
    <col min="1566" max="1566" width="9.140625" style="45" customWidth="1"/>
    <col min="1567" max="1567" width="6.85546875" style="45" customWidth="1"/>
    <col min="1568" max="1568" width="9.5703125" style="45" customWidth="1"/>
    <col min="1569" max="1570" width="8.42578125" style="45" customWidth="1"/>
    <col min="1571" max="1571" width="5.140625" style="45" customWidth="1"/>
    <col min="1572" max="1572" width="9.42578125" style="45" customWidth="1"/>
    <col min="1573" max="1573" width="6.7109375" style="45" customWidth="1"/>
    <col min="1574" max="1574" width="7.42578125" style="45" customWidth="1"/>
    <col min="1575" max="1575" width="20.7109375" style="45" customWidth="1"/>
    <col min="1576" max="1576" width="22.140625" style="45" customWidth="1"/>
    <col min="1577" max="1577" width="11.42578125" style="45" customWidth="1"/>
    <col min="1578" max="1578" width="10.42578125" style="45" customWidth="1"/>
    <col min="1579" max="1809" width="22.140625" style="45"/>
    <col min="1810" max="1811" width="4.140625" style="45" customWidth="1"/>
    <col min="1812" max="1812" width="22.140625" style="45" customWidth="1"/>
    <col min="1813" max="1813" width="8.5703125" style="45" customWidth="1"/>
    <col min="1814" max="1814" width="22.140625" style="45" customWidth="1"/>
    <col min="1815" max="1815" width="14.85546875" style="45" customWidth="1"/>
    <col min="1816" max="1816" width="22.140625" style="45" customWidth="1"/>
    <col min="1817" max="1817" width="16.85546875" style="45" customWidth="1"/>
    <col min="1818" max="1818" width="2.42578125" style="45" customWidth="1"/>
    <col min="1819" max="1819" width="1.85546875" style="45" customWidth="1"/>
    <col min="1820" max="1820" width="1.5703125" style="45" customWidth="1"/>
    <col min="1821" max="1821" width="3.85546875" style="45" customWidth="1"/>
    <col min="1822" max="1822" width="9.140625" style="45" customWidth="1"/>
    <col min="1823" max="1823" width="6.85546875" style="45" customWidth="1"/>
    <col min="1824" max="1824" width="9.5703125" style="45" customWidth="1"/>
    <col min="1825" max="1826" width="8.42578125" style="45" customWidth="1"/>
    <col min="1827" max="1827" width="5.140625" style="45" customWidth="1"/>
    <col min="1828" max="1828" width="9.42578125" style="45" customWidth="1"/>
    <col min="1829" max="1829" width="6.7109375" style="45" customWidth="1"/>
    <col min="1830" max="1830" width="7.42578125" style="45" customWidth="1"/>
    <col min="1831" max="1831" width="20.7109375" style="45" customWidth="1"/>
    <col min="1832" max="1832" width="22.140625" style="45" customWidth="1"/>
    <col min="1833" max="1833" width="11.42578125" style="45" customWidth="1"/>
    <col min="1834" max="1834" width="10.42578125" style="45" customWidth="1"/>
    <col min="1835" max="2065" width="22.140625" style="45"/>
    <col min="2066" max="2067" width="4.140625" style="45" customWidth="1"/>
    <col min="2068" max="2068" width="22.140625" style="45" customWidth="1"/>
    <col min="2069" max="2069" width="8.5703125" style="45" customWidth="1"/>
    <col min="2070" max="2070" width="22.140625" style="45" customWidth="1"/>
    <col min="2071" max="2071" width="14.85546875" style="45" customWidth="1"/>
    <col min="2072" max="2072" width="22.140625" style="45" customWidth="1"/>
    <col min="2073" max="2073" width="16.85546875" style="45" customWidth="1"/>
    <col min="2074" max="2074" width="2.42578125" style="45" customWidth="1"/>
    <col min="2075" max="2075" width="1.85546875" style="45" customWidth="1"/>
    <col min="2076" max="2076" width="1.5703125" style="45" customWidth="1"/>
    <col min="2077" max="2077" width="3.85546875" style="45" customWidth="1"/>
    <col min="2078" max="2078" width="9.140625" style="45" customWidth="1"/>
    <col min="2079" max="2079" width="6.85546875" style="45" customWidth="1"/>
    <col min="2080" max="2080" width="9.5703125" style="45" customWidth="1"/>
    <col min="2081" max="2082" width="8.42578125" style="45" customWidth="1"/>
    <col min="2083" max="2083" width="5.140625" style="45" customWidth="1"/>
    <col min="2084" max="2084" width="9.42578125" style="45" customWidth="1"/>
    <col min="2085" max="2085" width="6.7109375" style="45" customWidth="1"/>
    <col min="2086" max="2086" width="7.42578125" style="45" customWidth="1"/>
    <col min="2087" max="2087" width="20.7109375" style="45" customWidth="1"/>
    <col min="2088" max="2088" width="22.140625" style="45" customWidth="1"/>
    <col min="2089" max="2089" width="11.42578125" style="45" customWidth="1"/>
    <col min="2090" max="2090" width="10.42578125" style="45" customWidth="1"/>
    <col min="2091" max="2321" width="22.140625" style="45"/>
    <col min="2322" max="2323" width="4.140625" style="45" customWidth="1"/>
    <col min="2324" max="2324" width="22.140625" style="45" customWidth="1"/>
    <col min="2325" max="2325" width="8.5703125" style="45" customWidth="1"/>
    <col min="2326" max="2326" width="22.140625" style="45" customWidth="1"/>
    <col min="2327" max="2327" width="14.85546875" style="45" customWidth="1"/>
    <col min="2328" max="2328" width="22.140625" style="45" customWidth="1"/>
    <col min="2329" max="2329" width="16.85546875" style="45" customWidth="1"/>
    <col min="2330" max="2330" width="2.42578125" style="45" customWidth="1"/>
    <col min="2331" max="2331" width="1.85546875" style="45" customWidth="1"/>
    <col min="2332" max="2332" width="1.5703125" style="45" customWidth="1"/>
    <col min="2333" max="2333" width="3.85546875" style="45" customWidth="1"/>
    <col min="2334" max="2334" width="9.140625" style="45" customWidth="1"/>
    <col min="2335" max="2335" width="6.85546875" style="45" customWidth="1"/>
    <col min="2336" max="2336" width="9.5703125" style="45" customWidth="1"/>
    <col min="2337" max="2338" width="8.42578125" style="45" customWidth="1"/>
    <col min="2339" max="2339" width="5.140625" style="45" customWidth="1"/>
    <col min="2340" max="2340" width="9.42578125" style="45" customWidth="1"/>
    <col min="2341" max="2341" width="6.7109375" style="45" customWidth="1"/>
    <col min="2342" max="2342" width="7.42578125" style="45" customWidth="1"/>
    <col min="2343" max="2343" width="20.7109375" style="45" customWidth="1"/>
    <col min="2344" max="2344" width="22.140625" style="45" customWidth="1"/>
    <col min="2345" max="2345" width="11.42578125" style="45" customWidth="1"/>
    <col min="2346" max="2346" width="10.42578125" style="45" customWidth="1"/>
    <col min="2347" max="2577" width="22.140625" style="45"/>
    <col min="2578" max="2579" width="4.140625" style="45" customWidth="1"/>
    <col min="2580" max="2580" width="22.140625" style="45" customWidth="1"/>
    <col min="2581" max="2581" width="8.5703125" style="45" customWidth="1"/>
    <col min="2582" max="2582" width="22.140625" style="45" customWidth="1"/>
    <col min="2583" max="2583" width="14.85546875" style="45" customWidth="1"/>
    <col min="2584" max="2584" width="22.140625" style="45" customWidth="1"/>
    <col min="2585" max="2585" width="16.85546875" style="45" customWidth="1"/>
    <col min="2586" max="2586" width="2.42578125" style="45" customWidth="1"/>
    <col min="2587" max="2587" width="1.85546875" style="45" customWidth="1"/>
    <col min="2588" max="2588" width="1.5703125" style="45" customWidth="1"/>
    <col min="2589" max="2589" width="3.85546875" style="45" customWidth="1"/>
    <col min="2590" max="2590" width="9.140625" style="45" customWidth="1"/>
    <col min="2591" max="2591" width="6.85546875" style="45" customWidth="1"/>
    <col min="2592" max="2592" width="9.5703125" style="45" customWidth="1"/>
    <col min="2593" max="2594" width="8.42578125" style="45" customWidth="1"/>
    <col min="2595" max="2595" width="5.140625" style="45" customWidth="1"/>
    <col min="2596" max="2596" width="9.42578125" style="45" customWidth="1"/>
    <col min="2597" max="2597" width="6.7109375" style="45" customWidth="1"/>
    <col min="2598" max="2598" width="7.42578125" style="45" customWidth="1"/>
    <col min="2599" max="2599" width="20.7109375" style="45" customWidth="1"/>
    <col min="2600" max="2600" width="22.140625" style="45" customWidth="1"/>
    <col min="2601" max="2601" width="11.42578125" style="45" customWidth="1"/>
    <col min="2602" max="2602" width="10.42578125" style="45" customWidth="1"/>
    <col min="2603" max="2833" width="22.140625" style="45"/>
    <col min="2834" max="2835" width="4.140625" style="45" customWidth="1"/>
    <col min="2836" max="2836" width="22.140625" style="45" customWidth="1"/>
    <col min="2837" max="2837" width="8.5703125" style="45" customWidth="1"/>
    <col min="2838" max="2838" width="22.140625" style="45" customWidth="1"/>
    <col min="2839" max="2839" width="14.85546875" style="45" customWidth="1"/>
    <col min="2840" max="2840" width="22.140625" style="45" customWidth="1"/>
    <col min="2841" max="2841" width="16.85546875" style="45" customWidth="1"/>
    <col min="2842" max="2842" width="2.42578125" style="45" customWidth="1"/>
    <col min="2843" max="2843" width="1.85546875" style="45" customWidth="1"/>
    <col min="2844" max="2844" width="1.5703125" style="45" customWidth="1"/>
    <col min="2845" max="2845" width="3.85546875" style="45" customWidth="1"/>
    <col min="2846" max="2846" width="9.140625" style="45" customWidth="1"/>
    <col min="2847" max="2847" width="6.85546875" style="45" customWidth="1"/>
    <col min="2848" max="2848" width="9.5703125" style="45" customWidth="1"/>
    <col min="2849" max="2850" width="8.42578125" style="45" customWidth="1"/>
    <col min="2851" max="2851" width="5.140625" style="45" customWidth="1"/>
    <col min="2852" max="2852" width="9.42578125" style="45" customWidth="1"/>
    <col min="2853" max="2853" width="6.7109375" style="45" customWidth="1"/>
    <col min="2854" max="2854" width="7.42578125" style="45" customWidth="1"/>
    <col min="2855" max="2855" width="20.7109375" style="45" customWidth="1"/>
    <col min="2856" max="2856" width="22.140625" style="45" customWidth="1"/>
    <col min="2857" max="2857" width="11.42578125" style="45" customWidth="1"/>
    <col min="2858" max="2858" width="10.42578125" style="45" customWidth="1"/>
    <col min="2859" max="3089" width="22.140625" style="45"/>
    <col min="3090" max="3091" width="4.140625" style="45" customWidth="1"/>
    <col min="3092" max="3092" width="22.140625" style="45" customWidth="1"/>
    <col min="3093" max="3093" width="8.5703125" style="45" customWidth="1"/>
    <col min="3094" max="3094" width="22.140625" style="45" customWidth="1"/>
    <col min="3095" max="3095" width="14.85546875" style="45" customWidth="1"/>
    <col min="3096" max="3096" width="22.140625" style="45" customWidth="1"/>
    <col min="3097" max="3097" width="16.85546875" style="45" customWidth="1"/>
    <col min="3098" max="3098" width="2.42578125" style="45" customWidth="1"/>
    <col min="3099" max="3099" width="1.85546875" style="45" customWidth="1"/>
    <col min="3100" max="3100" width="1.5703125" style="45" customWidth="1"/>
    <col min="3101" max="3101" width="3.85546875" style="45" customWidth="1"/>
    <col min="3102" max="3102" width="9.140625" style="45" customWidth="1"/>
    <col min="3103" max="3103" width="6.85546875" style="45" customWidth="1"/>
    <col min="3104" max="3104" width="9.5703125" style="45" customWidth="1"/>
    <col min="3105" max="3106" width="8.42578125" style="45" customWidth="1"/>
    <col min="3107" max="3107" width="5.140625" style="45" customWidth="1"/>
    <col min="3108" max="3108" width="9.42578125" style="45" customWidth="1"/>
    <col min="3109" max="3109" width="6.7109375" style="45" customWidth="1"/>
    <col min="3110" max="3110" width="7.42578125" style="45" customWidth="1"/>
    <col min="3111" max="3111" width="20.7109375" style="45" customWidth="1"/>
    <col min="3112" max="3112" width="22.140625" style="45" customWidth="1"/>
    <col min="3113" max="3113" width="11.42578125" style="45" customWidth="1"/>
    <col min="3114" max="3114" width="10.42578125" style="45" customWidth="1"/>
    <col min="3115" max="3345" width="22.140625" style="45"/>
    <col min="3346" max="3347" width="4.140625" style="45" customWidth="1"/>
    <col min="3348" max="3348" width="22.140625" style="45" customWidth="1"/>
    <col min="3349" max="3349" width="8.5703125" style="45" customWidth="1"/>
    <col min="3350" max="3350" width="22.140625" style="45" customWidth="1"/>
    <col min="3351" max="3351" width="14.85546875" style="45" customWidth="1"/>
    <col min="3352" max="3352" width="22.140625" style="45" customWidth="1"/>
    <col min="3353" max="3353" width="16.85546875" style="45" customWidth="1"/>
    <col min="3354" max="3354" width="2.42578125" style="45" customWidth="1"/>
    <col min="3355" max="3355" width="1.85546875" style="45" customWidth="1"/>
    <col min="3356" max="3356" width="1.5703125" style="45" customWidth="1"/>
    <col min="3357" max="3357" width="3.85546875" style="45" customWidth="1"/>
    <col min="3358" max="3358" width="9.140625" style="45" customWidth="1"/>
    <col min="3359" max="3359" width="6.85546875" style="45" customWidth="1"/>
    <col min="3360" max="3360" width="9.5703125" style="45" customWidth="1"/>
    <col min="3361" max="3362" width="8.42578125" style="45" customWidth="1"/>
    <col min="3363" max="3363" width="5.140625" style="45" customWidth="1"/>
    <col min="3364" max="3364" width="9.42578125" style="45" customWidth="1"/>
    <col min="3365" max="3365" width="6.7109375" style="45" customWidth="1"/>
    <col min="3366" max="3366" width="7.42578125" style="45" customWidth="1"/>
    <col min="3367" max="3367" width="20.7109375" style="45" customWidth="1"/>
    <col min="3368" max="3368" width="22.140625" style="45" customWidth="1"/>
    <col min="3369" max="3369" width="11.42578125" style="45" customWidth="1"/>
    <col min="3370" max="3370" width="10.42578125" style="45" customWidth="1"/>
    <col min="3371" max="3601" width="22.140625" style="45"/>
    <col min="3602" max="3603" width="4.140625" style="45" customWidth="1"/>
    <col min="3604" max="3604" width="22.140625" style="45" customWidth="1"/>
    <col min="3605" max="3605" width="8.5703125" style="45" customWidth="1"/>
    <col min="3606" max="3606" width="22.140625" style="45" customWidth="1"/>
    <col min="3607" max="3607" width="14.85546875" style="45" customWidth="1"/>
    <col min="3608" max="3608" width="22.140625" style="45" customWidth="1"/>
    <col min="3609" max="3609" width="16.85546875" style="45" customWidth="1"/>
    <col min="3610" max="3610" width="2.42578125" style="45" customWidth="1"/>
    <col min="3611" max="3611" width="1.85546875" style="45" customWidth="1"/>
    <col min="3612" max="3612" width="1.5703125" style="45" customWidth="1"/>
    <col min="3613" max="3613" width="3.85546875" style="45" customWidth="1"/>
    <col min="3614" max="3614" width="9.140625" style="45" customWidth="1"/>
    <col min="3615" max="3615" width="6.85546875" style="45" customWidth="1"/>
    <col min="3616" max="3616" width="9.5703125" style="45" customWidth="1"/>
    <col min="3617" max="3618" width="8.42578125" style="45" customWidth="1"/>
    <col min="3619" max="3619" width="5.140625" style="45" customWidth="1"/>
    <col min="3620" max="3620" width="9.42578125" style="45" customWidth="1"/>
    <col min="3621" max="3621" width="6.7109375" style="45" customWidth="1"/>
    <col min="3622" max="3622" width="7.42578125" style="45" customWidth="1"/>
    <col min="3623" max="3623" width="20.7109375" style="45" customWidth="1"/>
    <col min="3624" max="3624" width="22.140625" style="45" customWidth="1"/>
    <col min="3625" max="3625" width="11.42578125" style="45" customWidth="1"/>
    <col min="3626" max="3626" width="10.42578125" style="45" customWidth="1"/>
    <col min="3627" max="3857" width="22.140625" style="45"/>
    <col min="3858" max="3859" width="4.140625" style="45" customWidth="1"/>
    <col min="3860" max="3860" width="22.140625" style="45" customWidth="1"/>
    <col min="3861" max="3861" width="8.5703125" style="45" customWidth="1"/>
    <col min="3862" max="3862" width="22.140625" style="45" customWidth="1"/>
    <col min="3863" max="3863" width="14.85546875" style="45" customWidth="1"/>
    <col min="3864" max="3864" width="22.140625" style="45" customWidth="1"/>
    <col min="3865" max="3865" width="16.85546875" style="45" customWidth="1"/>
    <col min="3866" max="3866" width="2.42578125" style="45" customWidth="1"/>
    <col min="3867" max="3867" width="1.85546875" style="45" customWidth="1"/>
    <col min="3868" max="3868" width="1.5703125" style="45" customWidth="1"/>
    <col min="3869" max="3869" width="3.85546875" style="45" customWidth="1"/>
    <col min="3870" max="3870" width="9.140625" style="45" customWidth="1"/>
    <col min="3871" max="3871" width="6.85546875" style="45" customWidth="1"/>
    <col min="3872" max="3872" width="9.5703125" style="45" customWidth="1"/>
    <col min="3873" max="3874" width="8.42578125" style="45" customWidth="1"/>
    <col min="3875" max="3875" width="5.140625" style="45" customWidth="1"/>
    <col min="3876" max="3876" width="9.42578125" style="45" customWidth="1"/>
    <col min="3877" max="3877" width="6.7109375" style="45" customWidth="1"/>
    <col min="3878" max="3878" width="7.42578125" style="45" customWidth="1"/>
    <col min="3879" max="3879" width="20.7109375" style="45" customWidth="1"/>
    <col min="3880" max="3880" width="22.140625" style="45" customWidth="1"/>
    <col min="3881" max="3881" width="11.42578125" style="45" customWidth="1"/>
    <col min="3882" max="3882" width="10.42578125" style="45" customWidth="1"/>
    <col min="3883" max="4113" width="22.140625" style="45"/>
    <col min="4114" max="4115" width="4.140625" style="45" customWidth="1"/>
    <col min="4116" max="4116" width="22.140625" style="45" customWidth="1"/>
    <col min="4117" max="4117" width="8.5703125" style="45" customWidth="1"/>
    <col min="4118" max="4118" width="22.140625" style="45" customWidth="1"/>
    <col min="4119" max="4119" width="14.85546875" style="45" customWidth="1"/>
    <col min="4120" max="4120" width="22.140625" style="45" customWidth="1"/>
    <col min="4121" max="4121" width="16.85546875" style="45" customWidth="1"/>
    <col min="4122" max="4122" width="2.42578125" style="45" customWidth="1"/>
    <col min="4123" max="4123" width="1.85546875" style="45" customWidth="1"/>
    <col min="4124" max="4124" width="1.5703125" style="45" customWidth="1"/>
    <col min="4125" max="4125" width="3.85546875" style="45" customWidth="1"/>
    <col min="4126" max="4126" width="9.140625" style="45" customWidth="1"/>
    <col min="4127" max="4127" width="6.85546875" style="45" customWidth="1"/>
    <col min="4128" max="4128" width="9.5703125" style="45" customWidth="1"/>
    <col min="4129" max="4130" width="8.42578125" style="45" customWidth="1"/>
    <col min="4131" max="4131" width="5.140625" style="45" customWidth="1"/>
    <col min="4132" max="4132" width="9.42578125" style="45" customWidth="1"/>
    <col min="4133" max="4133" width="6.7109375" style="45" customWidth="1"/>
    <col min="4134" max="4134" width="7.42578125" style="45" customWidth="1"/>
    <col min="4135" max="4135" width="20.7109375" style="45" customWidth="1"/>
    <col min="4136" max="4136" width="22.140625" style="45" customWidth="1"/>
    <col min="4137" max="4137" width="11.42578125" style="45" customWidth="1"/>
    <col min="4138" max="4138" width="10.42578125" style="45" customWidth="1"/>
    <col min="4139" max="4369" width="22.140625" style="45"/>
    <col min="4370" max="4371" width="4.140625" style="45" customWidth="1"/>
    <col min="4372" max="4372" width="22.140625" style="45" customWidth="1"/>
    <col min="4373" max="4373" width="8.5703125" style="45" customWidth="1"/>
    <col min="4374" max="4374" width="22.140625" style="45" customWidth="1"/>
    <col min="4375" max="4375" width="14.85546875" style="45" customWidth="1"/>
    <col min="4376" max="4376" width="22.140625" style="45" customWidth="1"/>
    <col min="4377" max="4377" width="16.85546875" style="45" customWidth="1"/>
    <col min="4378" max="4378" width="2.42578125" style="45" customWidth="1"/>
    <col min="4379" max="4379" width="1.85546875" style="45" customWidth="1"/>
    <col min="4380" max="4380" width="1.5703125" style="45" customWidth="1"/>
    <col min="4381" max="4381" width="3.85546875" style="45" customWidth="1"/>
    <col min="4382" max="4382" width="9.140625" style="45" customWidth="1"/>
    <col min="4383" max="4383" width="6.85546875" style="45" customWidth="1"/>
    <col min="4384" max="4384" width="9.5703125" style="45" customWidth="1"/>
    <col min="4385" max="4386" width="8.42578125" style="45" customWidth="1"/>
    <col min="4387" max="4387" width="5.140625" style="45" customWidth="1"/>
    <col min="4388" max="4388" width="9.42578125" style="45" customWidth="1"/>
    <col min="4389" max="4389" width="6.7109375" style="45" customWidth="1"/>
    <col min="4390" max="4390" width="7.42578125" style="45" customWidth="1"/>
    <col min="4391" max="4391" width="20.7109375" style="45" customWidth="1"/>
    <col min="4392" max="4392" width="22.140625" style="45" customWidth="1"/>
    <col min="4393" max="4393" width="11.42578125" style="45" customWidth="1"/>
    <col min="4394" max="4394" width="10.42578125" style="45" customWidth="1"/>
    <col min="4395" max="4625" width="22.140625" style="45"/>
    <col min="4626" max="4627" width="4.140625" style="45" customWidth="1"/>
    <col min="4628" max="4628" width="22.140625" style="45" customWidth="1"/>
    <col min="4629" max="4629" width="8.5703125" style="45" customWidth="1"/>
    <col min="4630" max="4630" width="22.140625" style="45" customWidth="1"/>
    <col min="4631" max="4631" width="14.85546875" style="45" customWidth="1"/>
    <col min="4632" max="4632" width="22.140625" style="45" customWidth="1"/>
    <col min="4633" max="4633" width="16.85546875" style="45" customWidth="1"/>
    <col min="4634" max="4634" width="2.42578125" style="45" customWidth="1"/>
    <col min="4635" max="4635" width="1.85546875" style="45" customWidth="1"/>
    <col min="4636" max="4636" width="1.5703125" style="45" customWidth="1"/>
    <col min="4637" max="4637" width="3.85546875" style="45" customWidth="1"/>
    <col min="4638" max="4638" width="9.140625" style="45" customWidth="1"/>
    <col min="4639" max="4639" width="6.85546875" style="45" customWidth="1"/>
    <col min="4640" max="4640" width="9.5703125" style="45" customWidth="1"/>
    <col min="4641" max="4642" width="8.42578125" style="45" customWidth="1"/>
    <col min="4643" max="4643" width="5.140625" style="45" customWidth="1"/>
    <col min="4644" max="4644" width="9.42578125" style="45" customWidth="1"/>
    <col min="4645" max="4645" width="6.7109375" style="45" customWidth="1"/>
    <col min="4646" max="4646" width="7.42578125" style="45" customWidth="1"/>
    <col min="4647" max="4647" width="20.7109375" style="45" customWidth="1"/>
    <col min="4648" max="4648" width="22.140625" style="45" customWidth="1"/>
    <col min="4649" max="4649" width="11.42578125" style="45" customWidth="1"/>
    <col min="4650" max="4650" width="10.42578125" style="45" customWidth="1"/>
    <col min="4651" max="4881" width="22.140625" style="45"/>
    <col min="4882" max="4883" width="4.140625" style="45" customWidth="1"/>
    <col min="4884" max="4884" width="22.140625" style="45" customWidth="1"/>
    <col min="4885" max="4885" width="8.5703125" style="45" customWidth="1"/>
    <col min="4886" max="4886" width="22.140625" style="45" customWidth="1"/>
    <col min="4887" max="4887" width="14.85546875" style="45" customWidth="1"/>
    <col min="4888" max="4888" width="22.140625" style="45" customWidth="1"/>
    <col min="4889" max="4889" width="16.85546875" style="45" customWidth="1"/>
    <col min="4890" max="4890" width="2.42578125" style="45" customWidth="1"/>
    <col min="4891" max="4891" width="1.85546875" style="45" customWidth="1"/>
    <col min="4892" max="4892" width="1.5703125" style="45" customWidth="1"/>
    <col min="4893" max="4893" width="3.85546875" style="45" customWidth="1"/>
    <col min="4894" max="4894" width="9.140625" style="45" customWidth="1"/>
    <col min="4895" max="4895" width="6.85546875" style="45" customWidth="1"/>
    <col min="4896" max="4896" width="9.5703125" style="45" customWidth="1"/>
    <col min="4897" max="4898" width="8.42578125" style="45" customWidth="1"/>
    <col min="4899" max="4899" width="5.140625" style="45" customWidth="1"/>
    <col min="4900" max="4900" width="9.42578125" style="45" customWidth="1"/>
    <col min="4901" max="4901" width="6.7109375" style="45" customWidth="1"/>
    <col min="4902" max="4902" width="7.42578125" style="45" customWidth="1"/>
    <col min="4903" max="4903" width="20.7109375" style="45" customWidth="1"/>
    <col min="4904" max="4904" width="22.140625" style="45" customWidth="1"/>
    <col min="4905" max="4905" width="11.42578125" style="45" customWidth="1"/>
    <col min="4906" max="4906" width="10.42578125" style="45" customWidth="1"/>
    <col min="4907" max="5137" width="22.140625" style="45"/>
    <col min="5138" max="5139" width="4.140625" style="45" customWidth="1"/>
    <col min="5140" max="5140" width="22.140625" style="45" customWidth="1"/>
    <col min="5141" max="5141" width="8.5703125" style="45" customWidth="1"/>
    <col min="5142" max="5142" width="22.140625" style="45" customWidth="1"/>
    <col min="5143" max="5143" width="14.85546875" style="45" customWidth="1"/>
    <col min="5144" max="5144" width="22.140625" style="45" customWidth="1"/>
    <col min="5145" max="5145" width="16.85546875" style="45" customWidth="1"/>
    <col min="5146" max="5146" width="2.42578125" style="45" customWidth="1"/>
    <col min="5147" max="5147" width="1.85546875" style="45" customWidth="1"/>
    <col min="5148" max="5148" width="1.5703125" style="45" customWidth="1"/>
    <col min="5149" max="5149" width="3.85546875" style="45" customWidth="1"/>
    <col min="5150" max="5150" width="9.140625" style="45" customWidth="1"/>
    <col min="5151" max="5151" width="6.85546875" style="45" customWidth="1"/>
    <col min="5152" max="5152" width="9.5703125" style="45" customWidth="1"/>
    <col min="5153" max="5154" width="8.42578125" style="45" customWidth="1"/>
    <col min="5155" max="5155" width="5.140625" style="45" customWidth="1"/>
    <col min="5156" max="5156" width="9.42578125" style="45" customWidth="1"/>
    <col min="5157" max="5157" width="6.7109375" style="45" customWidth="1"/>
    <col min="5158" max="5158" width="7.42578125" style="45" customWidth="1"/>
    <col min="5159" max="5159" width="20.7109375" style="45" customWidth="1"/>
    <col min="5160" max="5160" width="22.140625" style="45" customWidth="1"/>
    <col min="5161" max="5161" width="11.42578125" style="45" customWidth="1"/>
    <col min="5162" max="5162" width="10.42578125" style="45" customWidth="1"/>
    <col min="5163" max="5393" width="22.140625" style="45"/>
    <col min="5394" max="5395" width="4.140625" style="45" customWidth="1"/>
    <col min="5396" max="5396" width="22.140625" style="45" customWidth="1"/>
    <col min="5397" max="5397" width="8.5703125" style="45" customWidth="1"/>
    <col min="5398" max="5398" width="22.140625" style="45" customWidth="1"/>
    <col min="5399" max="5399" width="14.85546875" style="45" customWidth="1"/>
    <col min="5400" max="5400" width="22.140625" style="45" customWidth="1"/>
    <col min="5401" max="5401" width="16.85546875" style="45" customWidth="1"/>
    <col min="5402" max="5402" width="2.42578125" style="45" customWidth="1"/>
    <col min="5403" max="5403" width="1.85546875" style="45" customWidth="1"/>
    <col min="5404" max="5404" width="1.5703125" style="45" customWidth="1"/>
    <col min="5405" max="5405" width="3.85546875" style="45" customWidth="1"/>
    <col min="5406" max="5406" width="9.140625" style="45" customWidth="1"/>
    <col min="5407" max="5407" width="6.85546875" style="45" customWidth="1"/>
    <col min="5408" max="5408" width="9.5703125" style="45" customWidth="1"/>
    <col min="5409" max="5410" width="8.42578125" style="45" customWidth="1"/>
    <col min="5411" max="5411" width="5.140625" style="45" customWidth="1"/>
    <col min="5412" max="5412" width="9.42578125" style="45" customWidth="1"/>
    <col min="5413" max="5413" width="6.7109375" style="45" customWidth="1"/>
    <col min="5414" max="5414" width="7.42578125" style="45" customWidth="1"/>
    <col min="5415" max="5415" width="20.7109375" style="45" customWidth="1"/>
    <col min="5416" max="5416" width="22.140625" style="45" customWidth="1"/>
    <col min="5417" max="5417" width="11.42578125" style="45" customWidth="1"/>
    <col min="5418" max="5418" width="10.42578125" style="45" customWidth="1"/>
    <col min="5419" max="5649" width="22.140625" style="45"/>
    <col min="5650" max="5651" width="4.140625" style="45" customWidth="1"/>
    <col min="5652" max="5652" width="22.140625" style="45" customWidth="1"/>
    <col min="5653" max="5653" width="8.5703125" style="45" customWidth="1"/>
    <col min="5654" max="5654" width="22.140625" style="45" customWidth="1"/>
    <col min="5655" max="5655" width="14.85546875" style="45" customWidth="1"/>
    <col min="5656" max="5656" width="22.140625" style="45" customWidth="1"/>
    <col min="5657" max="5657" width="16.85546875" style="45" customWidth="1"/>
    <col min="5658" max="5658" width="2.42578125" style="45" customWidth="1"/>
    <col min="5659" max="5659" width="1.85546875" style="45" customWidth="1"/>
    <col min="5660" max="5660" width="1.5703125" style="45" customWidth="1"/>
    <col min="5661" max="5661" width="3.85546875" style="45" customWidth="1"/>
    <col min="5662" max="5662" width="9.140625" style="45" customWidth="1"/>
    <col min="5663" max="5663" width="6.85546875" style="45" customWidth="1"/>
    <col min="5664" max="5664" width="9.5703125" style="45" customWidth="1"/>
    <col min="5665" max="5666" width="8.42578125" style="45" customWidth="1"/>
    <col min="5667" max="5667" width="5.140625" style="45" customWidth="1"/>
    <col min="5668" max="5668" width="9.42578125" style="45" customWidth="1"/>
    <col min="5669" max="5669" width="6.7109375" style="45" customWidth="1"/>
    <col min="5670" max="5670" width="7.42578125" style="45" customWidth="1"/>
    <col min="5671" max="5671" width="20.7109375" style="45" customWidth="1"/>
    <col min="5672" max="5672" width="22.140625" style="45" customWidth="1"/>
    <col min="5673" max="5673" width="11.42578125" style="45" customWidth="1"/>
    <col min="5674" max="5674" width="10.42578125" style="45" customWidth="1"/>
    <col min="5675" max="5905" width="22.140625" style="45"/>
    <col min="5906" max="5907" width="4.140625" style="45" customWidth="1"/>
    <col min="5908" max="5908" width="22.140625" style="45" customWidth="1"/>
    <col min="5909" max="5909" width="8.5703125" style="45" customWidth="1"/>
    <col min="5910" max="5910" width="22.140625" style="45" customWidth="1"/>
    <col min="5911" max="5911" width="14.85546875" style="45" customWidth="1"/>
    <col min="5912" max="5912" width="22.140625" style="45" customWidth="1"/>
    <col min="5913" max="5913" width="16.85546875" style="45" customWidth="1"/>
    <col min="5914" max="5914" width="2.42578125" style="45" customWidth="1"/>
    <col min="5915" max="5915" width="1.85546875" style="45" customWidth="1"/>
    <col min="5916" max="5916" width="1.5703125" style="45" customWidth="1"/>
    <col min="5917" max="5917" width="3.85546875" style="45" customWidth="1"/>
    <col min="5918" max="5918" width="9.140625" style="45" customWidth="1"/>
    <col min="5919" max="5919" width="6.85546875" style="45" customWidth="1"/>
    <col min="5920" max="5920" width="9.5703125" style="45" customWidth="1"/>
    <col min="5921" max="5922" width="8.42578125" style="45" customWidth="1"/>
    <col min="5923" max="5923" width="5.140625" style="45" customWidth="1"/>
    <col min="5924" max="5924" width="9.42578125" style="45" customWidth="1"/>
    <col min="5925" max="5925" width="6.7109375" style="45" customWidth="1"/>
    <col min="5926" max="5926" width="7.42578125" style="45" customWidth="1"/>
    <col min="5927" max="5927" width="20.7109375" style="45" customWidth="1"/>
    <col min="5928" max="5928" width="22.140625" style="45" customWidth="1"/>
    <col min="5929" max="5929" width="11.42578125" style="45" customWidth="1"/>
    <col min="5930" max="5930" width="10.42578125" style="45" customWidth="1"/>
    <col min="5931" max="6161" width="22.140625" style="45"/>
    <col min="6162" max="6163" width="4.140625" style="45" customWidth="1"/>
    <col min="6164" max="6164" width="22.140625" style="45" customWidth="1"/>
    <col min="6165" max="6165" width="8.5703125" style="45" customWidth="1"/>
    <col min="6166" max="6166" width="22.140625" style="45" customWidth="1"/>
    <col min="6167" max="6167" width="14.85546875" style="45" customWidth="1"/>
    <col min="6168" max="6168" width="22.140625" style="45" customWidth="1"/>
    <col min="6169" max="6169" width="16.85546875" style="45" customWidth="1"/>
    <col min="6170" max="6170" width="2.42578125" style="45" customWidth="1"/>
    <col min="6171" max="6171" width="1.85546875" style="45" customWidth="1"/>
    <col min="6172" max="6172" width="1.5703125" style="45" customWidth="1"/>
    <col min="6173" max="6173" width="3.85546875" style="45" customWidth="1"/>
    <col min="6174" max="6174" width="9.140625" style="45" customWidth="1"/>
    <col min="6175" max="6175" width="6.85546875" style="45" customWidth="1"/>
    <col min="6176" max="6176" width="9.5703125" style="45" customWidth="1"/>
    <col min="6177" max="6178" width="8.42578125" style="45" customWidth="1"/>
    <col min="6179" max="6179" width="5.140625" style="45" customWidth="1"/>
    <col min="6180" max="6180" width="9.42578125" style="45" customWidth="1"/>
    <col min="6181" max="6181" width="6.7109375" style="45" customWidth="1"/>
    <col min="6182" max="6182" width="7.42578125" style="45" customWidth="1"/>
    <col min="6183" max="6183" width="20.7109375" style="45" customWidth="1"/>
    <col min="6184" max="6184" width="22.140625" style="45" customWidth="1"/>
    <col min="6185" max="6185" width="11.42578125" style="45" customWidth="1"/>
    <col min="6186" max="6186" width="10.42578125" style="45" customWidth="1"/>
    <col min="6187" max="6417" width="22.140625" style="45"/>
    <col min="6418" max="6419" width="4.140625" style="45" customWidth="1"/>
    <col min="6420" max="6420" width="22.140625" style="45" customWidth="1"/>
    <col min="6421" max="6421" width="8.5703125" style="45" customWidth="1"/>
    <col min="6422" max="6422" width="22.140625" style="45" customWidth="1"/>
    <col min="6423" max="6423" width="14.85546875" style="45" customWidth="1"/>
    <col min="6424" max="6424" width="22.140625" style="45" customWidth="1"/>
    <col min="6425" max="6425" width="16.85546875" style="45" customWidth="1"/>
    <col min="6426" max="6426" width="2.42578125" style="45" customWidth="1"/>
    <col min="6427" max="6427" width="1.85546875" style="45" customWidth="1"/>
    <col min="6428" max="6428" width="1.5703125" style="45" customWidth="1"/>
    <col min="6429" max="6429" width="3.85546875" style="45" customWidth="1"/>
    <col min="6430" max="6430" width="9.140625" style="45" customWidth="1"/>
    <col min="6431" max="6431" width="6.85546875" style="45" customWidth="1"/>
    <col min="6432" max="6432" width="9.5703125" style="45" customWidth="1"/>
    <col min="6433" max="6434" width="8.42578125" style="45" customWidth="1"/>
    <col min="6435" max="6435" width="5.140625" style="45" customWidth="1"/>
    <col min="6436" max="6436" width="9.42578125" style="45" customWidth="1"/>
    <col min="6437" max="6437" width="6.7109375" style="45" customWidth="1"/>
    <col min="6438" max="6438" width="7.42578125" style="45" customWidth="1"/>
    <col min="6439" max="6439" width="20.7109375" style="45" customWidth="1"/>
    <col min="6440" max="6440" width="22.140625" style="45" customWidth="1"/>
    <col min="6441" max="6441" width="11.42578125" style="45" customWidth="1"/>
    <col min="6442" max="6442" width="10.42578125" style="45" customWidth="1"/>
    <col min="6443" max="6673" width="22.140625" style="45"/>
    <col min="6674" max="6675" width="4.140625" style="45" customWidth="1"/>
    <col min="6676" max="6676" width="22.140625" style="45" customWidth="1"/>
    <col min="6677" max="6677" width="8.5703125" style="45" customWidth="1"/>
    <col min="6678" max="6678" width="22.140625" style="45" customWidth="1"/>
    <col min="6679" max="6679" width="14.85546875" style="45" customWidth="1"/>
    <col min="6680" max="6680" width="22.140625" style="45" customWidth="1"/>
    <col min="6681" max="6681" width="16.85546875" style="45" customWidth="1"/>
    <col min="6682" max="6682" width="2.42578125" style="45" customWidth="1"/>
    <col min="6683" max="6683" width="1.85546875" style="45" customWidth="1"/>
    <col min="6684" max="6684" width="1.5703125" style="45" customWidth="1"/>
    <col min="6685" max="6685" width="3.85546875" style="45" customWidth="1"/>
    <col min="6686" max="6686" width="9.140625" style="45" customWidth="1"/>
    <col min="6687" max="6687" width="6.85546875" style="45" customWidth="1"/>
    <col min="6688" max="6688" width="9.5703125" style="45" customWidth="1"/>
    <col min="6689" max="6690" width="8.42578125" style="45" customWidth="1"/>
    <col min="6691" max="6691" width="5.140625" style="45" customWidth="1"/>
    <col min="6692" max="6692" width="9.42578125" style="45" customWidth="1"/>
    <col min="6693" max="6693" width="6.7109375" style="45" customWidth="1"/>
    <col min="6694" max="6694" width="7.42578125" style="45" customWidth="1"/>
    <col min="6695" max="6695" width="20.7109375" style="45" customWidth="1"/>
    <col min="6696" max="6696" width="22.140625" style="45" customWidth="1"/>
    <col min="6697" max="6697" width="11.42578125" style="45" customWidth="1"/>
    <col min="6698" max="6698" width="10.42578125" style="45" customWidth="1"/>
    <col min="6699" max="6929" width="22.140625" style="45"/>
    <col min="6930" max="6931" width="4.140625" style="45" customWidth="1"/>
    <col min="6932" max="6932" width="22.140625" style="45" customWidth="1"/>
    <col min="6933" max="6933" width="8.5703125" style="45" customWidth="1"/>
    <col min="6934" max="6934" width="22.140625" style="45" customWidth="1"/>
    <col min="6935" max="6935" width="14.85546875" style="45" customWidth="1"/>
    <col min="6936" max="6936" width="22.140625" style="45" customWidth="1"/>
    <col min="6937" max="6937" width="16.85546875" style="45" customWidth="1"/>
    <col min="6938" max="6938" width="2.42578125" style="45" customWidth="1"/>
    <col min="6939" max="6939" width="1.85546875" style="45" customWidth="1"/>
    <col min="6940" max="6940" width="1.5703125" style="45" customWidth="1"/>
    <col min="6941" max="6941" width="3.85546875" style="45" customWidth="1"/>
    <col min="6942" max="6942" width="9.140625" style="45" customWidth="1"/>
    <col min="6943" max="6943" width="6.85546875" style="45" customWidth="1"/>
    <col min="6944" max="6944" width="9.5703125" style="45" customWidth="1"/>
    <col min="6945" max="6946" width="8.42578125" style="45" customWidth="1"/>
    <col min="6947" max="6947" width="5.140625" style="45" customWidth="1"/>
    <col min="6948" max="6948" width="9.42578125" style="45" customWidth="1"/>
    <col min="6949" max="6949" width="6.7109375" style="45" customWidth="1"/>
    <col min="6950" max="6950" width="7.42578125" style="45" customWidth="1"/>
    <col min="6951" max="6951" width="20.7109375" style="45" customWidth="1"/>
    <col min="6952" max="6952" width="22.140625" style="45" customWidth="1"/>
    <col min="6953" max="6953" width="11.42578125" style="45" customWidth="1"/>
    <col min="6954" max="6954" width="10.42578125" style="45" customWidth="1"/>
    <col min="6955" max="7185" width="22.140625" style="45"/>
    <col min="7186" max="7187" width="4.140625" style="45" customWidth="1"/>
    <col min="7188" max="7188" width="22.140625" style="45" customWidth="1"/>
    <col min="7189" max="7189" width="8.5703125" style="45" customWidth="1"/>
    <col min="7190" max="7190" width="22.140625" style="45" customWidth="1"/>
    <col min="7191" max="7191" width="14.85546875" style="45" customWidth="1"/>
    <col min="7192" max="7192" width="22.140625" style="45" customWidth="1"/>
    <col min="7193" max="7193" width="16.85546875" style="45" customWidth="1"/>
    <col min="7194" max="7194" width="2.42578125" style="45" customWidth="1"/>
    <col min="7195" max="7195" width="1.85546875" style="45" customWidth="1"/>
    <col min="7196" max="7196" width="1.5703125" style="45" customWidth="1"/>
    <col min="7197" max="7197" width="3.85546875" style="45" customWidth="1"/>
    <col min="7198" max="7198" width="9.140625" style="45" customWidth="1"/>
    <col min="7199" max="7199" width="6.85546875" style="45" customWidth="1"/>
    <col min="7200" max="7200" width="9.5703125" style="45" customWidth="1"/>
    <col min="7201" max="7202" width="8.42578125" style="45" customWidth="1"/>
    <col min="7203" max="7203" width="5.140625" style="45" customWidth="1"/>
    <col min="7204" max="7204" width="9.42578125" style="45" customWidth="1"/>
    <col min="7205" max="7205" width="6.7109375" style="45" customWidth="1"/>
    <col min="7206" max="7206" width="7.42578125" style="45" customWidth="1"/>
    <col min="7207" max="7207" width="20.7109375" style="45" customWidth="1"/>
    <col min="7208" max="7208" width="22.140625" style="45" customWidth="1"/>
    <col min="7209" max="7209" width="11.42578125" style="45" customWidth="1"/>
    <col min="7210" max="7210" width="10.42578125" style="45" customWidth="1"/>
    <col min="7211" max="7441" width="22.140625" style="45"/>
    <col min="7442" max="7443" width="4.140625" style="45" customWidth="1"/>
    <col min="7444" max="7444" width="22.140625" style="45" customWidth="1"/>
    <col min="7445" max="7445" width="8.5703125" style="45" customWidth="1"/>
    <col min="7446" max="7446" width="22.140625" style="45" customWidth="1"/>
    <col min="7447" max="7447" width="14.85546875" style="45" customWidth="1"/>
    <col min="7448" max="7448" width="22.140625" style="45" customWidth="1"/>
    <col min="7449" max="7449" width="16.85546875" style="45" customWidth="1"/>
    <col min="7450" max="7450" width="2.42578125" style="45" customWidth="1"/>
    <col min="7451" max="7451" width="1.85546875" style="45" customWidth="1"/>
    <col min="7452" max="7452" width="1.5703125" style="45" customWidth="1"/>
    <col min="7453" max="7453" width="3.85546875" style="45" customWidth="1"/>
    <col min="7454" max="7454" width="9.140625" style="45" customWidth="1"/>
    <col min="7455" max="7455" width="6.85546875" style="45" customWidth="1"/>
    <col min="7456" max="7456" width="9.5703125" style="45" customWidth="1"/>
    <col min="7457" max="7458" width="8.42578125" style="45" customWidth="1"/>
    <col min="7459" max="7459" width="5.140625" style="45" customWidth="1"/>
    <col min="7460" max="7460" width="9.42578125" style="45" customWidth="1"/>
    <col min="7461" max="7461" width="6.7109375" style="45" customWidth="1"/>
    <col min="7462" max="7462" width="7.42578125" style="45" customWidth="1"/>
    <col min="7463" max="7463" width="20.7109375" style="45" customWidth="1"/>
    <col min="7464" max="7464" width="22.140625" style="45" customWidth="1"/>
    <col min="7465" max="7465" width="11.42578125" style="45" customWidth="1"/>
    <col min="7466" max="7466" width="10.42578125" style="45" customWidth="1"/>
    <col min="7467" max="7697" width="22.140625" style="45"/>
    <col min="7698" max="7699" width="4.140625" style="45" customWidth="1"/>
    <col min="7700" max="7700" width="22.140625" style="45" customWidth="1"/>
    <col min="7701" max="7701" width="8.5703125" style="45" customWidth="1"/>
    <col min="7702" max="7702" width="22.140625" style="45" customWidth="1"/>
    <col min="7703" max="7703" width="14.85546875" style="45" customWidth="1"/>
    <col min="7704" max="7704" width="22.140625" style="45" customWidth="1"/>
    <col min="7705" max="7705" width="16.85546875" style="45" customWidth="1"/>
    <col min="7706" max="7706" width="2.42578125" style="45" customWidth="1"/>
    <col min="7707" max="7707" width="1.85546875" style="45" customWidth="1"/>
    <col min="7708" max="7708" width="1.5703125" style="45" customWidth="1"/>
    <col min="7709" max="7709" width="3.85546875" style="45" customWidth="1"/>
    <col min="7710" max="7710" width="9.140625" style="45" customWidth="1"/>
    <col min="7711" max="7711" width="6.85546875" style="45" customWidth="1"/>
    <col min="7712" max="7712" width="9.5703125" style="45" customWidth="1"/>
    <col min="7713" max="7714" width="8.42578125" style="45" customWidth="1"/>
    <col min="7715" max="7715" width="5.140625" style="45" customWidth="1"/>
    <col min="7716" max="7716" width="9.42578125" style="45" customWidth="1"/>
    <col min="7717" max="7717" width="6.7109375" style="45" customWidth="1"/>
    <col min="7718" max="7718" width="7.42578125" style="45" customWidth="1"/>
    <col min="7719" max="7719" width="20.7109375" style="45" customWidth="1"/>
    <col min="7720" max="7720" width="22.140625" style="45" customWidth="1"/>
    <col min="7721" max="7721" width="11.42578125" style="45" customWidth="1"/>
    <col min="7722" max="7722" width="10.42578125" style="45" customWidth="1"/>
    <col min="7723" max="7953" width="22.140625" style="45"/>
    <col min="7954" max="7955" width="4.140625" style="45" customWidth="1"/>
    <col min="7956" max="7956" width="22.140625" style="45" customWidth="1"/>
    <col min="7957" max="7957" width="8.5703125" style="45" customWidth="1"/>
    <col min="7958" max="7958" width="22.140625" style="45" customWidth="1"/>
    <col min="7959" max="7959" width="14.85546875" style="45" customWidth="1"/>
    <col min="7960" max="7960" width="22.140625" style="45" customWidth="1"/>
    <col min="7961" max="7961" width="16.85546875" style="45" customWidth="1"/>
    <col min="7962" max="7962" width="2.42578125" style="45" customWidth="1"/>
    <col min="7963" max="7963" width="1.85546875" style="45" customWidth="1"/>
    <col min="7964" max="7964" width="1.5703125" style="45" customWidth="1"/>
    <col min="7965" max="7965" width="3.85546875" style="45" customWidth="1"/>
    <col min="7966" max="7966" width="9.140625" style="45" customWidth="1"/>
    <col min="7967" max="7967" width="6.85546875" style="45" customWidth="1"/>
    <col min="7968" max="7968" width="9.5703125" style="45" customWidth="1"/>
    <col min="7969" max="7970" width="8.42578125" style="45" customWidth="1"/>
    <col min="7971" max="7971" width="5.140625" style="45" customWidth="1"/>
    <col min="7972" max="7972" width="9.42578125" style="45" customWidth="1"/>
    <col min="7973" max="7973" width="6.7109375" style="45" customWidth="1"/>
    <col min="7974" max="7974" width="7.42578125" style="45" customWidth="1"/>
    <col min="7975" max="7975" width="20.7109375" style="45" customWidth="1"/>
    <col min="7976" max="7976" width="22.140625" style="45" customWidth="1"/>
    <col min="7977" max="7977" width="11.42578125" style="45" customWidth="1"/>
    <col min="7978" max="7978" width="10.42578125" style="45" customWidth="1"/>
    <col min="7979" max="8209" width="22.140625" style="45"/>
    <col min="8210" max="8211" width="4.140625" style="45" customWidth="1"/>
    <col min="8212" max="8212" width="22.140625" style="45" customWidth="1"/>
    <col min="8213" max="8213" width="8.5703125" style="45" customWidth="1"/>
    <col min="8214" max="8214" width="22.140625" style="45" customWidth="1"/>
    <col min="8215" max="8215" width="14.85546875" style="45" customWidth="1"/>
    <col min="8216" max="8216" width="22.140625" style="45" customWidth="1"/>
    <col min="8217" max="8217" width="16.85546875" style="45" customWidth="1"/>
    <col min="8218" max="8218" width="2.42578125" style="45" customWidth="1"/>
    <col min="8219" max="8219" width="1.85546875" style="45" customWidth="1"/>
    <col min="8220" max="8220" width="1.5703125" style="45" customWidth="1"/>
    <col min="8221" max="8221" width="3.85546875" style="45" customWidth="1"/>
    <col min="8222" max="8222" width="9.140625" style="45" customWidth="1"/>
    <col min="8223" max="8223" width="6.85546875" style="45" customWidth="1"/>
    <col min="8224" max="8224" width="9.5703125" style="45" customWidth="1"/>
    <col min="8225" max="8226" width="8.42578125" style="45" customWidth="1"/>
    <col min="8227" max="8227" width="5.140625" style="45" customWidth="1"/>
    <col min="8228" max="8228" width="9.42578125" style="45" customWidth="1"/>
    <col min="8229" max="8229" width="6.7109375" style="45" customWidth="1"/>
    <col min="8230" max="8230" width="7.42578125" style="45" customWidth="1"/>
    <col min="8231" max="8231" width="20.7109375" style="45" customWidth="1"/>
    <col min="8232" max="8232" width="22.140625" style="45" customWidth="1"/>
    <col min="8233" max="8233" width="11.42578125" style="45" customWidth="1"/>
    <col min="8234" max="8234" width="10.42578125" style="45" customWidth="1"/>
    <col min="8235" max="8465" width="22.140625" style="45"/>
    <col min="8466" max="8467" width="4.140625" style="45" customWidth="1"/>
    <col min="8468" max="8468" width="22.140625" style="45" customWidth="1"/>
    <col min="8469" max="8469" width="8.5703125" style="45" customWidth="1"/>
    <col min="8470" max="8470" width="22.140625" style="45" customWidth="1"/>
    <col min="8471" max="8471" width="14.85546875" style="45" customWidth="1"/>
    <col min="8472" max="8472" width="22.140625" style="45" customWidth="1"/>
    <col min="8473" max="8473" width="16.85546875" style="45" customWidth="1"/>
    <col min="8474" max="8474" width="2.42578125" style="45" customWidth="1"/>
    <col min="8475" max="8475" width="1.85546875" style="45" customWidth="1"/>
    <col min="8476" max="8476" width="1.5703125" style="45" customWidth="1"/>
    <col min="8477" max="8477" width="3.85546875" style="45" customWidth="1"/>
    <col min="8478" max="8478" width="9.140625" style="45" customWidth="1"/>
    <col min="8479" max="8479" width="6.85546875" style="45" customWidth="1"/>
    <col min="8480" max="8480" width="9.5703125" style="45" customWidth="1"/>
    <col min="8481" max="8482" width="8.42578125" style="45" customWidth="1"/>
    <col min="8483" max="8483" width="5.140625" style="45" customWidth="1"/>
    <col min="8484" max="8484" width="9.42578125" style="45" customWidth="1"/>
    <col min="8485" max="8485" width="6.7109375" style="45" customWidth="1"/>
    <col min="8486" max="8486" width="7.42578125" style="45" customWidth="1"/>
    <col min="8487" max="8487" width="20.7109375" style="45" customWidth="1"/>
    <col min="8488" max="8488" width="22.140625" style="45" customWidth="1"/>
    <col min="8489" max="8489" width="11.42578125" style="45" customWidth="1"/>
    <col min="8490" max="8490" width="10.42578125" style="45" customWidth="1"/>
    <col min="8491" max="8721" width="22.140625" style="45"/>
    <col min="8722" max="8723" width="4.140625" style="45" customWidth="1"/>
    <col min="8724" max="8724" width="22.140625" style="45" customWidth="1"/>
    <col min="8725" max="8725" width="8.5703125" style="45" customWidth="1"/>
    <col min="8726" max="8726" width="22.140625" style="45" customWidth="1"/>
    <col min="8727" max="8727" width="14.85546875" style="45" customWidth="1"/>
    <col min="8728" max="8728" width="22.140625" style="45" customWidth="1"/>
    <col min="8729" max="8729" width="16.85546875" style="45" customWidth="1"/>
    <col min="8730" max="8730" width="2.42578125" style="45" customWidth="1"/>
    <col min="8731" max="8731" width="1.85546875" style="45" customWidth="1"/>
    <col min="8732" max="8732" width="1.5703125" style="45" customWidth="1"/>
    <col min="8733" max="8733" width="3.85546875" style="45" customWidth="1"/>
    <col min="8734" max="8734" width="9.140625" style="45" customWidth="1"/>
    <col min="8735" max="8735" width="6.85546875" style="45" customWidth="1"/>
    <col min="8736" max="8736" width="9.5703125" style="45" customWidth="1"/>
    <col min="8737" max="8738" width="8.42578125" style="45" customWidth="1"/>
    <col min="8739" max="8739" width="5.140625" style="45" customWidth="1"/>
    <col min="8740" max="8740" width="9.42578125" style="45" customWidth="1"/>
    <col min="8741" max="8741" width="6.7109375" style="45" customWidth="1"/>
    <col min="8742" max="8742" width="7.42578125" style="45" customWidth="1"/>
    <col min="8743" max="8743" width="20.7109375" style="45" customWidth="1"/>
    <col min="8744" max="8744" width="22.140625" style="45" customWidth="1"/>
    <col min="8745" max="8745" width="11.42578125" style="45" customWidth="1"/>
    <col min="8746" max="8746" width="10.42578125" style="45" customWidth="1"/>
    <col min="8747" max="8977" width="22.140625" style="45"/>
    <col min="8978" max="8979" width="4.140625" style="45" customWidth="1"/>
    <col min="8980" max="8980" width="22.140625" style="45" customWidth="1"/>
    <col min="8981" max="8981" width="8.5703125" style="45" customWidth="1"/>
    <col min="8982" max="8982" width="22.140625" style="45" customWidth="1"/>
    <col min="8983" max="8983" width="14.85546875" style="45" customWidth="1"/>
    <col min="8984" max="8984" width="22.140625" style="45" customWidth="1"/>
    <col min="8985" max="8985" width="16.85546875" style="45" customWidth="1"/>
    <col min="8986" max="8986" width="2.42578125" style="45" customWidth="1"/>
    <col min="8987" max="8987" width="1.85546875" style="45" customWidth="1"/>
    <col min="8988" max="8988" width="1.5703125" style="45" customWidth="1"/>
    <col min="8989" max="8989" width="3.85546875" style="45" customWidth="1"/>
    <col min="8990" max="8990" width="9.140625" style="45" customWidth="1"/>
    <col min="8991" max="8991" width="6.85546875" style="45" customWidth="1"/>
    <col min="8992" max="8992" width="9.5703125" style="45" customWidth="1"/>
    <col min="8993" max="8994" width="8.42578125" style="45" customWidth="1"/>
    <col min="8995" max="8995" width="5.140625" style="45" customWidth="1"/>
    <col min="8996" max="8996" width="9.42578125" style="45" customWidth="1"/>
    <col min="8997" max="8997" width="6.7109375" style="45" customWidth="1"/>
    <col min="8998" max="8998" width="7.42578125" style="45" customWidth="1"/>
    <col min="8999" max="8999" width="20.7109375" style="45" customWidth="1"/>
    <col min="9000" max="9000" width="22.140625" style="45" customWidth="1"/>
    <col min="9001" max="9001" width="11.42578125" style="45" customWidth="1"/>
    <col min="9002" max="9002" width="10.42578125" style="45" customWidth="1"/>
    <col min="9003" max="9233" width="22.140625" style="45"/>
    <col min="9234" max="9235" width="4.140625" style="45" customWidth="1"/>
    <col min="9236" max="9236" width="22.140625" style="45" customWidth="1"/>
    <col min="9237" max="9237" width="8.5703125" style="45" customWidth="1"/>
    <col min="9238" max="9238" width="22.140625" style="45" customWidth="1"/>
    <col min="9239" max="9239" width="14.85546875" style="45" customWidth="1"/>
    <col min="9240" max="9240" width="22.140625" style="45" customWidth="1"/>
    <col min="9241" max="9241" width="16.85546875" style="45" customWidth="1"/>
    <col min="9242" max="9242" width="2.42578125" style="45" customWidth="1"/>
    <col min="9243" max="9243" width="1.85546875" style="45" customWidth="1"/>
    <col min="9244" max="9244" width="1.5703125" style="45" customWidth="1"/>
    <col min="9245" max="9245" width="3.85546875" style="45" customWidth="1"/>
    <col min="9246" max="9246" width="9.140625" style="45" customWidth="1"/>
    <col min="9247" max="9247" width="6.85546875" style="45" customWidth="1"/>
    <col min="9248" max="9248" width="9.5703125" style="45" customWidth="1"/>
    <col min="9249" max="9250" width="8.42578125" style="45" customWidth="1"/>
    <col min="9251" max="9251" width="5.140625" style="45" customWidth="1"/>
    <col min="9252" max="9252" width="9.42578125" style="45" customWidth="1"/>
    <col min="9253" max="9253" width="6.7109375" style="45" customWidth="1"/>
    <col min="9254" max="9254" width="7.42578125" style="45" customWidth="1"/>
    <col min="9255" max="9255" width="20.7109375" style="45" customWidth="1"/>
    <col min="9256" max="9256" width="22.140625" style="45" customWidth="1"/>
    <col min="9257" max="9257" width="11.42578125" style="45" customWidth="1"/>
    <col min="9258" max="9258" width="10.42578125" style="45" customWidth="1"/>
    <col min="9259" max="9489" width="22.140625" style="45"/>
    <col min="9490" max="9491" width="4.140625" style="45" customWidth="1"/>
    <col min="9492" max="9492" width="22.140625" style="45" customWidth="1"/>
    <col min="9493" max="9493" width="8.5703125" style="45" customWidth="1"/>
    <col min="9494" max="9494" width="22.140625" style="45" customWidth="1"/>
    <col min="9495" max="9495" width="14.85546875" style="45" customWidth="1"/>
    <col min="9496" max="9496" width="22.140625" style="45" customWidth="1"/>
    <col min="9497" max="9497" width="16.85546875" style="45" customWidth="1"/>
    <col min="9498" max="9498" width="2.42578125" style="45" customWidth="1"/>
    <col min="9499" max="9499" width="1.85546875" style="45" customWidth="1"/>
    <col min="9500" max="9500" width="1.5703125" style="45" customWidth="1"/>
    <col min="9501" max="9501" width="3.85546875" style="45" customWidth="1"/>
    <col min="9502" max="9502" width="9.140625" style="45" customWidth="1"/>
    <col min="9503" max="9503" width="6.85546875" style="45" customWidth="1"/>
    <col min="9504" max="9504" width="9.5703125" style="45" customWidth="1"/>
    <col min="9505" max="9506" width="8.42578125" style="45" customWidth="1"/>
    <col min="9507" max="9507" width="5.140625" style="45" customWidth="1"/>
    <col min="9508" max="9508" width="9.42578125" style="45" customWidth="1"/>
    <col min="9509" max="9509" width="6.7109375" style="45" customWidth="1"/>
    <col min="9510" max="9510" width="7.42578125" style="45" customWidth="1"/>
    <col min="9511" max="9511" width="20.7109375" style="45" customWidth="1"/>
    <col min="9512" max="9512" width="22.140625" style="45" customWidth="1"/>
    <col min="9513" max="9513" width="11.42578125" style="45" customWidth="1"/>
    <col min="9514" max="9514" width="10.42578125" style="45" customWidth="1"/>
    <col min="9515" max="9745" width="22.140625" style="45"/>
    <col min="9746" max="9747" width="4.140625" style="45" customWidth="1"/>
    <col min="9748" max="9748" width="22.140625" style="45" customWidth="1"/>
    <col min="9749" max="9749" width="8.5703125" style="45" customWidth="1"/>
    <col min="9750" max="9750" width="22.140625" style="45" customWidth="1"/>
    <col min="9751" max="9751" width="14.85546875" style="45" customWidth="1"/>
    <col min="9752" max="9752" width="22.140625" style="45" customWidth="1"/>
    <col min="9753" max="9753" width="16.85546875" style="45" customWidth="1"/>
    <col min="9754" max="9754" width="2.42578125" style="45" customWidth="1"/>
    <col min="9755" max="9755" width="1.85546875" style="45" customWidth="1"/>
    <col min="9756" max="9756" width="1.5703125" style="45" customWidth="1"/>
    <col min="9757" max="9757" width="3.85546875" style="45" customWidth="1"/>
    <col min="9758" max="9758" width="9.140625" style="45" customWidth="1"/>
    <col min="9759" max="9759" width="6.85546875" style="45" customWidth="1"/>
    <col min="9760" max="9760" width="9.5703125" style="45" customWidth="1"/>
    <col min="9761" max="9762" width="8.42578125" style="45" customWidth="1"/>
    <col min="9763" max="9763" width="5.140625" style="45" customWidth="1"/>
    <col min="9764" max="9764" width="9.42578125" style="45" customWidth="1"/>
    <col min="9765" max="9765" width="6.7109375" style="45" customWidth="1"/>
    <col min="9766" max="9766" width="7.42578125" style="45" customWidth="1"/>
    <col min="9767" max="9767" width="20.7109375" style="45" customWidth="1"/>
    <col min="9768" max="9768" width="22.140625" style="45" customWidth="1"/>
    <col min="9769" max="9769" width="11.42578125" style="45" customWidth="1"/>
    <col min="9770" max="9770" width="10.42578125" style="45" customWidth="1"/>
    <col min="9771" max="10001" width="22.140625" style="45"/>
    <col min="10002" max="10003" width="4.140625" style="45" customWidth="1"/>
    <col min="10004" max="10004" width="22.140625" style="45" customWidth="1"/>
    <col min="10005" max="10005" width="8.5703125" style="45" customWidth="1"/>
    <col min="10006" max="10006" width="22.140625" style="45" customWidth="1"/>
    <col min="10007" max="10007" width="14.85546875" style="45" customWidth="1"/>
    <col min="10008" max="10008" width="22.140625" style="45" customWidth="1"/>
    <col min="10009" max="10009" width="16.85546875" style="45" customWidth="1"/>
    <col min="10010" max="10010" width="2.42578125" style="45" customWidth="1"/>
    <col min="10011" max="10011" width="1.85546875" style="45" customWidth="1"/>
    <col min="10012" max="10012" width="1.5703125" style="45" customWidth="1"/>
    <col min="10013" max="10013" width="3.85546875" style="45" customWidth="1"/>
    <col min="10014" max="10014" width="9.140625" style="45" customWidth="1"/>
    <col min="10015" max="10015" width="6.85546875" style="45" customWidth="1"/>
    <col min="10016" max="10016" width="9.5703125" style="45" customWidth="1"/>
    <col min="10017" max="10018" width="8.42578125" style="45" customWidth="1"/>
    <col min="10019" max="10019" width="5.140625" style="45" customWidth="1"/>
    <col min="10020" max="10020" width="9.42578125" style="45" customWidth="1"/>
    <col min="10021" max="10021" width="6.7109375" style="45" customWidth="1"/>
    <col min="10022" max="10022" width="7.42578125" style="45" customWidth="1"/>
    <col min="10023" max="10023" width="20.7109375" style="45" customWidth="1"/>
    <col min="10024" max="10024" width="22.140625" style="45" customWidth="1"/>
    <col min="10025" max="10025" width="11.42578125" style="45" customWidth="1"/>
    <col min="10026" max="10026" width="10.42578125" style="45" customWidth="1"/>
    <col min="10027" max="10257" width="22.140625" style="45"/>
    <col min="10258" max="10259" width="4.140625" style="45" customWidth="1"/>
    <col min="10260" max="10260" width="22.140625" style="45" customWidth="1"/>
    <col min="10261" max="10261" width="8.5703125" style="45" customWidth="1"/>
    <col min="10262" max="10262" width="22.140625" style="45" customWidth="1"/>
    <col min="10263" max="10263" width="14.85546875" style="45" customWidth="1"/>
    <col min="10264" max="10264" width="22.140625" style="45" customWidth="1"/>
    <col min="10265" max="10265" width="16.85546875" style="45" customWidth="1"/>
    <col min="10266" max="10266" width="2.42578125" style="45" customWidth="1"/>
    <col min="10267" max="10267" width="1.85546875" style="45" customWidth="1"/>
    <col min="10268" max="10268" width="1.5703125" style="45" customWidth="1"/>
    <col min="10269" max="10269" width="3.85546875" style="45" customWidth="1"/>
    <col min="10270" max="10270" width="9.140625" style="45" customWidth="1"/>
    <col min="10271" max="10271" width="6.85546875" style="45" customWidth="1"/>
    <col min="10272" max="10272" width="9.5703125" style="45" customWidth="1"/>
    <col min="10273" max="10274" width="8.42578125" style="45" customWidth="1"/>
    <col min="10275" max="10275" width="5.140625" style="45" customWidth="1"/>
    <col min="10276" max="10276" width="9.42578125" style="45" customWidth="1"/>
    <col min="10277" max="10277" width="6.7109375" style="45" customWidth="1"/>
    <col min="10278" max="10278" width="7.42578125" style="45" customWidth="1"/>
    <col min="10279" max="10279" width="20.7109375" style="45" customWidth="1"/>
    <col min="10280" max="10280" width="22.140625" style="45" customWidth="1"/>
    <col min="10281" max="10281" width="11.42578125" style="45" customWidth="1"/>
    <col min="10282" max="10282" width="10.42578125" style="45" customWidth="1"/>
    <col min="10283" max="10513" width="22.140625" style="45"/>
    <col min="10514" max="10515" width="4.140625" style="45" customWidth="1"/>
    <col min="10516" max="10516" width="22.140625" style="45" customWidth="1"/>
    <col min="10517" max="10517" width="8.5703125" style="45" customWidth="1"/>
    <col min="10518" max="10518" width="22.140625" style="45" customWidth="1"/>
    <col min="10519" max="10519" width="14.85546875" style="45" customWidth="1"/>
    <col min="10520" max="10520" width="22.140625" style="45" customWidth="1"/>
    <col min="10521" max="10521" width="16.85546875" style="45" customWidth="1"/>
    <col min="10522" max="10522" width="2.42578125" style="45" customWidth="1"/>
    <col min="10523" max="10523" width="1.85546875" style="45" customWidth="1"/>
    <col min="10524" max="10524" width="1.5703125" style="45" customWidth="1"/>
    <col min="10525" max="10525" width="3.85546875" style="45" customWidth="1"/>
    <col min="10526" max="10526" width="9.140625" style="45" customWidth="1"/>
    <col min="10527" max="10527" width="6.85546875" style="45" customWidth="1"/>
    <col min="10528" max="10528" width="9.5703125" style="45" customWidth="1"/>
    <col min="10529" max="10530" width="8.42578125" style="45" customWidth="1"/>
    <col min="10531" max="10531" width="5.140625" style="45" customWidth="1"/>
    <col min="10532" max="10532" width="9.42578125" style="45" customWidth="1"/>
    <col min="10533" max="10533" width="6.7109375" style="45" customWidth="1"/>
    <col min="10534" max="10534" width="7.42578125" style="45" customWidth="1"/>
    <col min="10535" max="10535" width="20.7109375" style="45" customWidth="1"/>
    <col min="10536" max="10536" width="22.140625" style="45" customWidth="1"/>
    <col min="10537" max="10537" width="11.42578125" style="45" customWidth="1"/>
    <col min="10538" max="10538" width="10.42578125" style="45" customWidth="1"/>
    <col min="10539" max="10769" width="22.140625" style="45"/>
    <col min="10770" max="10771" width="4.140625" style="45" customWidth="1"/>
    <col min="10772" max="10772" width="22.140625" style="45" customWidth="1"/>
    <col min="10773" max="10773" width="8.5703125" style="45" customWidth="1"/>
    <col min="10774" max="10774" width="22.140625" style="45" customWidth="1"/>
    <col min="10775" max="10775" width="14.85546875" style="45" customWidth="1"/>
    <col min="10776" max="10776" width="22.140625" style="45" customWidth="1"/>
    <col min="10777" max="10777" width="16.85546875" style="45" customWidth="1"/>
    <col min="10778" max="10778" width="2.42578125" style="45" customWidth="1"/>
    <col min="10779" max="10779" width="1.85546875" style="45" customWidth="1"/>
    <col min="10780" max="10780" width="1.5703125" style="45" customWidth="1"/>
    <col min="10781" max="10781" width="3.85546875" style="45" customWidth="1"/>
    <col min="10782" max="10782" width="9.140625" style="45" customWidth="1"/>
    <col min="10783" max="10783" width="6.85546875" style="45" customWidth="1"/>
    <col min="10784" max="10784" width="9.5703125" style="45" customWidth="1"/>
    <col min="10785" max="10786" width="8.42578125" style="45" customWidth="1"/>
    <col min="10787" max="10787" width="5.140625" style="45" customWidth="1"/>
    <col min="10788" max="10788" width="9.42578125" style="45" customWidth="1"/>
    <col min="10789" max="10789" width="6.7109375" style="45" customWidth="1"/>
    <col min="10790" max="10790" width="7.42578125" style="45" customWidth="1"/>
    <col min="10791" max="10791" width="20.7109375" style="45" customWidth="1"/>
    <col min="10792" max="10792" width="22.140625" style="45" customWidth="1"/>
    <col min="10793" max="10793" width="11.42578125" style="45" customWidth="1"/>
    <col min="10794" max="10794" width="10.42578125" style="45" customWidth="1"/>
    <col min="10795" max="11025" width="22.140625" style="45"/>
    <col min="11026" max="11027" width="4.140625" style="45" customWidth="1"/>
    <col min="11028" max="11028" width="22.140625" style="45" customWidth="1"/>
    <col min="11029" max="11029" width="8.5703125" style="45" customWidth="1"/>
    <col min="11030" max="11030" width="22.140625" style="45" customWidth="1"/>
    <col min="11031" max="11031" width="14.85546875" style="45" customWidth="1"/>
    <col min="11032" max="11032" width="22.140625" style="45" customWidth="1"/>
    <col min="11033" max="11033" width="16.85546875" style="45" customWidth="1"/>
    <col min="11034" max="11034" width="2.42578125" style="45" customWidth="1"/>
    <col min="11035" max="11035" width="1.85546875" style="45" customWidth="1"/>
    <col min="11036" max="11036" width="1.5703125" style="45" customWidth="1"/>
    <col min="11037" max="11037" width="3.85546875" style="45" customWidth="1"/>
    <col min="11038" max="11038" width="9.140625" style="45" customWidth="1"/>
    <col min="11039" max="11039" width="6.85546875" style="45" customWidth="1"/>
    <col min="11040" max="11040" width="9.5703125" style="45" customWidth="1"/>
    <col min="11041" max="11042" width="8.42578125" style="45" customWidth="1"/>
    <col min="11043" max="11043" width="5.140625" style="45" customWidth="1"/>
    <col min="11044" max="11044" width="9.42578125" style="45" customWidth="1"/>
    <col min="11045" max="11045" width="6.7109375" style="45" customWidth="1"/>
    <col min="11046" max="11046" width="7.42578125" style="45" customWidth="1"/>
    <col min="11047" max="11047" width="20.7109375" style="45" customWidth="1"/>
    <col min="11048" max="11048" width="22.140625" style="45" customWidth="1"/>
    <col min="11049" max="11049" width="11.42578125" style="45" customWidth="1"/>
    <col min="11050" max="11050" width="10.42578125" style="45" customWidth="1"/>
    <col min="11051" max="11281" width="22.140625" style="45"/>
    <col min="11282" max="11283" width="4.140625" style="45" customWidth="1"/>
    <col min="11284" max="11284" width="22.140625" style="45" customWidth="1"/>
    <col min="11285" max="11285" width="8.5703125" style="45" customWidth="1"/>
    <col min="11286" max="11286" width="22.140625" style="45" customWidth="1"/>
    <col min="11287" max="11287" width="14.85546875" style="45" customWidth="1"/>
    <col min="11288" max="11288" width="22.140625" style="45" customWidth="1"/>
    <col min="11289" max="11289" width="16.85546875" style="45" customWidth="1"/>
    <col min="11290" max="11290" width="2.42578125" style="45" customWidth="1"/>
    <col min="11291" max="11291" width="1.85546875" style="45" customWidth="1"/>
    <col min="11292" max="11292" width="1.5703125" style="45" customWidth="1"/>
    <col min="11293" max="11293" width="3.85546875" style="45" customWidth="1"/>
    <col min="11294" max="11294" width="9.140625" style="45" customWidth="1"/>
    <col min="11295" max="11295" width="6.85546875" style="45" customWidth="1"/>
    <col min="11296" max="11296" width="9.5703125" style="45" customWidth="1"/>
    <col min="11297" max="11298" width="8.42578125" style="45" customWidth="1"/>
    <col min="11299" max="11299" width="5.140625" style="45" customWidth="1"/>
    <col min="11300" max="11300" width="9.42578125" style="45" customWidth="1"/>
    <col min="11301" max="11301" width="6.7109375" style="45" customWidth="1"/>
    <col min="11302" max="11302" width="7.42578125" style="45" customWidth="1"/>
    <col min="11303" max="11303" width="20.7109375" style="45" customWidth="1"/>
    <col min="11304" max="11304" width="22.140625" style="45" customWidth="1"/>
    <col min="11305" max="11305" width="11.42578125" style="45" customWidth="1"/>
    <col min="11306" max="11306" width="10.42578125" style="45" customWidth="1"/>
    <col min="11307" max="11537" width="22.140625" style="45"/>
    <col min="11538" max="11539" width="4.140625" style="45" customWidth="1"/>
    <col min="11540" max="11540" width="22.140625" style="45" customWidth="1"/>
    <col min="11541" max="11541" width="8.5703125" style="45" customWidth="1"/>
    <col min="11542" max="11542" width="22.140625" style="45" customWidth="1"/>
    <col min="11543" max="11543" width="14.85546875" style="45" customWidth="1"/>
    <col min="11544" max="11544" width="22.140625" style="45" customWidth="1"/>
    <col min="11545" max="11545" width="16.85546875" style="45" customWidth="1"/>
    <col min="11546" max="11546" width="2.42578125" style="45" customWidth="1"/>
    <col min="11547" max="11547" width="1.85546875" style="45" customWidth="1"/>
    <col min="11548" max="11548" width="1.5703125" style="45" customWidth="1"/>
    <col min="11549" max="11549" width="3.85546875" style="45" customWidth="1"/>
    <col min="11550" max="11550" width="9.140625" style="45" customWidth="1"/>
    <col min="11551" max="11551" width="6.85546875" style="45" customWidth="1"/>
    <col min="11552" max="11552" width="9.5703125" style="45" customWidth="1"/>
    <col min="11553" max="11554" width="8.42578125" style="45" customWidth="1"/>
    <col min="11555" max="11555" width="5.140625" style="45" customWidth="1"/>
    <col min="11556" max="11556" width="9.42578125" style="45" customWidth="1"/>
    <col min="11557" max="11557" width="6.7109375" style="45" customWidth="1"/>
    <col min="11558" max="11558" width="7.42578125" style="45" customWidth="1"/>
    <col min="11559" max="11559" width="20.7109375" style="45" customWidth="1"/>
    <col min="11560" max="11560" width="22.140625" style="45" customWidth="1"/>
    <col min="11561" max="11561" width="11.42578125" style="45" customWidth="1"/>
    <col min="11562" max="11562" width="10.42578125" style="45" customWidth="1"/>
    <col min="11563" max="11793" width="22.140625" style="45"/>
    <col min="11794" max="11795" width="4.140625" style="45" customWidth="1"/>
    <col min="11796" max="11796" width="22.140625" style="45" customWidth="1"/>
    <col min="11797" max="11797" width="8.5703125" style="45" customWidth="1"/>
    <col min="11798" max="11798" width="22.140625" style="45" customWidth="1"/>
    <col min="11799" max="11799" width="14.85546875" style="45" customWidth="1"/>
    <col min="11800" max="11800" width="22.140625" style="45" customWidth="1"/>
    <col min="11801" max="11801" width="16.85546875" style="45" customWidth="1"/>
    <col min="11802" max="11802" width="2.42578125" style="45" customWidth="1"/>
    <col min="11803" max="11803" width="1.85546875" style="45" customWidth="1"/>
    <col min="11804" max="11804" width="1.5703125" style="45" customWidth="1"/>
    <col min="11805" max="11805" width="3.85546875" style="45" customWidth="1"/>
    <col min="11806" max="11806" width="9.140625" style="45" customWidth="1"/>
    <col min="11807" max="11807" width="6.85546875" style="45" customWidth="1"/>
    <col min="11808" max="11808" width="9.5703125" style="45" customWidth="1"/>
    <col min="11809" max="11810" width="8.42578125" style="45" customWidth="1"/>
    <col min="11811" max="11811" width="5.140625" style="45" customWidth="1"/>
    <col min="11812" max="11812" width="9.42578125" style="45" customWidth="1"/>
    <col min="11813" max="11813" width="6.7109375" style="45" customWidth="1"/>
    <col min="11814" max="11814" width="7.42578125" style="45" customWidth="1"/>
    <col min="11815" max="11815" width="20.7109375" style="45" customWidth="1"/>
    <col min="11816" max="11816" width="22.140625" style="45" customWidth="1"/>
    <col min="11817" max="11817" width="11.42578125" style="45" customWidth="1"/>
    <col min="11818" max="11818" width="10.42578125" style="45" customWidth="1"/>
    <col min="11819" max="12049" width="22.140625" style="45"/>
    <col min="12050" max="12051" width="4.140625" style="45" customWidth="1"/>
    <col min="12052" max="12052" width="22.140625" style="45" customWidth="1"/>
    <col min="12053" max="12053" width="8.5703125" style="45" customWidth="1"/>
    <col min="12054" max="12054" width="22.140625" style="45" customWidth="1"/>
    <col min="12055" max="12055" width="14.85546875" style="45" customWidth="1"/>
    <col min="12056" max="12056" width="22.140625" style="45" customWidth="1"/>
    <col min="12057" max="12057" width="16.85546875" style="45" customWidth="1"/>
    <col min="12058" max="12058" width="2.42578125" style="45" customWidth="1"/>
    <col min="12059" max="12059" width="1.85546875" style="45" customWidth="1"/>
    <col min="12060" max="12060" width="1.5703125" style="45" customWidth="1"/>
    <col min="12061" max="12061" width="3.85546875" style="45" customWidth="1"/>
    <col min="12062" max="12062" width="9.140625" style="45" customWidth="1"/>
    <col min="12063" max="12063" width="6.85546875" style="45" customWidth="1"/>
    <col min="12064" max="12064" width="9.5703125" style="45" customWidth="1"/>
    <col min="12065" max="12066" width="8.42578125" style="45" customWidth="1"/>
    <col min="12067" max="12067" width="5.140625" style="45" customWidth="1"/>
    <col min="12068" max="12068" width="9.42578125" style="45" customWidth="1"/>
    <col min="12069" max="12069" width="6.7109375" style="45" customWidth="1"/>
    <col min="12070" max="12070" width="7.42578125" style="45" customWidth="1"/>
    <col min="12071" max="12071" width="20.7109375" style="45" customWidth="1"/>
    <col min="12072" max="12072" width="22.140625" style="45" customWidth="1"/>
    <col min="12073" max="12073" width="11.42578125" style="45" customWidth="1"/>
    <col min="12074" max="12074" width="10.42578125" style="45" customWidth="1"/>
    <col min="12075" max="12305" width="22.140625" style="45"/>
    <col min="12306" max="12307" width="4.140625" style="45" customWidth="1"/>
    <col min="12308" max="12308" width="22.140625" style="45" customWidth="1"/>
    <col min="12309" max="12309" width="8.5703125" style="45" customWidth="1"/>
    <col min="12310" max="12310" width="22.140625" style="45" customWidth="1"/>
    <col min="12311" max="12311" width="14.85546875" style="45" customWidth="1"/>
    <col min="12312" max="12312" width="22.140625" style="45" customWidth="1"/>
    <col min="12313" max="12313" width="16.85546875" style="45" customWidth="1"/>
    <col min="12314" max="12314" width="2.42578125" style="45" customWidth="1"/>
    <col min="12315" max="12315" width="1.85546875" style="45" customWidth="1"/>
    <col min="12316" max="12316" width="1.5703125" style="45" customWidth="1"/>
    <col min="12317" max="12317" width="3.85546875" style="45" customWidth="1"/>
    <col min="12318" max="12318" width="9.140625" style="45" customWidth="1"/>
    <col min="12319" max="12319" width="6.85546875" style="45" customWidth="1"/>
    <col min="12320" max="12320" width="9.5703125" style="45" customWidth="1"/>
    <col min="12321" max="12322" width="8.42578125" style="45" customWidth="1"/>
    <col min="12323" max="12323" width="5.140625" style="45" customWidth="1"/>
    <col min="12324" max="12324" width="9.42578125" style="45" customWidth="1"/>
    <col min="12325" max="12325" width="6.7109375" style="45" customWidth="1"/>
    <col min="12326" max="12326" width="7.42578125" style="45" customWidth="1"/>
    <col min="12327" max="12327" width="20.7109375" style="45" customWidth="1"/>
    <col min="12328" max="12328" width="22.140625" style="45" customWidth="1"/>
    <col min="12329" max="12329" width="11.42578125" style="45" customWidth="1"/>
    <col min="12330" max="12330" width="10.42578125" style="45" customWidth="1"/>
    <col min="12331" max="12561" width="22.140625" style="45"/>
    <col min="12562" max="12563" width="4.140625" style="45" customWidth="1"/>
    <col min="12564" max="12564" width="22.140625" style="45" customWidth="1"/>
    <col min="12565" max="12565" width="8.5703125" style="45" customWidth="1"/>
    <col min="12566" max="12566" width="22.140625" style="45" customWidth="1"/>
    <col min="12567" max="12567" width="14.85546875" style="45" customWidth="1"/>
    <col min="12568" max="12568" width="22.140625" style="45" customWidth="1"/>
    <col min="12569" max="12569" width="16.85546875" style="45" customWidth="1"/>
    <col min="12570" max="12570" width="2.42578125" style="45" customWidth="1"/>
    <col min="12571" max="12571" width="1.85546875" style="45" customWidth="1"/>
    <col min="12572" max="12572" width="1.5703125" style="45" customWidth="1"/>
    <col min="12573" max="12573" width="3.85546875" style="45" customWidth="1"/>
    <col min="12574" max="12574" width="9.140625" style="45" customWidth="1"/>
    <col min="12575" max="12575" width="6.85546875" style="45" customWidth="1"/>
    <col min="12576" max="12576" width="9.5703125" style="45" customWidth="1"/>
    <col min="12577" max="12578" width="8.42578125" style="45" customWidth="1"/>
    <col min="12579" max="12579" width="5.140625" style="45" customWidth="1"/>
    <col min="12580" max="12580" width="9.42578125" style="45" customWidth="1"/>
    <col min="12581" max="12581" width="6.7109375" style="45" customWidth="1"/>
    <col min="12582" max="12582" width="7.42578125" style="45" customWidth="1"/>
    <col min="12583" max="12583" width="20.7109375" style="45" customWidth="1"/>
    <col min="12584" max="12584" width="22.140625" style="45" customWidth="1"/>
    <col min="12585" max="12585" width="11.42578125" style="45" customWidth="1"/>
    <col min="12586" max="12586" width="10.42578125" style="45" customWidth="1"/>
    <col min="12587" max="12817" width="22.140625" style="45"/>
    <col min="12818" max="12819" width="4.140625" style="45" customWidth="1"/>
    <col min="12820" max="12820" width="22.140625" style="45" customWidth="1"/>
    <col min="12821" max="12821" width="8.5703125" style="45" customWidth="1"/>
    <col min="12822" max="12822" width="22.140625" style="45" customWidth="1"/>
    <col min="12823" max="12823" width="14.85546875" style="45" customWidth="1"/>
    <col min="12824" max="12824" width="22.140625" style="45" customWidth="1"/>
    <col min="12825" max="12825" width="16.85546875" style="45" customWidth="1"/>
    <col min="12826" max="12826" width="2.42578125" style="45" customWidth="1"/>
    <col min="12827" max="12827" width="1.85546875" style="45" customWidth="1"/>
    <col min="12828" max="12828" width="1.5703125" style="45" customWidth="1"/>
    <col min="12829" max="12829" width="3.85546875" style="45" customWidth="1"/>
    <col min="12830" max="12830" width="9.140625" style="45" customWidth="1"/>
    <col min="12831" max="12831" width="6.85546875" style="45" customWidth="1"/>
    <col min="12832" max="12832" width="9.5703125" style="45" customWidth="1"/>
    <col min="12833" max="12834" width="8.42578125" style="45" customWidth="1"/>
    <col min="12835" max="12835" width="5.140625" style="45" customWidth="1"/>
    <col min="12836" max="12836" width="9.42578125" style="45" customWidth="1"/>
    <col min="12837" max="12837" width="6.7109375" style="45" customWidth="1"/>
    <col min="12838" max="12838" width="7.42578125" style="45" customWidth="1"/>
    <col min="12839" max="12839" width="20.7109375" style="45" customWidth="1"/>
    <col min="12840" max="12840" width="22.140625" style="45" customWidth="1"/>
    <col min="12841" max="12841" width="11.42578125" style="45" customWidth="1"/>
    <col min="12842" max="12842" width="10.42578125" style="45" customWidth="1"/>
    <col min="12843" max="13073" width="22.140625" style="45"/>
    <col min="13074" max="13075" width="4.140625" style="45" customWidth="1"/>
    <col min="13076" max="13076" width="22.140625" style="45" customWidth="1"/>
    <col min="13077" max="13077" width="8.5703125" style="45" customWidth="1"/>
    <col min="13078" max="13078" width="22.140625" style="45" customWidth="1"/>
    <col min="13079" max="13079" width="14.85546875" style="45" customWidth="1"/>
    <col min="13080" max="13080" width="22.140625" style="45" customWidth="1"/>
    <col min="13081" max="13081" width="16.85546875" style="45" customWidth="1"/>
    <col min="13082" max="13082" width="2.42578125" style="45" customWidth="1"/>
    <col min="13083" max="13083" width="1.85546875" style="45" customWidth="1"/>
    <col min="13084" max="13084" width="1.5703125" style="45" customWidth="1"/>
    <col min="13085" max="13085" width="3.85546875" style="45" customWidth="1"/>
    <col min="13086" max="13086" width="9.140625" style="45" customWidth="1"/>
    <col min="13087" max="13087" width="6.85546875" style="45" customWidth="1"/>
    <col min="13088" max="13088" width="9.5703125" style="45" customWidth="1"/>
    <col min="13089" max="13090" width="8.42578125" style="45" customWidth="1"/>
    <col min="13091" max="13091" width="5.140625" style="45" customWidth="1"/>
    <col min="13092" max="13092" width="9.42578125" style="45" customWidth="1"/>
    <col min="13093" max="13093" width="6.7109375" style="45" customWidth="1"/>
    <col min="13094" max="13094" width="7.42578125" style="45" customWidth="1"/>
    <col min="13095" max="13095" width="20.7109375" style="45" customWidth="1"/>
    <col min="13096" max="13096" width="22.140625" style="45" customWidth="1"/>
    <col min="13097" max="13097" width="11.42578125" style="45" customWidth="1"/>
    <col min="13098" max="13098" width="10.42578125" style="45" customWidth="1"/>
    <col min="13099" max="13329" width="22.140625" style="45"/>
    <col min="13330" max="13331" width="4.140625" style="45" customWidth="1"/>
    <col min="13332" max="13332" width="22.140625" style="45" customWidth="1"/>
    <col min="13333" max="13333" width="8.5703125" style="45" customWidth="1"/>
    <col min="13334" max="13334" width="22.140625" style="45" customWidth="1"/>
    <col min="13335" max="13335" width="14.85546875" style="45" customWidth="1"/>
    <col min="13336" max="13336" width="22.140625" style="45" customWidth="1"/>
    <col min="13337" max="13337" width="16.85546875" style="45" customWidth="1"/>
    <col min="13338" max="13338" width="2.42578125" style="45" customWidth="1"/>
    <col min="13339" max="13339" width="1.85546875" style="45" customWidth="1"/>
    <col min="13340" max="13340" width="1.5703125" style="45" customWidth="1"/>
    <col min="13341" max="13341" width="3.85546875" style="45" customWidth="1"/>
    <col min="13342" max="13342" width="9.140625" style="45" customWidth="1"/>
    <col min="13343" max="13343" width="6.85546875" style="45" customWidth="1"/>
    <col min="13344" max="13344" width="9.5703125" style="45" customWidth="1"/>
    <col min="13345" max="13346" width="8.42578125" style="45" customWidth="1"/>
    <col min="13347" max="13347" width="5.140625" style="45" customWidth="1"/>
    <col min="13348" max="13348" width="9.42578125" style="45" customWidth="1"/>
    <col min="13349" max="13349" width="6.7109375" style="45" customWidth="1"/>
    <col min="13350" max="13350" width="7.42578125" style="45" customWidth="1"/>
    <col min="13351" max="13351" width="20.7109375" style="45" customWidth="1"/>
    <col min="13352" max="13352" width="22.140625" style="45" customWidth="1"/>
    <col min="13353" max="13353" width="11.42578125" style="45" customWidth="1"/>
    <col min="13354" max="13354" width="10.42578125" style="45" customWidth="1"/>
    <col min="13355" max="13585" width="22.140625" style="45"/>
    <col min="13586" max="13587" width="4.140625" style="45" customWidth="1"/>
    <col min="13588" max="13588" width="22.140625" style="45" customWidth="1"/>
    <col min="13589" max="13589" width="8.5703125" style="45" customWidth="1"/>
    <col min="13590" max="13590" width="22.140625" style="45" customWidth="1"/>
    <col min="13591" max="13591" width="14.85546875" style="45" customWidth="1"/>
    <col min="13592" max="13592" width="22.140625" style="45" customWidth="1"/>
    <col min="13593" max="13593" width="16.85546875" style="45" customWidth="1"/>
    <col min="13594" max="13594" width="2.42578125" style="45" customWidth="1"/>
    <col min="13595" max="13595" width="1.85546875" style="45" customWidth="1"/>
    <col min="13596" max="13596" width="1.5703125" style="45" customWidth="1"/>
    <col min="13597" max="13597" width="3.85546875" style="45" customWidth="1"/>
    <col min="13598" max="13598" width="9.140625" style="45" customWidth="1"/>
    <col min="13599" max="13599" width="6.85546875" style="45" customWidth="1"/>
    <col min="13600" max="13600" width="9.5703125" style="45" customWidth="1"/>
    <col min="13601" max="13602" width="8.42578125" style="45" customWidth="1"/>
    <col min="13603" max="13603" width="5.140625" style="45" customWidth="1"/>
    <col min="13604" max="13604" width="9.42578125" style="45" customWidth="1"/>
    <col min="13605" max="13605" width="6.7109375" style="45" customWidth="1"/>
    <col min="13606" max="13606" width="7.42578125" style="45" customWidth="1"/>
    <col min="13607" max="13607" width="20.7109375" style="45" customWidth="1"/>
    <col min="13608" max="13608" width="22.140625" style="45" customWidth="1"/>
    <col min="13609" max="13609" width="11.42578125" style="45" customWidth="1"/>
    <col min="13610" max="13610" width="10.42578125" style="45" customWidth="1"/>
    <col min="13611" max="13841" width="22.140625" style="45"/>
    <col min="13842" max="13843" width="4.140625" style="45" customWidth="1"/>
    <col min="13844" max="13844" width="22.140625" style="45" customWidth="1"/>
    <col min="13845" max="13845" width="8.5703125" style="45" customWidth="1"/>
    <col min="13846" max="13846" width="22.140625" style="45" customWidth="1"/>
    <col min="13847" max="13847" width="14.85546875" style="45" customWidth="1"/>
    <col min="13848" max="13848" width="22.140625" style="45" customWidth="1"/>
    <col min="13849" max="13849" width="16.85546875" style="45" customWidth="1"/>
    <col min="13850" max="13850" width="2.42578125" style="45" customWidth="1"/>
    <col min="13851" max="13851" width="1.85546875" style="45" customWidth="1"/>
    <col min="13852" max="13852" width="1.5703125" style="45" customWidth="1"/>
    <col min="13853" max="13853" width="3.85546875" style="45" customWidth="1"/>
    <col min="13854" max="13854" width="9.140625" style="45" customWidth="1"/>
    <col min="13855" max="13855" width="6.85546875" style="45" customWidth="1"/>
    <col min="13856" max="13856" width="9.5703125" style="45" customWidth="1"/>
    <col min="13857" max="13858" width="8.42578125" style="45" customWidth="1"/>
    <col min="13859" max="13859" width="5.140625" style="45" customWidth="1"/>
    <col min="13860" max="13860" width="9.42578125" style="45" customWidth="1"/>
    <col min="13861" max="13861" width="6.7109375" style="45" customWidth="1"/>
    <col min="13862" max="13862" width="7.42578125" style="45" customWidth="1"/>
    <col min="13863" max="13863" width="20.7109375" style="45" customWidth="1"/>
    <col min="13864" max="13864" width="22.140625" style="45" customWidth="1"/>
    <col min="13865" max="13865" width="11.42578125" style="45" customWidth="1"/>
    <col min="13866" max="13866" width="10.42578125" style="45" customWidth="1"/>
    <col min="13867" max="14097" width="22.140625" style="45"/>
    <col min="14098" max="14099" width="4.140625" style="45" customWidth="1"/>
    <col min="14100" max="14100" width="22.140625" style="45" customWidth="1"/>
    <col min="14101" max="14101" width="8.5703125" style="45" customWidth="1"/>
    <col min="14102" max="14102" width="22.140625" style="45" customWidth="1"/>
    <col min="14103" max="14103" width="14.85546875" style="45" customWidth="1"/>
    <col min="14104" max="14104" width="22.140625" style="45" customWidth="1"/>
    <col min="14105" max="14105" width="16.85546875" style="45" customWidth="1"/>
    <col min="14106" max="14106" width="2.42578125" style="45" customWidth="1"/>
    <col min="14107" max="14107" width="1.85546875" style="45" customWidth="1"/>
    <col min="14108" max="14108" width="1.5703125" style="45" customWidth="1"/>
    <col min="14109" max="14109" width="3.85546875" style="45" customWidth="1"/>
    <col min="14110" max="14110" width="9.140625" style="45" customWidth="1"/>
    <col min="14111" max="14111" width="6.85546875" style="45" customWidth="1"/>
    <col min="14112" max="14112" width="9.5703125" style="45" customWidth="1"/>
    <col min="14113" max="14114" width="8.42578125" style="45" customWidth="1"/>
    <col min="14115" max="14115" width="5.140625" style="45" customWidth="1"/>
    <col min="14116" max="14116" width="9.42578125" style="45" customWidth="1"/>
    <col min="14117" max="14117" width="6.7109375" style="45" customWidth="1"/>
    <col min="14118" max="14118" width="7.42578125" style="45" customWidth="1"/>
    <col min="14119" max="14119" width="20.7109375" style="45" customWidth="1"/>
    <col min="14120" max="14120" width="22.140625" style="45" customWidth="1"/>
    <col min="14121" max="14121" width="11.42578125" style="45" customWidth="1"/>
    <col min="14122" max="14122" width="10.42578125" style="45" customWidth="1"/>
    <col min="14123" max="14353" width="22.140625" style="45"/>
    <col min="14354" max="14355" width="4.140625" style="45" customWidth="1"/>
    <col min="14356" max="14356" width="22.140625" style="45" customWidth="1"/>
    <col min="14357" max="14357" width="8.5703125" style="45" customWidth="1"/>
    <col min="14358" max="14358" width="22.140625" style="45" customWidth="1"/>
    <col min="14359" max="14359" width="14.85546875" style="45" customWidth="1"/>
    <col min="14360" max="14360" width="22.140625" style="45" customWidth="1"/>
    <col min="14361" max="14361" width="16.85546875" style="45" customWidth="1"/>
    <col min="14362" max="14362" width="2.42578125" style="45" customWidth="1"/>
    <col min="14363" max="14363" width="1.85546875" style="45" customWidth="1"/>
    <col min="14364" max="14364" width="1.5703125" style="45" customWidth="1"/>
    <col min="14365" max="14365" width="3.85546875" style="45" customWidth="1"/>
    <col min="14366" max="14366" width="9.140625" style="45" customWidth="1"/>
    <col min="14367" max="14367" width="6.85546875" style="45" customWidth="1"/>
    <col min="14368" max="14368" width="9.5703125" style="45" customWidth="1"/>
    <col min="14369" max="14370" width="8.42578125" style="45" customWidth="1"/>
    <col min="14371" max="14371" width="5.140625" style="45" customWidth="1"/>
    <col min="14372" max="14372" width="9.42578125" style="45" customWidth="1"/>
    <col min="14373" max="14373" width="6.7109375" style="45" customWidth="1"/>
    <col min="14374" max="14374" width="7.42578125" style="45" customWidth="1"/>
    <col min="14375" max="14375" width="20.7109375" style="45" customWidth="1"/>
    <col min="14376" max="14376" width="22.140625" style="45" customWidth="1"/>
    <col min="14377" max="14377" width="11.42578125" style="45" customWidth="1"/>
    <col min="14378" max="14378" width="10.42578125" style="45" customWidth="1"/>
    <col min="14379" max="14609" width="22.140625" style="45"/>
    <col min="14610" max="14611" width="4.140625" style="45" customWidth="1"/>
    <col min="14612" max="14612" width="22.140625" style="45" customWidth="1"/>
    <col min="14613" max="14613" width="8.5703125" style="45" customWidth="1"/>
    <col min="14614" max="14614" width="22.140625" style="45" customWidth="1"/>
    <col min="14615" max="14615" width="14.85546875" style="45" customWidth="1"/>
    <col min="14616" max="14616" width="22.140625" style="45" customWidth="1"/>
    <col min="14617" max="14617" width="16.85546875" style="45" customWidth="1"/>
    <col min="14618" max="14618" width="2.42578125" style="45" customWidth="1"/>
    <col min="14619" max="14619" width="1.85546875" style="45" customWidth="1"/>
    <col min="14620" max="14620" width="1.5703125" style="45" customWidth="1"/>
    <col min="14621" max="14621" width="3.85546875" style="45" customWidth="1"/>
    <col min="14622" max="14622" width="9.140625" style="45" customWidth="1"/>
    <col min="14623" max="14623" width="6.85546875" style="45" customWidth="1"/>
    <col min="14624" max="14624" width="9.5703125" style="45" customWidth="1"/>
    <col min="14625" max="14626" width="8.42578125" style="45" customWidth="1"/>
    <col min="14627" max="14627" width="5.140625" style="45" customWidth="1"/>
    <col min="14628" max="14628" width="9.42578125" style="45" customWidth="1"/>
    <col min="14629" max="14629" width="6.7109375" style="45" customWidth="1"/>
    <col min="14630" max="14630" width="7.42578125" style="45" customWidth="1"/>
    <col min="14631" max="14631" width="20.7109375" style="45" customWidth="1"/>
    <col min="14632" max="14632" width="22.140625" style="45" customWidth="1"/>
    <col min="14633" max="14633" width="11.42578125" style="45" customWidth="1"/>
    <col min="14634" max="14634" width="10.42578125" style="45" customWidth="1"/>
    <col min="14635" max="14865" width="22.140625" style="45"/>
    <col min="14866" max="14867" width="4.140625" style="45" customWidth="1"/>
    <col min="14868" max="14868" width="22.140625" style="45" customWidth="1"/>
    <col min="14869" max="14869" width="8.5703125" style="45" customWidth="1"/>
    <col min="14870" max="14870" width="22.140625" style="45" customWidth="1"/>
    <col min="14871" max="14871" width="14.85546875" style="45" customWidth="1"/>
    <col min="14872" max="14872" width="22.140625" style="45" customWidth="1"/>
    <col min="14873" max="14873" width="16.85546875" style="45" customWidth="1"/>
    <col min="14874" max="14874" width="2.42578125" style="45" customWidth="1"/>
    <col min="14875" max="14875" width="1.85546875" style="45" customWidth="1"/>
    <col min="14876" max="14876" width="1.5703125" style="45" customWidth="1"/>
    <col min="14877" max="14877" width="3.85546875" style="45" customWidth="1"/>
    <col min="14878" max="14878" width="9.140625" style="45" customWidth="1"/>
    <col min="14879" max="14879" width="6.85546875" style="45" customWidth="1"/>
    <col min="14880" max="14880" width="9.5703125" style="45" customWidth="1"/>
    <col min="14881" max="14882" width="8.42578125" style="45" customWidth="1"/>
    <col min="14883" max="14883" width="5.140625" style="45" customWidth="1"/>
    <col min="14884" max="14884" width="9.42578125" style="45" customWidth="1"/>
    <col min="14885" max="14885" width="6.7109375" style="45" customWidth="1"/>
    <col min="14886" max="14886" width="7.42578125" style="45" customWidth="1"/>
    <col min="14887" max="14887" width="20.7109375" style="45" customWidth="1"/>
    <col min="14888" max="14888" width="22.140625" style="45" customWidth="1"/>
    <col min="14889" max="14889" width="11.42578125" style="45" customWidth="1"/>
    <col min="14890" max="14890" width="10.42578125" style="45" customWidth="1"/>
    <col min="14891" max="15121" width="22.140625" style="45"/>
    <col min="15122" max="15123" width="4.140625" style="45" customWidth="1"/>
    <col min="15124" max="15124" width="22.140625" style="45" customWidth="1"/>
    <col min="15125" max="15125" width="8.5703125" style="45" customWidth="1"/>
    <col min="15126" max="15126" width="22.140625" style="45" customWidth="1"/>
    <col min="15127" max="15127" width="14.85546875" style="45" customWidth="1"/>
    <col min="15128" max="15128" width="22.140625" style="45" customWidth="1"/>
    <col min="15129" max="15129" width="16.85546875" style="45" customWidth="1"/>
    <col min="15130" max="15130" width="2.42578125" style="45" customWidth="1"/>
    <col min="15131" max="15131" width="1.85546875" style="45" customWidth="1"/>
    <col min="15132" max="15132" width="1.5703125" style="45" customWidth="1"/>
    <col min="15133" max="15133" width="3.85546875" style="45" customWidth="1"/>
    <col min="15134" max="15134" width="9.140625" style="45" customWidth="1"/>
    <col min="15135" max="15135" width="6.85546875" style="45" customWidth="1"/>
    <col min="15136" max="15136" width="9.5703125" style="45" customWidth="1"/>
    <col min="15137" max="15138" width="8.42578125" style="45" customWidth="1"/>
    <col min="15139" max="15139" width="5.140625" style="45" customWidth="1"/>
    <col min="15140" max="15140" width="9.42578125" style="45" customWidth="1"/>
    <col min="15141" max="15141" width="6.7109375" style="45" customWidth="1"/>
    <col min="15142" max="15142" width="7.42578125" style="45" customWidth="1"/>
    <col min="15143" max="15143" width="20.7109375" style="45" customWidth="1"/>
    <col min="15144" max="15144" width="22.140625" style="45" customWidth="1"/>
    <col min="15145" max="15145" width="11.42578125" style="45" customWidth="1"/>
    <col min="15146" max="15146" width="10.42578125" style="45" customWidth="1"/>
    <col min="15147" max="15377" width="22.140625" style="45"/>
    <col min="15378" max="15379" width="4.140625" style="45" customWidth="1"/>
    <col min="15380" max="15380" width="22.140625" style="45" customWidth="1"/>
    <col min="15381" max="15381" width="8.5703125" style="45" customWidth="1"/>
    <col min="15382" max="15382" width="22.140625" style="45" customWidth="1"/>
    <col min="15383" max="15383" width="14.85546875" style="45" customWidth="1"/>
    <col min="15384" max="15384" width="22.140625" style="45" customWidth="1"/>
    <col min="15385" max="15385" width="16.85546875" style="45" customWidth="1"/>
    <col min="15386" max="15386" width="2.42578125" style="45" customWidth="1"/>
    <col min="15387" max="15387" width="1.85546875" style="45" customWidth="1"/>
    <col min="15388" max="15388" width="1.5703125" style="45" customWidth="1"/>
    <col min="15389" max="15389" width="3.85546875" style="45" customWidth="1"/>
    <col min="15390" max="15390" width="9.140625" style="45" customWidth="1"/>
    <col min="15391" max="15391" width="6.85546875" style="45" customWidth="1"/>
    <col min="15392" max="15392" width="9.5703125" style="45" customWidth="1"/>
    <col min="15393" max="15394" width="8.42578125" style="45" customWidth="1"/>
    <col min="15395" max="15395" width="5.140625" style="45" customWidth="1"/>
    <col min="15396" max="15396" width="9.42578125" style="45" customWidth="1"/>
    <col min="15397" max="15397" width="6.7109375" style="45" customWidth="1"/>
    <col min="15398" max="15398" width="7.42578125" style="45" customWidth="1"/>
    <col min="15399" max="15399" width="20.7109375" style="45" customWidth="1"/>
    <col min="15400" max="15400" width="22.140625" style="45" customWidth="1"/>
    <col min="15401" max="15401" width="11.42578125" style="45" customWidth="1"/>
    <col min="15402" max="15402" width="10.42578125" style="45" customWidth="1"/>
    <col min="15403" max="15633" width="22.140625" style="45"/>
    <col min="15634" max="15635" width="4.140625" style="45" customWidth="1"/>
    <col min="15636" max="15636" width="22.140625" style="45" customWidth="1"/>
    <col min="15637" max="15637" width="8.5703125" style="45" customWidth="1"/>
    <col min="15638" max="15638" width="22.140625" style="45" customWidth="1"/>
    <col min="15639" max="15639" width="14.85546875" style="45" customWidth="1"/>
    <col min="15640" max="15640" width="22.140625" style="45" customWidth="1"/>
    <col min="15641" max="15641" width="16.85546875" style="45" customWidth="1"/>
    <col min="15642" max="15642" width="2.42578125" style="45" customWidth="1"/>
    <col min="15643" max="15643" width="1.85546875" style="45" customWidth="1"/>
    <col min="15644" max="15644" width="1.5703125" style="45" customWidth="1"/>
    <col min="15645" max="15645" width="3.85546875" style="45" customWidth="1"/>
    <col min="15646" max="15646" width="9.140625" style="45" customWidth="1"/>
    <col min="15647" max="15647" width="6.85546875" style="45" customWidth="1"/>
    <col min="15648" max="15648" width="9.5703125" style="45" customWidth="1"/>
    <col min="15649" max="15650" width="8.42578125" style="45" customWidth="1"/>
    <col min="15651" max="15651" width="5.140625" style="45" customWidth="1"/>
    <col min="15652" max="15652" width="9.42578125" style="45" customWidth="1"/>
    <col min="15653" max="15653" width="6.7109375" style="45" customWidth="1"/>
    <col min="15654" max="15654" width="7.42578125" style="45" customWidth="1"/>
    <col min="15655" max="15655" width="20.7109375" style="45" customWidth="1"/>
    <col min="15656" max="15656" width="22.140625" style="45" customWidth="1"/>
    <col min="15657" max="15657" width="11.42578125" style="45" customWidth="1"/>
    <col min="15658" max="15658" width="10.42578125" style="45" customWidth="1"/>
    <col min="15659" max="15889" width="22.140625" style="45"/>
    <col min="15890" max="15891" width="4.140625" style="45" customWidth="1"/>
    <col min="15892" max="15892" width="22.140625" style="45" customWidth="1"/>
    <col min="15893" max="15893" width="8.5703125" style="45" customWidth="1"/>
    <col min="15894" max="15894" width="22.140625" style="45" customWidth="1"/>
    <col min="15895" max="15895" width="14.85546875" style="45" customWidth="1"/>
    <col min="15896" max="15896" width="22.140625" style="45" customWidth="1"/>
    <col min="15897" max="15897" width="16.85546875" style="45" customWidth="1"/>
    <col min="15898" max="15898" width="2.42578125" style="45" customWidth="1"/>
    <col min="15899" max="15899" width="1.85546875" style="45" customWidth="1"/>
    <col min="15900" max="15900" width="1.5703125" style="45" customWidth="1"/>
    <col min="15901" max="15901" width="3.85546875" style="45" customWidth="1"/>
    <col min="15902" max="15902" width="9.140625" style="45" customWidth="1"/>
    <col min="15903" max="15903" width="6.85546875" style="45" customWidth="1"/>
    <col min="15904" max="15904" width="9.5703125" style="45" customWidth="1"/>
    <col min="15905" max="15906" width="8.42578125" style="45" customWidth="1"/>
    <col min="15907" max="15907" width="5.140625" style="45" customWidth="1"/>
    <col min="15908" max="15908" width="9.42578125" style="45" customWidth="1"/>
    <col min="15909" max="15909" width="6.7109375" style="45" customWidth="1"/>
    <col min="15910" max="15910" width="7.42578125" style="45" customWidth="1"/>
    <col min="15911" max="15911" width="20.7109375" style="45" customWidth="1"/>
    <col min="15912" max="15912" width="22.140625" style="45" customWidth="1"/>
    <col min="15913" max="15913" width="11.42578125" style="45" customWidth="1"/>
    <col min="15914" max="15914" width="10.42578125" style="45" customWidth="1"/>
    <col min="15915" max="16145" width="22.140625" style="45"/>
    <col min="16146" max="16147" width="4.140625" style="45" customWidth="1"/>
    <col min="16148" max="16148" width="22.140625" style="45" customWidth="1"/>
    <col min="16149" max="16149" width="8.5703125" style="45" customWidth="1"/>
    <col min="16150" max="16150" width="22.140625" style="45" customWidth="1"/>
    <col min="16151" max="16151" width="14.85546875" style="45" customWidth="1"/>
    <col min="16152" max="16152" width="22.140625" style="45" customWidth="1"/>
    <col min="16153" max="16153" width="16.85546875" style="45" customWidth="1"/>
    <col min="16154" max="16154" width="2.42578125" style="45" customWidth="1"/>
    <col min="16155" max="16155" width="1.85546875" style="45" customWidth="1"/>
    <col min="16156" max="16156" width="1.5703125" style="45" customWidth="1"/>
    <col min="16157" max="16157" width="3.85546875" style="45" customWidth="1"/>
    <col min="16158" max="16158" width="9.140625" style="45" customWidth="1"/>
    <col min="16159" max="16159" width="6.85546875" style="45" customWidth="1"/>
    <col min="16160" max="16160" width="9.5703125" style="45" customWidth="1"/>
    <col min="16161" max="16162" width="8.42578125" style="45" customWidth="1"/>
    <col min="16163" max="16163" width="5.140625" style="45" customWidth="1"/>
    <col min="16164" max="16164" width="9.42578125" style="45" customWidth="1"/>
    <col min="16165" max="16165" width="6.7109375" style="45" customWidth="1"/>
    <col min="16166" max="16166" width="7.42578125" style="45" customWidth="1"/>
    <col min="16167" max="16167" width="20.7109375" style="45" customWidth="1"/>
    <col min="16168" max="16168" width="22.140625" style="45" customWidth="1"/>
    <col min="16169" max="16169" width="11.42578125" style="45" customWidth="1"/>
    <col min="16170" max="16170" width="10.42578125" style="45" customWidth="1"/>
    <col min="16171" max="16384" width="22.140625" style="45"/>
  </cols>
  <sheetData>
    <row r="1" spans="1:43" s="44" customFormat="1">
      <c r="A1" s="51" t="s">
        <v>4655</v>
      </c>
      <c r="B1" s="51" t="s">
        <v>4656</v>
      </c>
      <c r="C1" s="51" t="s">
        <v>3</v>
      </c>
      <c r="D1" s="51" t="s">
        <v>25</v>
      </c>
      <c r="E1" s="51" t="s">
        <v>4</v>
      </c>
      <c r="F1" s="51" t="s">
        <v>26</v>
      </c>
      <c r="G1" s="51" t="s">
        <v>27</v>
      </c>
      <c r="H1" s="51" t="s">
        <v>28</v>
      </c>
      <c r="I1" s="51" t="s">
        <v>0</v>
      </c>
      <c r="J1" s="51" t="s">
        <v>10</v>
      </c>
      <c r="K1" s="51" t="s">
        <v>39</v>
      </c>
      <c r="L1" s="51" t="s">
        <v>9</v>
      </c>
      <c r="M1" s="51" t="s">
        <v>65</v>
      </c>
      <c r="N1" s="51" t="s">
        <v>64</v>
      </c>
      <c r="O1" s="51" t="s">
        <v>40</v>
      </c>
      <c r="P1" s="51" t="s">
        <v>7</v>
      </c>
      <c r="Q1" s="51" t="s">
        <v>41</v>
      </c>
      <c r="R1" s="51" t="s">
        <v>23</v>
      </c>
      <c r="S1" s="51" t="s">
        <v>42</v>
      </c>
      <c r="T1" s="51" t="s">
        <v>38</v>
      </c>
      <c r="U1" s="51" t="s">
        <v>21</v>
      </c>
      <c r="V1" s="51" t="s">
        <v>32</v>
      </c>
      <c r="W1" s="51" t="s">
        <v>2290</v>
      </c>
      <c r="X1" s="51" t="s">
        <v>2</v>
      </c>
      <c r="Y1" s="51" t="s">
        <v>2291</v>
      </c>
      <c r="Z1" s="60" t="s">
        <v>13</v>
      </c>
      <c r="AA1" s="51" t="s">
        <v>14</v>
      </c>
      <c r="AB1" s="51" t="s">
        <v>4657</v>
      </c>
      <c r="AC1" s="51" t="s">
        <v>19</v>
      </c>
      <c r="AD1" s="51" t="s">
        <v>5</v>
      </c>
      <c r="AE1" s="51" t="s">
        <v>6</v>
      </c>
      <c r="AF1" s="60" t="s">
        <v>43</v>
      </c>
      <c r="AG1" s="52" t="s">
        <v>44</v>
      </c>
      <c r="AH1" s="60" t="s">
        <v>29</v>
      </c>
      <c r="AI1" s="52" t="s">
        <v>30</v>
      </c>
      <c r="AJ1" s="51" t="s">
        <v>36</v>
      </c>
      <c r="AK1" s="51" t="s">
        <v>37</v>
      </c>
      <c r="AL1" s="51" t="s">
        <v>1</v>
      </c>
      <c r="AM1" s="52" t="s">
        <v>11</v>
      </c>
      <c r="AN1" s="52" t="s">
        <v>31</v>
      </c>
      <c r="AO1" s="52" t="s">
        <v>45</v>
      </c>
      <c r="AP1" s="51" t="s">
        <v>22</v>
      </c>
      <c r="AQ1" s="51" t="s">
        <v>8</v>
      </c>
    </row>
    <row r="2" spans="1:43" s="46" customFormat="1">
      <c r="A2" s="33">
        <v>2013</v>
      </c>
      <c r="B2" s="33">
        <v>1</v>
      </c>
      <c r="C2" s="33">
        <v>1</v>
      </c>
      <c r="D2" s="33">
        <v>56090700701</v>
      </c>
      <c r="E2" s="33" t="s">
        <v>3596</v>
      </c>
      <c r="F2" s="33" t="s">
        <v>4058</v>
      </c>
      <c r="G2" s="33"/>
      <c r="H2" s="33" t="s">
        <v>4059</v>
      </c>
      <c r="I2" s="34" t="s">
        <v>3588</v>
      </c>
      <c r="J2" s="33"/>
      <c r="K2" s="33">
        <f t="shared" ref="K2:K188" si="0">IF(ISBLANK(L2),"",INDEX(FACULTY_CODE,MATCH(L2,FACULTY_NAME_EN,0)))</f>
        <v>10900000</v>
      </c>
      <c r="L2" s="35" t="s">
        <v>72</v>
      </c>
      <c r="M2" s="33">
        <f t="shared" ref="M2:M55" si="1">IF(ISBLANK(N2),"",INDEX(DEPARTMENT_CODE,MATCH(N2,DEPT_NAME_EN,0)))</f>
        <v>10902000</v>
      </c>
      <c r="N2" s="33" t="s">
        <v>145</v>
      </c>
      <c r="O2" s="33" t="str">
        <f t="shared" ref="O2:O55" si="2">IF(ISBLANK(P2),"",INDEX(Program_Code,MATCH(P2,Program_Name_En,0)))</f>
        <v>2547007</v>
      </c>
      <c r="P2" s="35" t="s">
        <v>3410</v>
      </c>
      <c r="Q2" s="33">
        <f t="shared" ref="Q2:Q55" si="3">IF(ISBLANK(R2),"",INDEX(FOS_Code,MATCH(R2,FOS_Name_En,0)))</f>
        <v>10902010</v>
      </c>
      <c r="R2" s="35" t="s">
        <v>2586</v>
      </c>
      <c r="S2" s="33">
        <v>2534006</v>
      </c>
      <c r="T2" s="33"/>
      <c r="U2" s="33" t="s">
        <v>3910</v>
      </c>
      <c r="V2" s="33" t="s">
        <v>3931</v>
      </c>
      <c r="W2" s="35" t="str">
        <f t="shared" ref="W2:W178" si="4">IF(ISBLANK(X2),"",INDEX(Country_Code,MATCH(X2,Country_Name,0)))</f>
        <v>156</v>
      </c>
      <c r="X2" s="35" t="s">
        <v>1632</v>
      </c>
      <c r="Y2" s="35" t="str">
        <f t="shared" ref="Y2:Y75" si="5">IF(ISBLANK(X2),"",INDEX(Continents,MATCH(X2,Country_Name,0)))</f>
        <v>Asia</v>
      </c>
      <c r="Z2" s="61">
        <v>33037</v>
      </c>
      <c r="AA2" s="33">
        <v>25</v>
      </c>
      <c r="AB2" s="34" t="s">
        <v>4063</v>
      </c>
      <c r="AC2" s="35" t="s">
        <v>2462</v>
      </c>
      <c r="AD2" s="36" t="s">
        <v>4061</v>
      </c>
      <c r="AE2" s="34" t="s">
        <v>4062</v>
      </c>
      <c r="AF2" s="61">
        <v>41490</v>
      </c>
      <c r="AG2" s="34" t="s">
        <v>3981</v>
      </c>
      <c r="AH2" s="61">
        <v>41608</v>
      </c>
      <c r="AI2" s="34" t="s">
        <v>3981</v>
      </c>
      <c r="AJ2" s="37">
        <v>41608</v>
      </c>
      <c r="AK2" s="33" t="s">
        <v>3612</v>
      </c>
      <c r="AL2" s="33" t="s">
        <v>3598</v>
      </c>
      <c r="AM2" s="34" t="s">
        <v>4360</v>
      </c>
      <c r="AN2" s="34" t="s">
        <v>3965</v>
      </c>
      <c r="AO2" s="34"/>
      <c r="AP2" s="34"/>
      <c r="AQ2" s="33"/>
    </row>
    <row r="3" spans="1:43" s="46" customFormat="1">
      <c r="A3" s="33">
        <v>2013</v>
      </c>
      <c r="B3" s="33">
        <v>1</v>
      </c>
      <c r="C3" s="33">
        <v>2</v>
      </c>
      <c r="D3" s="33">
        <v>53213644</v>
      </c>
      <c r="E3" s="33" t="s">
        <v>3596</v>
      </c>
      <c r="F3" s="33" t="s">
        <v>4067</v>
      </c>
      <c r="G3" s="33"/>
      <c r="H3" s="33" t="s">
        <v>4068</v>
      </c>
      <c r="I3" s="34" t="s">
        <v>3587</v>
      </c>
      <c r="J3" s="33"/>
      <c r="K3" s="33">
        <f t="shared" si="0"/>
        <v>10900000</v>
      </c>
      <c r="L3" s="35" t="s">
        <v>72</v>
      </c>
      <c r="M3" s="33">
        <f t="shared" si="1"/>
        <v>10902000</v>
      </c>
      <c r="N3" s="33" t="s">
        <v>145</v>
      </c>
      <c r="O3" s="33" t="str">
        <f t="shared" si="2"/>
        <v>2519002</v>
      </c>
      <c r="P3" s="35" t="s">
        <v>3192</v>
      </c>
      <c r="Q3" s="33">
        <f t="shared" si="3"/>
        <v>10902010</v>
      </c>
      <c r="R3" s="35" t="s">
        <v>2586</v>
      </c>
      <c r="S3" s="33">
        <v>25540200</v>
      </c>
      <c r="T3" s="33" t="s">
        <v>3096</v>
      </c>
      <c r="U3" s="33" t="s">
        <v>3910</v>
      </c>
      <c r="V3" s="33" t="s">
        <v>3931</v>
      </c>
      <c r="W3" s="35" t="str">
        <f t="shared" si="4"/>
        <v>156</v>
      </c>
      <c r="X3" s="35" t="s">
        <v>1632</v>
      </c>
      <c r="Y3" s="35" t="str">
        <f t="shared" si="5"/>
        <v>Asia</v>
      </c>
      <c r="Z3" s="61">
        <v>33686</v>
      </c>
      <c r="AA3" s="33">
        <v>23</v>
      </c>
      <c r="AB3" s="34" t="s">
        <v>4070</v>
      </c>
      <c r="AC3" s="35" t="s">
        <v>2462</v>
      </c>
      <c r="AD3" s="36" t="s">
        <v>4071</v>
      </c>
      <c r="AE3" s="34" t="s">
        <v>4072</v>
      </c>
      <c r="AF3" s="61">
        <v>41490</v>
      </c>
      <c r="AG3" s="34" t="s">
        <v>3981</v>
      </c>
      <c r="AH3" s="61">
        <v>41608</v>
      </c>
      <c r="AI3" s="34" t="s">
        <v>3981</v>
      </c>
      <c r="AJ3" s="37">
        <v>41608</v>
      </c>
      <c r="AK3" s="33" t="s">
        <v>3612</v>
      </c>
      <c r="AL3" s="33" t="s">
        <v>3598</v>
      </c>
      <c r="AM3" s="34" t="s">
        <v>4360</v>
      </c>
      <c r="AN3" s="34" t="s">
        <v>3965</v>
      </c>
      <c r="AO3" s="34"/>
      <c r="AP3" s="34"/>
      <c r="AQ3" s="33"/>
    </row>
    <row r="4" spans="1:43" s="46" customFormat="1">
      <c r="A4" s="33">
        <v>2013</v>
      </c>
      <c r="B4" s="33">
        <v>1</v>
      </c>
      <c r="C4" s="33">
        <v>3</v>
      </c>
      <c r="D4" s="33">
        <v>53213630</v>
      </c>
      <c r="E4" s="33" t="s">
        <v>3596</v>
      </c>
      <c r="F4" s="33" t="s">
        <v>4073</v>
      </c>
      <c r="G4" s="33"/>
      <c r="H4" s="33" t="s">
        <v>4074</v>
      </c>
      <c r="I4" s="34" t="s">
        <v>3587</v>
      </c>
      <c r="J4" s="33"/>
      <c r="K4" s="33">
        <f t="shared" ref="K4" si="6">IF(ISBLANK(L4),"",INDEX(FACULTY_CODE,MATCH(L4,FACULTY_NAME_EN,0)))</f>
        <v>10900000</v>
      </c>
      <c r="L4" s="35" t="s">
        <v>72</v>
      </c>
      <c r="M4" s="33">
        <f t="shared" ref="M4" si="7">IF(ISBLANK(N4),"",INDEX(DEPARTMENT_CODE,MATCH(N4,DEPT_NAME_EN,0)))</f>
        <v>10902000</v>
      </c>
      <c r="N4" s="33" t="s">
        <v>145</v>
      </c>
      <c r="O4" s="33" t="str">
        <f t="shared" ref="O4" si="8">IF(ISBLANK(P4),"",INDEX(Program_Code,MATCH(P4,Program_Name_En,0)))</f>
        <v>2519002</v>
      </c>
      <c r="P4" s="35" t="s">
        <v>3192</v>
      </c>
      <c r="Q4" s="33">
        <f t="shared" ref="Q4" si="9">IF(ISBLANK(R4),"",INDEX(FOS_Code,MATCH(R4,FOS_Name_En,0)))</f>
        <v>10902010</v>
      </c>
      <c r="R4" s="35" t="s">
        <v>2586</v>
      </c>
      <c r="S4" s="33">
        <v>25540200</v>
      </c>
      <c r="T4" s="33" t="s">
        <v>3096</v>
      </c>
      <c r="U4" s="33" t="s">
        <v>3910</v>
      </c>
      <c r="V4" s="33" t="s">
        <v>3931</v>
      </c>
      <c r="W4" s="35" t="str">
        <f t="shared" si="4"/>
        <v>156</v>
      </c>
      <c r="X4" s="35" t="s">
        <v>1632</v>
      </c>
      <c r="Y4" s="35" t="str">
        <f t="shared" si="5"/>
        <v>Asia</v>
      </c>
      <c r="Z4" s="61">
        <v>33664</v>
      </c>
      <c r="AA4" s="33">
        <v>23</v>
      </c>
      <c r="AB4" s="34" t="s">
        <v>4075</v>
      </c>
      <c r="AC4" s="35" t="s">
        <v>2462</v>
      </c>
      <c r="AD4" s="33" t="s">
        <v>4076</v>
      </c>
      <c r="AE4" s="34" t="s">
        <v>4077</v>
      </c>
      <c r="AF4" s="61">
        <v>41490</v>
      </c>
      <c r="AG4" s="34" t="s">
        <v>3981</v>
      </c>
      <c r="AH4" s="61">
        <v>41608</v>
      </c>
      <c r="AI4" s="34" t="s">
        <v>3981</v>
      </c>
      <c r="AJ4" s="37">
        <v>41608</v>
      </c>
      <c r="AK4" s="33" t="s">
        <v>3612</v>
      </c>
      <c r="AL4" s="33" t="s">
        <v>3598</v>
      </c>
      <c r="AM4" s="34" t="s">
        <v>4360</v>
      </c>
      <c r="AN4" s="34" t="s">
        <v>3965</v>
      </c>
      <c r="AO4" s="34"/>
      <c r="AP4" s="34"/>
      <c r="AQ4" s="33"/>
    </row>
    <row r="5" spans="1:43" s="46" customFormat="1">
      <c r="A5" s="33">
        <v>2013</v>
      </c>
      <c r="B5" s="33">
        <v>1</v>
      </c>
      <c r="C5" s="33">
        <v>4</v>
      </c>
      <c r="D5" s="33">
        <v>53213620</v>
      </c>
      <c r="E5" s="33" t="s">
        <v>3599</v>
      </c>
      <c r="F5" s="33" t="s">
        <v>4078</v>
      </c>
      <c r="G5" s="33"/>
      <c r="H5" s="33" t="s">
        <v>4079</v>
      </c>
      <c r="I5" s="34" t="s">
        <v>3587</v>
      </c>
      <c r="J5" s="33"/>
      <c r="K5" s="33">
        <f t="shared" ref="K5" si="10">IF(ISBLANK(L5),"",INDEX(FACULTY_CODE,MATCH(L5,FACULTY_NAME_EN,0)))</f>
        <v>10900000</v>
      </c>
      <c r="L5" s="35" t="s">
        <v>72</v>
      </c>
      <c r="M5" s="33">
        <f t="shared" ref="M5" si="11">IF(ISBLANK(N5),"",INDEX(DEPARTMENT_CODE,MATCH(N5,DEPT_NAME_EN,0)))</f>
        <v>10902000</v>
      </c>
      <c r="N5" s="33" t="s">
        <v>145</v>
      </c>
      <c r="O5" s="33" t="str">
        <f t="shared" ref="O5" si="12">IF(ISBLANK(P5),"",INDEX(Program_Code,MATCH(P5,Program_Name_En,0)))</f>
        <v>2519002</v>
      </c>
      <c r="P5" s="35" t="s">
        <v>3192</v>
      </c>
      <c r="Q5" s="33">
        <f t="shared" ref="Q5" si="13">IF(ISBLANK(R5),"",INDEX(FOS_Code,MATCH(R5,FOS_Name_En,0)))</f>
        <v>10902010</v>
      </c>
      <c r="R5" s="35" t="s">
        <v>2586</v>
      </c>
      <c r="S5" s="33">
        <v>25540200</v>
      </c>
      <c r="T5" s="33" t="s">
        <v>3096</v>
      </c>
      <c r="U5" s="33" t="s">
        <v>3910</v>
      </c>
      <c r="V5" s="33" t="s">
        <v>3931</v>
      </c>
      <c r="W5" s="35" t="str">
        <f t="shared" si="4"/>
        <v>156</v>
      </c>
      <c r="X5" s="35" t="s">
        <v>1632</v>
      </c>
      <c r="Y5" s="35" t="str">
        <f t="shared" si="5"/>
        <v>Asia</v>
      </c>
      <c r="Z5" s="61">
        <v>33588</v>
      </c>
      <c r="AA5" s="33">
        <v>24</v>
      </c>
      <c r="AB5" s="34" t="s">
        <v>4080</v>
      </c>
      <c r="AC5" s="35" t="s">
        <v>2462</v>
      </c>
      <c r="AD5" s="33" t="s">
        <v>4081</v>
      </c>
      <c r="AE5" s="34" t="s">
        <v>4082</v>
      </c>
      <c r="AF5" s="61">
        <v>41490</v>
      </c>
      <c r="AG5" s="34" t="s">
        <v>3981</v>
      </c>
      <c r="AH5" s="61">
        <v>41608</v>
      </c>
      <c r="AI5" s="34" t="s">
        <v>3981</v>
      </c>
      <c r="AJ5" s="37">
        <v>41608</v>
      </c>
      <c r="AK5" s="33" t="s">
        <v>3612</v>
      </c>
      <c r="AL5" s="33" t="s">
        <v>3598</v>
      </c>
      <c r="AM5" s="34" t="s">
        <v>4360</v>
      </c>
      <c r="AN5" s="34" t="s">
        <v>3965</v>
      </c>
      <c r="AO5" s="34"/>
      <c r="AP5" s="34"/>
      <c r="AQ5" s="33"/>
    </row>
    <row r="6" spans="1:43" s="47" customFormat="1">
      <c r="A6" s="33">
        <v>2013</v>
      </c>
      <c r="B6" s="33">
        <v>1</v>
      </c>
      <c r="C6" s="33">
        <v>5</v>
      </c>
      <c r="D6" s="33">
        <v>53213634</v>
      </c>
      <c r="E6" s="33" t="s">
        <v>3596</v>
      </c>
      <c r="F6" s="33" t="s">
        <v>4083</v>
      </c>
      <c r="G6" s="33"/>
      <c r="H6" s="33" t="s">
        <v>4084</v>
      </c>
      <c r="I6" s="34" t="s">
        <v>3587</v>
      </c>
      <c r="J6" s="33"/>
      <c r="K6" s="33">
        <f t="shared" ref="K6:K7" si="14">IF(ISBLANK(L6),"",INDEX(FACULTY_CODE,MATCH(L6,FACULTY_NAME_EN,0)))</f>
        <v>10900000</v>
      </c>
      <c r="L6" s="35" t="s">
        <v>72</v>
      </c>
      <c r="M6" s="33">
        <f t="shared" ref="M6:M7" si="15">IF(ISBLANK(N6),"",INDEX(DEPARTMENT_CODE,MATCH(N6,DEPT_NAME_EN,0)))</f>
        <v>10902000</v>
      </c>
      <c r="N6" s="33" t="s">
        <v>145</v>
      </c>
      <c r="O6" s="33" t="str">
        <f t="shared" ref="O6:O7" si="16">IF(ISBLANK(P6),"",INDEX(Program_Code,MATCH(P6,Program_Name_En,0)))</f>
        <v>2519002</v>
      </c>
      <c r="P6" s="35" t="s">
        <v>3192</v>
      </c>
      <c r="Q6" s="33">
        <f t="shared" ref="Q6:Q7" si="17">IF(ISBLANK(R6),"",INDEX(FOS_Code,MATCH(R6,FOS_Name_En,0)))</f>
        <v>10902010</v>
      </c>
      <c r="R6" s="35" t="s">
        <v>2586</v>
      </c>
      <c r="S6" s="33">
        <v>25540200</v>
      </c>
      <c r="T6" s="33" t="s">
        <v>3096</v>
      </c>
      <c r="U6" s="33" t="s">
        <v>3910</v>
      </c>
      <c r="V6" s="33" t="s">
        <v>3931</v>
      </c>
      <c r="W6" s="35" t="str">
        <f t="shared" si="4"/>
        <v>156</v>
      </c>
      <c r="X6" s="35" t="s">
        <v>1632</v>
      </c>
      <c r="Y6" s="35" t="str">
        <f t="shared" si="5"/>
        <v>Asia</v>
      </c>
      <c r="Z6" s="61">
        <v>33474</v>
      </c>
      <c r="AA6" s="33">
        <v>24</v>
      </c>
      <c r="AB6" s="34" t="s">
        <v>4085</v>
      </c>
      <c r="AC6" s="35" t="s">
        <v>2462</v>
      </c>
      <c r="AD6" s="36" t="s">
        <v>4086</v>
      </c>
      <c r="AE6" s="34" t="s">
        <v>4087</v>
      </c>
      <c r="AF6" s="61">
        <v>41490</v>
      </c>
      <c r="AG6" s="34" t="s">
        <v>3981</v>
      </c>
      <c r="AH6" s="61">
        <v>41608</v>
      </c>
      <c r="AI6" s="34" t="s">
        <v>3981</v>
      </c>
      <c r="AJ6" s="37">
        <v>41608</v>
      </c>
      <c r="AK6" s="33" t="s">
        <v>3612</v>
      </c>
      <c r="AL6" s="33" t="s">
        <v>3598</v>
      </c>
      <c r="AM6" s="34" t="s">
        <v>4360</v>
      </c>
      <c r="AN6" s="34" t="s">
        <v>3965</v>
      </c>
      <c r="AO6" s="34"/>
      <c r="AP6" s="34"/>
      <c r="AQ6" s="33"/>
    </row>
    <row r="7" spans="1:43" s="47" customFormat="1">
      <c r="A7" s="33">
        <v>2013</v>
      </c>
      <c r="B7" s="33">
        <v>1</v>
      </c>
      <c r="C7" s="33">
        <v>6</v>
      </c>
      <c r="D7" s="33">
        <v>53213624</v>
      </c>
      <c r="E7" s="33" t="s">
        <v>3596</v>
      </c>
      <c r="F7" s="33" t="s">
        <v>4088</v>
      </c>
      <c r="G7" s="33"/>
      <c r="H7" s="33" t="s">
        <v>4089</v>
      </c>
      <c r="I7" s="34" t="s">
        <v>3587</v>
      </c>
      <c r="J7" s="33"/>
      <c r="K7" s="33">
        <f t="shared" si="14"/>
        <v>10900000</v>
      </c>
      <c r="L7" s="35" t="s">
        <v>72</v>
      </c>
      <c r="M7" s="33">
        <f t="shared" si="15"/>
        <v>10902000</v>
      </c>
      <c r="N7" s="33" t="s">
        <v>145</v>
      </c>
      <c r="O7" s="33" t="str">
        <f t="shared" si="16"/>
        <v>2519002</v>
      </c>
      <c r="P7" s="35" t="s">
        <v>3192</v>
      </c>
      <c r="Q7" s="33">
        <f t="shared" si="17"/>
        <v>10902010</v>
      </c>
      <c r="R7" s="35" t="s">
        <v>2586</v>
      </c>
      <c r="S7" s="33">
        <v>25540200</v>
      </c>
      <c r="T7" s="33" t="s">
        <v>3096</v>
      </c>
      <c r="U7" s="33" t="s">
        <v>3910</v>
      </c>
      <c r="V7" s="33" t="s">
        <v>3931</v>
      </c>
      <c r="W7" s="35" t="str">
        <f t="shared" si="4"/>
        <v>156</v>
      </c>
      <c r="X7" s="35" t="s">
        <v>1632</v>
      </c>
      <c r="Y7" s="35" t="str">
        <f t="shared" si="5"/>
        <v>Asia</v>
      </c>
      <c r="Z7" s="61">
        <v>33263</v>
      </c>
      <c r="AA7" s="33">
        <v>24</v>
      </c>
      <c r="AB7" s="34" t="s">
        <v>4090</v>
      </c>
      <c r="AC7" s="35" t="s">
        <v>2462</v>
      </c>
      <c r="AD7" s="36" t="s">
        <v>4091</v>
      </c>
      <c r="AE7" s="34" t="s">
        <v>4092</v>
      </c>
      <c r="AF7" s="61">
        <v>41490</v>
      </c>
      <c r="AG7" s="34" t="s">
        <v>3983</v>
      </c>
      <c r="AH7" s="61">
        <v>41608</v>
      </c>
      <c r="AI7" s="34" t="s">
        <v>3981</v>
      </c>
      <c r="AJ7" s="37">
        <v>41608</v>
      </c>
      <c r="AK7" s="33" t="s">
        <v>3612</v>
      </c>
      <c r="AL7" s="33" t="s">
        <v>3598</v>
      </c>
      <c r="AM7" s="34" t="s">
        <v>4360</v>
      </c>
      <c r="AN7" s="34" t="s">
        <v>3965</v>
      </c>
      <c r="AO7" s="34"/>
      <c r="AP7" s="34"/>
      <c r="AQ7" s="33"/>
    </row>
    <row r="8" spans="1:43" s="47" customFormat="1">
      <c r="A8" s="33">
        <v>2013</v>
      </c>
      <c r="B8" s="33">
        <v>1</v>
      </c>
      <c r="C8" s="33">
        <v>7</v>
      </c>
      <c r="D8" s="33">
        <v>54270309</v>
      </c>
      <c r="E8" s="33" t="s">
        <v>3596</v>
      </c>
      <c r="F8" s="33" t="s">
        <v>4093</v>
      </c>
      <c r="G8" s="33"/>
      <c r="H8" s="33" t="s">
        <v>4094</v>
      </c>
      <c r="I8" s="34" t="s">
        <v>3587</v>
      </c>
      <c r="J8" s="33" t="s">
        <v>3617</v>
      </c>
      <c r="K8" s="33">
        <f t="shared" si="0"/>
        <v>11300000</v>
      </c>
      <c r="L8" s="35" t="s">
        <v>33</v>
      </c>
      <c r="M8" s="33">
        <f t="shared" si="1"/>
        <v>11303000</v>
      </c>
      <c r="N8" s="33" t="s">
        <v>181</v>
      </c>
      <c r="O8" s="33" t="str">
        <f t="shared" si="2"/>
        <v>2543003</v>
      </c>
      <c r="P8" s="35" t="s">
        <v>3554</v>
      </c>
      <c r="Q8" s="33">
        <f t="shared" si="3"/>
        <v>10712002</v>
      </c>
      <c r="R8" s="35" t="s">
        <v>2515</v>
      </c>
      <c r="S8" s="33" t="str">
        <f t="shared" ref="S8:S55" si="18">IF(ISBLANK(T8),"",INDEX(Program_Project_Code,MATCH(T8,Program_Project_Name,0)))</f>
        <v>25540412</v>
      </c>
      <c r="T8" s="33" t="s">
        <v>2766</v>
      </c>
      <c r="U8" s="33" t="s">
        <v>3911</v>
      </c>
      <c r="V8" s="33" t="s">
        <v>3607</v>
      </c>
      <c r="W8" s="35" t="str">
        <f t="shared" si="4"/>
        <v>392</v>
      </c>
      <c r="X8" s="35" t="s">
        <v>34</v>
      </c>
      <c r="Y8" s="35" t="str">
        <f t="shared" si="5"/>
        <v>Asia</v>
      </c>
      <c r="Z8" s="61">
        <v>34147</v>
      </c>
      <c r="AA8" s="33">
        <v>22</v>
      </c>
      <c r="AB8" s="34" t="s">
        <v>4097</v>
      </c>
      <c r="AC8" s="35" t="s">
        <v>2462</v>
      </c>
      <c r="AD8" s="36" t="s">
        <v>4095</v>
      </c>
      <c r="AE8" s="34" t="s">
        <v>4096</v>
      </c>
      <c r="AF8" s="61">
        <v>41616</v>
      </c>
      <c r="AG8" s="34" t="s">
        <v>3981</v>
      </c>
      <c r="AH8" s="61">
        <v>41627</v>
      </c>
      <c r="AI8" s="34" t="s">
        <v>3981</v>
      </c>
      <c r="AJ8" s="37">
        <v>41627</v>
      </c>
      <c r="AK8" s="33" t="s">
        <v>3987</v>
      </c>
      <c r="AL8" s="33" t="s">
        <v>3598</v>
      </c>
      <c r="AM8" s="34"/>
      <c r="AN8" s="34" t="s">
        <v>3966</v>
      </c>
      <c r="AO8" s="34" t="s">
        <v>3614</v>
      </c>
      <c r="AP8" s="34"/>
      <c r="AQ8" s="33"/>
    </row>
    <row r="9" spans="1:43" s="47" customFormat="1">
      <c r="A9" s="33">
        <v>2013</v>
      </c>
      <c r="B9" s="33">
        <v>1</v>
      </c>
      <c r="C9" s="33">
        <v>8</v>
      </c>
      <c r="D9" s="33">
        <v>53216954</v>
      </c>
      <c r="E9" s="33" t="s">
        <v>3596</v>
      </c>
      <c r="F9" s="33" t="s">
        <v>4039</v>
      </c>
      <c r="G9" s="33"/>
      <c r="H9" s="33" t="s">
        <v>4098</v>
      </c>
      <c r="I9" s="34" t="s">
        <v>3587</v>
      </c>
      <c r="J9" s="33" t="s">
        <v>3617</v>
      </c>
      <c r="K9" s="33">
        <f t="shared" si="0"/>
        <v>11300000</v>
      </c>
      <c r="L9" s="35" t="s">
        <v>33</v>
      </c>
      <c r="M9" s="33">
        <f t="shared" si="1"/>
        <v>11303000</v>
      </c>
      <c r="N9" s="33" t="s">
        <v>181</v>
      </c>
      <c r="O9" s="33" t="str">
        <f t="shared" si="2"/>
        <v>2550005</v>
      </c>
      <c r="P9" s="35" t="s">
        <v>3569</v>
      </c>
      <c r="Q9" s="33">
        <f t="shared" si="3"/>
        <v>11300002</v>
      </c>
      <c r="R9" s="35" t="s">
        <v>2516</v>
      </c>
      <c r="S9" s="33" t="str">
        <f t="shared" si="18"/>
        <v>25540181</v>
      </c>
      <c r="T9" s="33" t="s">
        <v>2769</v>
      </c>
      <c r="U9" s="33" t="s">
        <v>3911</v>
      </c>
      <c r="V9" s="33" t="s">
        <v>3607</v>
      </c>
      <c r="W9" s="35" t="str">
        <f t="shared" si="4"/>
        <v>392</v>
      </c>
      <c r="X9" s="35" t="s">
        <v>34</v>
      </c>
      <c r="Y9" s="35" t="str">
        <f t="shared" si="5"/>
        <v>Asia</v>
      </c>
      <c r="Z9" s="61">
        <v>33596</v>
      </c>
      <c r="AA9" s="33">
        <v>24</v>
      </c>
      <c r="AB9" s="34" t="s">
        <v>4040</v>
      </c>
      <c r="AC9" s="35" t="s">
        <v>2462</v>
      </c>
      <c r="AD9" s="36" t="s">
        <v>4041</v>
      </c>
      <c r="AE9" s="34" t="s">
        <v>4042</v>
      </c>
      <c r="AF9" s="61">
        <v>41616</v>
      </c>
      <c r="AG9" s="34" t="s">
        <v>3981</v>
      </c>
      <c r="AH9" s="61">
        <v>41627</v>
      </c>
      <c r="AI9" s="34" t="s">
        <v>3981</v>
      </c>
      <c r="AJ9" s="37">
        <v>41627</v>
      </c>
      <c r="AK9" s="33" t="s">
        <v>3987</v>
      </c>
      <c r="AL9" s="33" t="s">
        <v>3598</v>
      </c>
      <c r="AM9" s="34"/>
      <c r="AN9" s="34" t="s">
        <v>3966</v>
      </c>
      <c r="AO9" s="34" t="s">
        <v>3614</v>
      </c>
      <c r="AP9" s="34"/>
      <c r="AQ9" s="33"/>
    </row>
    <row r="10" spans="1:43" s="47" customFormat="1">
      <c r="A10" s="33">
        <v>2013</v>
      </c>
      <c r="B10" s="33">
        <v>1</v>
      </c>
      <c r="C10" s="33">
        <v>9</v>
      </c>
      <c r="D10" s="33">
        <v>52501301</v>
      </c>
      <c r="E10" s="33" t="s">
        <v>3596</v>
      </c>
      <c r="F10" s="33" t="s">
        <v>4099</v>
      </c>
      <c r="G10" s="33"/>
      <c r="H10" s="33" t="s">
        <v>4100</v>
      </c>
      <c r="I10" s="34" t="s">
        <v>3618</v>
      </c>
      <c r="J10" s="33" t="s">
        <v>3616</v>
      </c>
      <c r="K10" s="33">
        <f t="shared" si="0"/>
        <v>10900000</v>
      </c>
      <c r="L10" s="35" t="s">
        <v>72</v>
      </c>
      <c r="M10" s="33">
        <f t="shared" si="1"/>
        <v>10905000</v>
      </c>
      <c r="N10" s="33" t="s">
        <v>140</v>
      </c>
      <c r="O10" s="33" t="str">
        <f t="shared" si="2"/>
        <v/>
      </c>
      <c r="P10" s="35"/>
      <c r="Q10" s="33">
        <f t="shared" si="3"/>
        <v>10905013</v>
      </c>
      <c r="R10" s="35" t="s">
        <v>2584</v>
      </c>
      <c r="S10" s="33" t="str">
        <f t="shared" si="18"/>
        <v>25540210</v>
      </c>
      <c r="T10" s="33" t="s">
        <v>3055</v>
      </c>
      <c r="U10" s="33" t="s">
        <v>3616</v>
      </c>
      <c r="V10" s="33" t="s">
        <v>3932</v>
      </c>
      <c r="W10" s="35" t="str">
        <f t="shared" si="4"/>
        <v>410</v>
      </c>
      <c r="X10" s="35" t="s">
        <v>1776</v>
      </c>
      <c r="Y10" s="35" t="str">
        <f t="shared" si="5"/>
        <v>Asia</v>
      </c>
      <c r="Z10" s="61">
        <v>31780</v>
      </c>
      <c r="AA10" s="33">
        <v>28</v>
      </c>
      <c r="AB10" s="34" t="s">
        <v>4102</v>
      </c>
      <c r="AC10" s="35" t="s">
        <v>2462</v>
      </c>
      <c r="AD10" s="36" t="s">
        <v>4103</v>
      </c>
      <c r="AE10" s="34" t="s">
        <v>4104</v>
      </c>
      <c r="AF10" s="61">
        <v>41578</v>
      </c>
      <c r="AG10" s="34" t="s">
        <v>3981</v>
      </c>
      <c r="AH10" s="61">
        <v>41759</v>
      </c>
      <c r="AI10" s="34" t="s">
        <v>3985</v>
      </c>
      <c r="AJ10" s="37">
        <v>41759</v>
      </c>
      <c r="AK10" s="33" t="s">
        <v>3988</v>
      </c>
      <c r="AL10" s="33" t="s">
        <v>3598</v>
      </c>
      <c r="AM10" s="34"/>
      <c r="AN10" s="34" t="s">
        <v>3967</v>
      </c>
      <c r="AO10" s="34"/>
      <c r="AP10" s="34"/>
      <c r="AQ10" s="33"/>
    </row>
    <row r="11" spans="1:43" s="47" customFormat="1">
      <c r="A11" s="33">
        <v>2013</v>
      </c>
      <c r="B11" s="33">
        <v>1</v>
      </c>
      <c r="C11" s="33">
        <v>10</v>
      </c>
      <c r="D11" s="33">
        <v>53213638</v>
      </c>
      <c r="E11" s="33" t="s">
        <v>3599</v>
      </c>
      <c r="F11" s="33" t="s">
        <v>4105</v>
      </c>
      <c r="G11" s="33"/>
      <c r="H11" s="33" t="s">
        <v>4106</v>
      </c>
      <c r="I11" s="34" t="s">
        <v>3587</v>
      </c>
      <c r="J11" s="33" t="s">
        <v>3617</v>
      </c>
      <c r="K11" s="33">
        <f t="shared" si="0"/>
        <v>10900000</v>
      </c>
      <c r="L11" s="35" t="s">
        <v>72</v>
      </c>
      <c r="M11" s="33">
        <f t="shared" ref="M11" si="19">IF(ISBLANK(N11),"",INDEX(DEPARTMENT_CODE,MATCH(N11,DEPT_NAME_EN,0)))</f>
        <v>10902000</v>
      </c>
      <c r="N11" s="33" t="s">
        <v>145</v>
      </c>
      <c r="O11" s="33" t="str">
        <f t="shared" ref="O11" si="20">IF(ISBLANK(P11),"",INDEX(Program_Code,MATCH(P11,Program_Name_En,0)))</f>
        <v>2519002</v>
      </c>
      <c r="P11" s="35" t="s">
        <v>3192</v>
      </c>
      <c r="Q11" s="33">
        <f t="shared" ref="Q11" si="21">IF(ISBLANK(R11),"",INDEX(FOS_Code,MATCH(R11,FOS_Name_En,0)))</f>
        <v>10902010</v>
      </c>
      <c r="R11" s="35" t="s">
        <v>2586</v>
      </c>
      <c r="S11" s="33">
        <v>25540200</v>
      </c>
      <c r="T11" s="33" t="s">
        <v>3096</v>
      </c>
      <c r="U11" s="33" t="s">
        <v>3912</v>
      </c>
      <c r="V11" s="33" t="s">
        <v>3933</v>
      </c>
      <c r="W11" s="35" t="str">
        <f t="shared" si="4"/>
        <v>392</v>
      </c>
      <c r="X11" s="35" t="s">
        <v>34</v>
      </c>
      <c r="Y11" s="35" t="str">
        <f t="shared" si="5"/>
        <v>Asia</v>
      </c>
      <c r="Z11" s="61">
        <v>33703</v>
      </c>
      <c r="AA11" s="33">
        <v>23</v>
      </c>
      <c r="AB11" s="34" t="s">
        <v>4107</v>
      </c>
      <c r="AC11" s="35" t="s">
        <v>2462</v>
      </c>
      <c r="AD11" s="36" t="s">
        <v>4108</v>
      </c>
      <c r="AE11" s="34"/>
      <c r="AF11" s="61">
        <v>41555</v>
      </c>
      <c r="AG11" s="34" t="s">
        <v>3981</v>
      </c>
      <c r="AH11" s="61">
        <v>41627</v>
      </c>
      <c r="AI11" s="34" t="s">
        <v>3981</v>
      </c>
      <c r="AJ11" s="37">
        <v>41627</v>
      </c>
      <c r="AK11" s="33" t="s">
        <v>3987</v>
      </c>
      <c r="AL11" s="33" t="s">
        <v>3598</v>
      </c>
      <c r="AM11" s="34"/>
      <c r="AN11" s="34" t="s">
        <v>3968</v>
      </c>
      <c r="AO11" s="34" t="s">
        <v>3978</v>
      </c>
      <c r="AP11" s="34"/>
      <c r="AQ11" s="33"/>
    </row>
    <row r="12" spans="1:43" s="47" customFormat="1">
      <c r="A12" s="33">
        <v>2013</v>
      </c>
      <c r="B12" s="33">
        <v>1</v>
      </c>
      <c r="C12" s="33">
        <v>11</v>
      </c>
      <c r="D12" s="33">
        <v>53401401</v>
      </c>
      <c r="E12" s="33" t="s">
        <v>3596</v>
      </c>
      <c r="F12" s="33" t="s">
        <v>4109</v>
      </c>
      <c r="G12" s="33"/>
      <c r="H12" s="33" t="s">
        <v>4110</v>
      </c>
      <c r="I12" s="34" t="s">
        <v>3587</v>
      </c>
      <c r="J12" s="33" t="s">
        <v>3617</v>
      </c>
      <c r="K12" s="33">
        <f t="shared" si="0"/>
        <v>10900000</v>
      </c>
      <c r="L12" s="35" t="s">
        <v>72</v>
      </c>
      <c r="M12" s="33">
        <f t="shared" si="1"/>
        <v>10903000</v>
      </c>
      <c r="N12" s="33" t="s">
        <v>139</v>
      </c>
      <c r="O12" s="33" t="str">
        <f t="shared" si="2"/>
        <v>2519001</v>
      </c>
      <c r="P12" s="35" t="s">
        <v>3191</v>
      </c>
      <c r="Q12" s="33">
        <f t="shared" si="3"/>
        <v>11004003</v>
      </c>
      <c r="R12" s="35" t="s">
        <v>2572</v>
      </c>
      <c r="S12" s="33" t="str">
        <f t="shared" si="18"/>
        <v>25540175</v>
      </c>
      <c r="T12" s="33" t="s">
        <v>3069</v>
      </c>
      <c r="U12" s="33" t="s">
        <v>3912</v>
      </c>
      <c r="V12" s="33" t="s">
        <v>3933</v>
      </c>
      <c r="W12" s="35" t="str">
        <f t="shared" si="4"/>
        <v>392</v>
      </c>
      <c r="X12" s="35" t="s">
        <v>34</v>
      </c>
      <c r="Y12" s="35" t="str">
        <f t="shared" si="5"/>
        <v>Asia</v>
      </c>
      <c r="Z12" s="61"/>
      <c r="AA12" s="33"/>
      <c r="AB12" s="34" t="s">
        <v>4111</v>
      </c>
      <c r="AC12" s="35" t="s">
        <v>2462</v>
      </c>
      <c r="AD12" s="33" t="s">
        <v>4112</v>
      </c>
      <c r="AE12" s="34" t="s">
        <v>4113</v>
      </c>
      <c r="AF12" s="61">
        <v>41557</v>
      </c>
      <c r="AG12" s="34" t="s">
        <v>3981</v>
      </c>
      <c r="AH12" s="61">
        <v>41627</v>
      </c>
      <c r="AI12" s="34" t="s">
        <v>3981</v>
      </c>
      <c r="AJ12" s="37">
        <v>41627</v>
      </c>
      <c r="AK12" s="33" t="s">
        <v>3987</v>
      </c>
      <c r="AL12" s="33" t="s">
        <v>3598</v>
      </c>
      <c r="AM12" s="34"/>
      <c r="AN12" s="34"/>
      <c r="AO12" s="34"/>
      <c r="AP12" s="34"/>
      <c r="AQ12" s="38"/>
    </row>
    <row r="13" spans="1:43" s="47" customFormat="1">
      <c r="A13" s="33">
        <v>2013</v>
      </c>
      <c r="B13" s="33">
        <v>1</v>
      </c>
      <c r="C13" s="33">
        <v>12</v>
      </c>
      <c r="D13" s="33">
        <v>52216309</v>
      </c>
      <c r="E13" s="33" t="s">
        <v>3596</v>
      </c>
      <c r="F13" s="33" t="s">
        <v>4127</v>
      </c>
      <c r="G13" s="33"/>
      <c r="H13" s="33" t="s">
        <v>4128</v>
      </c>
      <c r="I13" s="34" t="s">
        <v>3587</v>
      </c>
      <c r="J13" s="33" t="s">
        <v>3617</v>
      </c>
      <c r="K13" s="33">
        <f t="shared" si="0"/>
        <v>10900000</v>
      </c>
      <c r="L13" s="35" t="s">
        <v>72</v>
      </c>
      <c r="M13" s="33">
        <f t="shared" si="1"/>
        <v>10905000</v>
      </c>
      <c r="N13" s="33" t="s">
        <v>140</v>
      </c>
      <c r="O13" s="33" t="str">
        <f t="shared" si="2"/>
        <v>2542002</v>
      </c>
      <c r="P13" s="35" t="s">
        <v>3296</v>
      </c>
      <c r="Q13" s="33">
        <f t="shared" si="3"/>
        <v>10905015</v>
      </c>
      <c r="R13" s="35" t="s">
        <v>2551</v>
      </c>
      <c r="S13" s="33" t="str">
        <f t="shared" si="18"/>
        <v>25540209</v>
      </c>
      <c r="T13" s="33" t="s">
        <v>2924</v>
      </c>
      <c r="U13" s="33" t="s">
        <v>3912</v>
      </c>
      <c r="V13" s="33" t="s">
        <v>3933</v>
      </c>
      <c r="W13" s="35" t="str">
        <f t="shared" si="4"/>
        <v>392</v>
      </c>
      <c r="X13" s="35" t="s">
        <v>34</v>
      </c>
      <c r="Y13" s="35" t="str">
        <f t="shared" si="5"/>
        <v>Asia</v>
      </c>
      <c r="Z13" s="61">
        <v>33357</v>
      </c>
      <c r="AA13" s="33">
        <v>24</v>
      </c>
      <c r="AB13" s="34" t="s">
        <v>4130</v>
      </c>
      <c r="AC13" s="35" t="s">
        <v>2462</v>
      </c>
      <c r="AD13" s="33" t="s">
        <v>4131</v>
      </c>
      <c r="AE13" s="34" t="s">
        <v>4132</v>
      </c>
      <c r="AF13" s="61">
        <v>41555</v>
      </c>
      <c r="AG13" s="34" t="s">
        <v>3981</v>
      </c>
      <c r="AH13" s="61">
        <v>41627</v>
      </c>
      <c r="AI13" s="34" t="s">
        <v>3981</v>
      </c>
      <c r="AJ13" s="37">
        <v>41627</v>
      </c>
      <c r="AK13" s="33" t="s">
        <v>3987</v>
      </c>
      <c r="AL13" s="33" t="s">
        <v>3598</v>
      </c>
      <c r="AM13" s="34"/>
      <c r="AN13" s="34"/>
      <c r="AO13" s="34"/>
      <c r="AP13" s="34"/>
      <c r="AQ13" s="38"/>
    </row>
    <row r="14" spans="1:43" s="47" customFormat="1">
      <c r="A14" s="33">
        <v>2013</v>
      </c>
      <c r="B14" s="33">
        <v>1</v>
      </c>
      <c r="C14" s="33">
        <v>13</v>
      </c>
      <c r="D14" s="33">
        <v>54402716</v>
      </c>
      <c r="E14" s="33" t="s">
        <v>3599</v>
      </c>
      <c r="F14" s="33" t="s">
        <v>4134</v>
      </c>
      <c r="G14" s="33"/>
      <c r="H14" s="33" t="s">
        <v>4133</v>
      </c>
      <c r="I14" s="34" t="s">
        <v>3588</v>
      </c>
      <c r="J14" s="33" t="s">
        <v>3616</v>
      </c>
      <c r="K14" s="33">
        <f t="shared" si="0"/>
        <v>11000000</v>
      </c>
      <c r="L14" s="33" t="s">
        <v>74</v>
      </c>
      <c r="M14" s="33">
        <f t="shared" si="1"/>
        <v>11003000</v>
      </c>
      <c r="N14" s="33" t="s">
        <v>155</v>
      </c>
      <c r="O14" s="33" t="str">
        <f t="shared" si="2"/>
        <v>2548004</v>
      </c>
      <c r="P14" s="33" t="s">
        <v>3575</v>
      </c>
      <c r="Q14" s="33">
        <f t="shared" si="3"/>
        <v>13000003</v>
      </c>
      <c r="R14" s="33" t="s">
        <v>2539</v>
      </c>
      <c r="S14" s="33" t="str">
        <f t="shared" si="18"/>
        <v>25540335</v>
      </c>
      <c r="T14" s="33" t="s">
        <v>2862</v>
      </c>
      <c r="U14" s="33" t="s">
        <v>3913</v>
      </c>
      <c r="V14" s="33" t="s">
        <v>3934</v>
      </c>
      <c r="W14" s="33" t="str">
        <f t="shared" si="4"/>
        <v>040</v>
      </c>
      <c r="X14" s="33" t="s">
        <v>1569</v>
      </c>
      <c r="Y14" s="33" t="str">
        <f t="shared" si="5"/>
        <v>Europe</v>
      </c>
      <c r="Z14" s="61">
        <v>32253</v>
      </c>
      <c r="AA14" s="33">
        <v>27</v>
      </c>
      <c r="AB14" s="34" t="s">
        <v>4136</v>
      </c>
      <c r="AC14" s="33" t="s">
        <v>2462</v>
      </c>
      <c r="AD14" s="33" t="s">
        <v>4137</v>
      </c>
      <c r="AE14" s="34"/>
      <c r="AF14" s="61">
        <v>41533</v>
      </c>
      <c r="AG14" s="34" t="s">
        <v>3981</v>
      </c>
      <c r="AH14" s="61">
        <v>41685</v>
      </c>
      <c r="AI14" s="34" t="s">
        <v>3985</v>
      </c>
      <c r="AJ14" s="37">
        <v>41685</v>
      </c>
      <c r="AK14" s="33" t="s">
        <v>3608</v>
      </c>
      <c r="AL14" s="33" t="s">
        <v>3598</v>
      </c>
      <c r="AM14" s="34"/>
      <c r="AN14" s="34"/>
      <c r="AO14" s="34" t="s">
        <v>3979</v>
      </c>
      <c r="AP14" s="34"/>
      <c r="AQ14" s="33"/>
    </row>
    <row r="15" spans="1:43" s="47" customFormat="1">
      <c r="A15" s="33">
        <v>2013</v>
      </c>
      <c r="B15" s="33">
        <v>1</v>
      </c>
      <c r="C15" s="33">
        <v>14</v>
      </c>
      <c r="D15" s="33">
        <v>54502201</v>
      </c>
      <c r="E15" s="33" t="s">
        <v>3596</v>
      </c>
      <c r="F15" s="33" t="s">
        <v>4138</v>
      </c>
      <c r="G15" s="33"/>
      <c r="H15" s="33" t="s">
        <v>4139</v>
      </c>
      <c r="I15" s="34" t="s">
        <v>3618</v>
      </c>
      <c r="J15" s="33" t="s">
        <v>3616</v>
      </c>
      <c r="K15" s="33">
        <f t="shared" si="0"/>
        <v>11300000</v>
      </c>
      <c r="L15" s="35" t="s">
        <v>33</v>
      </c>
      <c r="M15" s="33">
        <f t="shared" si="1"/>
        <v>11303000</v>
      </c>
      <c r="N15" s="33" t="s">
        <v>181</v>
      </c>
      <c r="O15" s="33" t="str">
        <f t="shared" si="2"/>
        <v>2548001</v>
      </c>
      <c r="P15" s="35" t="s">
        <v>3362</v>
      </c>
      <c r="Q15" s="33">
        <f t="shared" si="3"/>
        <v>11300001</v>
      </c>
      <c r="R15" s="35" t="s">
        <v>2559</v>
      </c>
      <c r="S15" s="33" t="str">
        <f t="shared" si="18"/>
        <v>25540399</v>
      </c>
      <c r="T15" s="33" t="s">
        <v>2956</v>
      </c>
      <c r="U15" s="33" t="s">
        <v>3616</v>
      </c>
      <c r="V15" s="33" t="s">
        <v>3935</v>
      </c>
      <c r="W15" s="35" t="str">
        <f t="shared" si="4"/>
        <v>040</v>
      </c>
      <c r="X15" s="35" t="s">
        <v>1569</v>
      </c>
      <c r="Y15" s="35" t="str">
        <f t="shared" si="5"/>
        <v>Europe</v>
      </c>
      <c r="Z15" s="61">
        <v>30101</v>
      </c>
      <c r="AA15" s="33">
        <v>33</v>
      </c>
      <c r="AB15" s="34" t="s">
        <v>4142</v>
      </c>
      <c r="AC15" s="35" t="s">
        <v>2462</v>
      </c>
      <c r="AD15" s="33" t="s">
        <v>4140</v>
      </c>
      <c r="AE15" s="34" t="s">
        <v>4141</v>
      </c>
      <c r="AF15" s="61">
        <v>41548</v>
      </c>
      <c r="AG15" s="34" t="s">
        <v>3981</v>
      </c>
      <c r="AH15" s="61">
        <v>41720</v>
      </c>
      <c r="AI15" s="34" t="s">
        <v>3985</v>
      </c>
      <c r="AJ15" s="37">
        <v>41720</v>
      </c>
      <c r="AK15" s="33" t="s">
        <v>3609</v>
      </c>
      <c r="AL15" s="33" t="s">
        <v>3598</v>
      </c>
      <c r="AM15" s="34"/>
      <c r="AN15" s="34" t="s">
        <v>3969</v>
      </c>
      <c r="AO15" s="34"/>
      <c r="AP15" s="34"/>
      <c r="AQ15" s="38"/>
    </row>
    <row r="16" spans="1:43" s="47" customFormat="1">
      <c r="A16" s="33">
        <v>2013</v>
      </c>
      <c r="B16" s="33">
        <v>1</v>
      </c>
      <c r="C16" s="33">
        <v>15</v>
      </c>
      <c r="D16" s="33">
        <v>54501807</v>
      </c>
      <c r="E16" s="33" t="s">
        <v>3599</v>
      </c>
      <c r="F16" s="33" t="s">
        <v>4144</v>
      </c>
      <c r="G16" s="33"/>
      <c r="H16" s="33" t="s">
        <v>4143</v>
      </c>
      <c r="I16" s="33" t="s">
        <v>3618</v>
      </c>
      <c r="J16" s="33" t="s">
        <v>3616</v>
      </c>
      <c r="K16" s="33">
        <f t="shared" si="0"/>
        <v>10800000</v>
      </c>
      <c r="L16" s="35" t="s">
        <v>70</v>
      </c>
      <c r="M16" s="33">
        <f t="shared" si="1"/>
        <v>10818000</v>
      </c>
      <c r="N16" s="33" t="s">
        <v>141</v>
      </c>
      <c r="O16" s="33" t="str">
        <f t="shared" si="2"/>
        <v>2548008</v>
      </c>
      <c r="P16" s="35" t="s">
        <v>3404</v>
      </c>
      <c r="Q16" s="33">
        <f t="shared" si="3"/>
        <v>10800018</v>
      </c>
      <c r="R16" s="35" t="s">
        <v>2564</v>
      </c>
      <c r="S16" s="33" t="str">
        <f t="shared" si="18"/>
        <v>25540483</v>
      </c>
      <c r="T16" s="33" t="s">
        <v>2928</v>
      </c>
      <c r="U16" s="33" t="s">
        <v>3616</v>
      </c>
      <c r="V16" s="33" t="s">
        <v>3935</v>
      </c>
      <c r="W16" s="35" t="str">
        <f t="shared" si="4"/>
        <v>040</v>
      </c>
      <c r="X16" s="35" t="s">
        <v>1569</v>
      </c>
      <c r="Y16" s="35" t="str">
        <f t="shared" si="5"/>
        <v>Europe</v>
      </c>
      <c r="Z16" s="61">
        <v>30125</v>
      </c>
      <c r="AA16" s="33">
        <v>33</v>
      </c>
      <c r="AB16" s="34" t="s">
        <v>4145</v>
      </c>
      <c r="AC16" s="35" t="s">
        <v>2462</v>
      </c>
      <c r="AD16" s="39"/>
      <c r="AE16" s="34"/>
      <c r="AF16" s="61">
        <v>41548</v>
      </c>
      <c r="AG16" s="34" t="s">
        <v>3981</v>
      </c>
      <c r="AH16" s="61">
        <v>41720</v>
      </c>
      <c r="AI16" s="34" t="s">
        <v>3985</v>
      </c>
      <c r="AJ16" s="37">
        <v>41720</v>
      </c>
      <c r="AK16" s="33" t="s">
        <v>3609</v>
      </c>
      <c r="AL16" s="33" t="s">
        <v>3598</v>
      </c>
      <c r="AM16" s="34"/>
      <c r="AN16" s="34" t="s">
        <v>3970</v>
      </c>
      <c r="AO16" s="34"/>
      <c r="AP16" s="34"/>
      <c r="AQ16" s="38"/>
    </row>
    <row r="17" spans="1:43" s="47" customFormat="1">
      <c r="A17" s="33">
        <v>2013</v>
      </c>
      <c r="B17" s="33">
        <v>1</v>
      </c>
      <c r="C17" s="33">
        <v>16</v>
      </c>
      <c r="D17" s="33">
        <v>54502204</v>
      </c>
      <c r="E17" s="33" t="s">
        <v>3599</v>
      </c>
      <c r="F17" s="33" t="s">
        <v>4146</v>
      </c>
      <c r="G17" s="33"/>
      <c r="H17" s="33" t="s">
        <v>4147</v>
      </c>
      <c r="I17" s="34" t="s">
        <v>3618</v>
      </c>
      <c r="J17" s="33" t="s">
        <v>3616</v>
      </c>
      <c r="K17" s="33">
        <f t="shared" si="0"/>
        <v>11300000</v>
      </c>
      <c r="L17" s="35" t="s">
        <v>33</v>
      </c>
      <c r="M17" s="33">
        <f t="shared" ref="M17" si="22">IF(ISBLANK(N17),"",INDEX(DEPARTMENT_CODE,MATCH(N17,DEPT_NAME_EN,0)))</f>
        <v>11303000</v>
      </c>
      <c r="N17" s="33" t="s">
        <v>181</v>
      </c>
      <c r="O17" s="33" t="str">
        <f t="shared" ref="O17" si="23">IF(ISBLANK(P17),"",INDEX(Program_Code,MATCH(P17,Program_Name_En,0)))</f>
        <v>2548001</v>
      </c>
      <c r="P17" s="35" t="s">
        <v>3362</v>
      </c>
      <c r="Q17" s="33">
        <f t="shared" ref="Q17" si="24">IF(ISBLANK(R17),"",INDEX(FOS_Code,MATCH(R17,FOS_Name_En,0)))</f>
        <v>11300001</v>
      </c>
      <c r="R17" s="35" t="s">
        <v>2559</v>
      </c>
      <c r="S17" s="33" t="str">
        <f t="shared" ref="S17" si="25">IF(ISBLANK(T17),"",INDEX(Program_Project_Code,MATCH(T17,Program_Project_Name,0)))</f>
        <v>25540399</v>
      </c>
      <c r="T17" s="33" t="s">
        <v>2956</v>
      </c>
      <c r="U17" s="33" t="s">
        <v>3616</v>
      </c>
      <c r="V17" s="33" t="s">
        <v>3935</v>
      </c>
      <c r="W17" s="35" t="str">
        <f t="shared" si="4"/>
        <v>040</v>
      </c>
      <c r="X17" s="35" t="s">
        <v>1569</v>
      </c>
      <c r="Y17" s="35" t="str">
        <f t="shared" si="5"/>
        <v>Europe</v>
      </c>
      <c r="Z17" s="61">
        <v>29016</v>
      </c>
      <c r="AA17" s="33">
        <v>36</v>
      </c>
      <c r="AB17" s="34" t="s">
        <v>4148</v>
      </c>
      <c r="AC17" s="35" t="s">
        <v>2462</v>
      </c>
      <c r="AD17" s="33" t="s">
        <v>4149</v>
      </c>
      <c r="AE17" s="34" t="s">
        <v>4150</v>
      </c>
      <c r="AF17" s="61">
        <v>41578</v>
      </c>
      <c r="AG17" s="34" t="s">
        <v>3981</v>
      </c>
      <c r="AH17" s="61">
        <v>41820</v>
      </c>
      <c r="AI17" s="34" t="s">
        <v>4652</v>
      </c>
      <c r="AJ17" s="37">
        <v>41820</v>
      </c>
      <c r="AK17" s="33" t="s">
        <v>3989</v>
      </c>
      <c r="AL17" s="33" t="s">
        <v>3598</v>
      </c>
      <c r="AM17" s="34"/>
      <c r="AN17" s="34" t="s">
        <v>3971</v>
      </c>
      <c r="AO17" s="34"/>
      <c r="AP17" s="34"/>
      <c r="AQ17" s="33"/>
    </row>
    <row r="18" spans="1:43" s="46" customFormat="1">
      <c r="A18" s="33">
        <v>2013</v>
      </c>
      <c r="B18" s="33">
        <v>1</v>
      </c>
      <c r="C18" s="33">
        <v>17</v>
      </c>
      <c r="D18" s="33">
        <v>55070500001</v>
      </c>
      <c r="E18" s="33" t="s">
        <v>3596</v>
      </c>
      <c r="F18" s="33" t="s">
        <v>4117</v>
      </c>
      <c r="G18" s="33"/>
      <c r="H18" s="33" t="s">
        <v>4118</v>
      </c>
      <c r="I18" s="34" t="s">
        <v>3587</v>
      </c>
      <c r="J18" s="33" t="s">
        <v>3617</v>
      </c>
      <c r="K18" s="33">
        <f t="shared" si="0"/>
        <v>10700000</v>
      </c>
      <c r="L18" s="35" t="s">
        <v>68</v>
      </c>
      <c r="M18" s="33">
        <f t="shared" si="1"/>
        <v>10706000</v>
      </c>
      <c r="N18" s="33" t="s">
        <v>111</v>
      </c>
      <c r="O18" s="33" t="str">
        <f t="shared" si="2"/>
        <v>2517001</v>
      </c>
      <c r="P18" s="35" t="s">
        <v>3189</v>
      </c>
      <c r="Q18" s="33">
        <f t="shared" si="3"/>
        <v>10706001</v>
      </c>
      <c r="R18" s="35" t="s">
        <v>2504</v>
      </c>
      <c r="S18" s="33" t="str">
        <f t="shared" si="18"/>
        <v>25540008</v>
      </c>
      <c r="T18" s="33" t="s">
        <v>2713</v>
      </c>
      <c r="U18" s="33" t="s">
        <v>3914</v>
      </c>
      <c r="V18" s="33" t="s">
        <v>3936</v>
      </c>
      <c r="W18" s="35" t="str">
        <f t="shared" si="4"/>
        <v>392</v>
      </c>
      <c r="X18" s="35" t="s">
        <v>34</v>
      </c>
      <c r="Y18" s="35" t="str">
        <f t="shared" si="5"/>
        <v>Asia</v>
      </c>
      <c r="Z18" s="61">
        <v>34179</v>
      </c>
      <c r="AA18" s="33">
        <v>22</v>
      </c>
      <c r="AB18" s="34" t="s">
        <v>4119</v>
      </c>
      <c r="AC18" s="35" t="s">
        <v>2462</v>
      </c>
      <c r="AD18" s="36" t="s">
        <v>4120</v>
      </c>
      <c r="AE18" s="34" t="s">
        <v>4121</v>
      </c>
      <c r="AF18" s="61">
        <v>41616</v>
      </c>
      <c r="AG18" s="34" t="s">
        <v>3981</v>
      </c>
      <c r="AH18" s="61">
        <v>41627</v>
      </c>
      <c r="AI18" s="34" t="s">
        <v>3981</v>
      </c>
      <c r="AJ18" s="37">
        <v>41627</v>
      </c>
      <c r="AK18" s="33" t="s">
        <v>3987</v>
      </c>
      <c r="AL18" s="33" t="s">
        <v>3598</v>
      </c>
      <c r="AM18" s="34"/>
      <c r="AN18" s="34"/>
      <c r="AO18" s="34" t="s">
        <v>3614</v>
      </c>
      <c r="AP18" s="34"/>
      <c r="AQ18" s="38"/>
    </row>
    <row r="19" spans="1:43" s="46" customFormat="1">
      <c r="A19" s="33">
        <v>2013</v>
      </c>
      <c r="B19" s="33">
        <v>1</v>
      </c>
      <c r="C19" s="33">
        <v>18</v>
      </c>
      <c r="D19" s="33">
        <v>55070500033</v>
      </c>
      <c r="E19" s="33" t="s">
        <v>3596</v>
      </c>
      <c r="F19" s="33" t="s">
        <v>4122</v>
      </c>
      <c r="G19" s="33"/>
      <c r="H19" s="33" t="s">
        <v>4123</v>
      </c>
      <c r="I19" s="34" t="s">
        <v>3587</v>
      </c>
      <c r="J19" s="33" t="s">
        <v>3617</v>
      </c>
      <c r="K19" s="33">
        <f t="shared" si="0"/>
        <v>10700000</v>
      </c>
      <c r="L19" s="35" t="s">
        <v>68</v>
      </c>
      <c r="M19" s="33">
        <f t="shared" ref="M19:M22" si="26">IF(ISBLANK(N19),"",INDEX(DEPARTMENT_CODE,MATCH(N19,DEPT_NAME_EN,0)))</f>
        <v>10706000</v>
      </c>
      <c r="N19" s="33" t="s">
        <v>111</v>
      </c>
      <c r="O19" s="33" t="str">
        <f t="shared" ref="O19:O22" si="27">IF(ISBLANK(P19),"",INDEX(Program_Code,MATCH(P19,Program_Name_En,0)))</f>
        <v>2517001</v>
      </c>
      <c r="P19" s="35" t="s">
        <v>3189</v>
      </c>
      <c r="Q19" s="33">
        <f t="shared" ref="Q19:Q22" si="28">IF(ISBLANK(R19),"",INDEX(FOS_Code,MATCH(R19,FOS_Name_En,0)))</f>
        <v>10706001</v>
      </c>
      <c r="R19" s="35" t="s">
        <v>2504</v>
      </c>
      <c r="S19" s="33" t="str">
        <f t="shared" ref="S19:S22" si="29">IF(ISBLANK(T19),"",INDEX(Program_Project_Code,MATCH(T19,Program_Project_Name,0)))</f>
        <v>25540008</v>
      </c>
      <c r="T19" s="33" t="s">
        <v>2713</v>
      </c>
      <c r="U19" s="33" t="s">
        <v>3914</v>
      </c>
      <c r="V19" s="33" t="s">
        <v>3936</v>
      </c>
      <c r="W19" s="35" t="str">
        <f t="shared" si="4"/>
        <v>392</v>
      </c>
      <c r="X19" s="35" t="s">
        <v>34</v>
      </c>
      <c r="Y19" s="35" t="str">
        <f t="shared" si="5"/>
        <v>Asia</v>
      </c>
      <c r="Z19" s="61">
        <v>34150</v>
      </c>
      <c r="AA19" s="33">
        <v>22</v>
      </c>
      <c r="AB19" s="34" t="s">
        <v>4124</v>
      </c>
      <c r="AC19" s="35" t="s">
        <v>2462</v>
      </c>
      <c r="AD19" s="33" t="s">
        <v>4125</v>
      </c>
      <c r="AE19" s="34" t="s">
        <v>4126</v>
      </c>
      <c r="AF19" s="61">
        <v>41616</v>
      </c>
      <c r="AG19" s="34" t="s">
        <v>3981</v>
      </c>
      <c r="AH19" s="61">
        <v>41627</v>
      </c>
      <c r="AI19" s="34" t="s">
        <v>3981</v>
      </c>
      <c r="AJ19" s="37">
        <v>41627</v>
      </c>
      <c r="AK19" s="33" t="s">
        <v>3987</v>
      </c>
      <c r="AL19" s="33" t="s">
        <v>3598</v>
      </c>
      <c r="AM19" s="34"/>
      <c r="AN19" s="34"/>
      <c r="AO19" s="34" t="s">
        <v>3614</v>
      </c>
      <c r="AP19" s="34"/>
      <c r="AQ19" s="38"/>
    </row>
    <row r="20" spans="1:43" s="46" customFormat="1">
      <c r="A20" s="33">
        <v>2013</v>
      </c>
      <c r="B20" s="33">
        <v>1</v>
      </c>
      <c r="C20" s="33">
        <v>19</v>
      </c>
      <c r="D20" s="33">
        <v>53271203</v>
      </c>
      <c r="E20" s="33" t="s">
        <v>3596</v>
      </c>
      <c r="F20" s="33" t="s">
        <v>4151</v>
      </c>
      <c r="G20" s="33"/>
      <c r="H20" s="33" t="s">
        <v>4152</v>
      </c>
      <c r="I20" s="34" t="s">
        <v>3587</v>
      </c>
      <c r="J20" s="33" t="s">
        <v>3617</v>
      </c>
      <c r="K20" s="33">
        <f t="shared" si="0"/>
        <v>10700000</v>
      </c>
      <c r="L20" s="35" t="s">
        <v>68</v>
      </c>
      <c r="M20" s="33">
        <f t="shared" si="26"/>
        <v>10706000</v>
      </c>
      <c r="N20" s="33" t="s">
        <v>111</v>
      </c>
      <c r="O20" s="33" t="str">
        <f t="shared" si="27"/>
        <v>2553007</v>
      </c>
      <c r="P20" s="35" t="s">
        <v>3473</v>
      </c>
      <c r="Q20" s="33">
        <f t="shared" si="28"/>
        <v>10706001</v>
      </c>
      <c r="R20" s="35" t="s">
        <v>2504</v>
      </c>
      <c r="S20" s="33" t="str">
        <f t="shared" si="29"/>
        <v>25540158</v>
      </c>
      <c r="T20" s="33" t="s">
        <v>2721</v>
      </c>
      <c r="U20" s="33" t="s">
        <v>3914</v>
      </c>
      <c r="V20" s="33" t="s">
        <v>3936</v>
      </c>
      <c r="W20" s="35" t="str">
        <f t="shared" si="4"/>
        <v>392</v>
      </c>
      <c r="X20" s="35" t="s">
        <v>34</v>
      </c>
      <c r="Y20" s="35" t="str">
        <f t="shared" si="5"/>
        <v>Asia</v>
      </c>
      <c r="Z20" s="61">
        <v>33488</v>
      </c>
      <c r="AA20" s="33">
        <v>24</v>
      </c>
      <c r="AB20" s="34" t="s">
        <v>4155</v>
      </c>
      <c r="AC20" s="35" t="s">
        <v>2462</v>
      </c>
      <c r="AD20" s="33" t="s">
        <v>4153</v>
      </c>
      <c r="AE20" s="34" t="s">
        <v>4154</v>
      </c>
      <c r="AF20" s="61">
        <v>41616</v>
      </c>
      <c r="AG20" s="34" t="s">
        <v>3981</v>
      </c>
      <c r="AH20" s="61">
        <v>41627</v>
      </c>
      <c r="AI20" s="34" t="s">
        <v>3981</v>
      </c>
      <c r="AJ20" s="37">
        <v>41627</v>
      </c>
      <c r="AK20" s="33" t="s">
        <v>3987</v>
      </c>
      <c r="AL20" s="33" t="s">
        <v>3598</v>
      </c>
      <c r="AM20" s="34"/>
      <c r="AN20" s="34"/>
      <c r="AO20" s="34" t="s">
        <v>3614</v>
      </c>
      <c r="AP20" s="34"/>
      <c r="AQ20" s="33"/>
    </row>
    <row r="21" spans="1:43" s="46" customFormat="1">
      <c r="A21" s="33">
        <v>2013</v>
      </c>
      <c r="B21" s="33">
        <v>1</v>
      </c>
      <c r="C21" s="33">
        <v>20</v>
      </c>
      <c r="D21" s="33">
        <v>55070503228</v>
      </c>
      <c r="E21" s="33" t="s">
        <v>3596</v>
      </c>
      <c r="F21" s="33" t="s">
        <v>4156</v>
      </c>
      <c r="G21" s="33"/>
      <c r="H21" s="33" t="s">
        <v>3595</v>
      </c>
      <c r="I21" s="34" t="s">
        <v>3587</v>
      </c>
      <c r="J21" s="33" t="s">
        <v>3617</v>
      </c>
      <c r="K21" s="33">
        <f t="shared" si="0"/>
        <v>10700000</v>
      </c>
      <c r="L21" s="33" t="s">
        <v>68</v>
      </c>
      <c r="M21" s="33">
        <f t="shared" si="26"/>
        <v>10704000</v>
      </c>
      <c r="N21" s="33" t="s">
        <v>107</v>
      </c>
      <c r="O21" s="33" t="str">
        <f t="shared" si="27"/>
        <v>2543004</v>
      </c>
      <c r="P21" s="33" t="s">
        <v>3557</v>
      </c>
      <c r="Q21" s="33">
        <f t="shared" si="28"/>
        <v>10704005</v>
      </c>
      <c r="R21" s="33" t="s">
        <v>2509</v>
      </c>
      <c r="S21" s="33" t="str">
        <f t="shared" si="29"/>
        <v>25540046</v>
      </c>
      <c r="T21" s="33" t="s">
        <v>2792</v>
      </c>
      <c r="U21" s="33" t="s">
        <v>3914</v>
      </c>
      <c r="V21" s="33" t="s">
        <v>3936</v>
      </c>
      <c r="W21" s="33" t="str">
        <f t="shared" si="4"/>
        <v>392</v>
      </c>
      <c r="X21" s="33" t="s">
        <v>34</v>
      </c>
      <c r="Y21" s="33" t="str">
        <f t="shared" si="5"/>
        <v>Asia</v>
      </c>
      <c r="Z21" s="61">
        <v>34382</v>
      </c>
      <c r="AA21" s="33">
        <v>21</v>
      </c>
      <c r="AB21" s="34" t="s">
        <v>4029</v>
      </c>
      <c r="AC21" s="33" t="s">
        <v>2462</v>
      </c>
      <c r="AD21" s="36" t="s">
        <v>4030</v>
      </c>
      <c r="AE21" s="34" t="s">
        <v>4031</v>
      </c>
      <c r="AF21" s="61">
        <v>41616</v>
      </c>
      <c r="AG21" s="34" t="s">
        <v>3981</v>
      </c>
      <c r="AH21" s="61">
        <v>41627</v>
      </c>
      <c r="AI21" s="34" t="s">
        <v>3981</v>
      </c>
      <c r="AJ21" s="37">
        <v>41627</v>
      </c>
      <c r="AK21" s="33" t="s">
        <v>3987</v>
      </c>
      <c r="AL21" s="33" t="s">
        <v>3598</v>
      </c>
      <c r="AM21" s="34"/>
      <c r="AN21" s="34"/>
      <c r="AO21" s="34" t="s">
        <v>3614</v>
      </c>
      <c r="AP21" s="34"/>
      <c r="AQ21" s="38"/>
    </row>
    <row r="22" spans="1:43" s="46" customFormat="1">
      <c r="A22" s="33">
        <v>2013</v>
      </c>
      <c r="B22" s="33">
        <v>1</v>
      </c>
      <c r="C22" s="33">
        <v>21</v>
      </c>
      <c r="D22" s="33">
        <v>55070503805</v>
      </c>
      <c r="E22" s="33" t="s">
        <v>3596</v>
      </c>
      <c r="F22" s="33" t="s">
        <v>4157</v>
      </c>
      <c r="G22" s="33"/>
      <c r="H22" s="33" t="s">
        <v>3849</v>
      </c>
      <c r="I22" s="34" t="s">
        <v>3587</v>
      </c>
      <c r="J22" s="33" t="s">
        <v>3617</v>
      </c>
      <c r="K22" s="33">
        <f t="shared" si="0"/>
        <v>10700000</v>
      </c>
      <c r="L22" s="35" t="s">
        <v>68</v>
      </c>
      <c r="M22" s="33">
        <f t="shared" si="26"/>
        <v>10711000</v>
      </c>
      <c r="N22" s="33" t="s">
        <v>121</v>
      </c>
      <c r="O22" s="33" t="str">
        <f t="shared" si="27"/>
        <v>2553002</v>
      </c>
      <c r="P22" s="35" t="s">
        <v>3452</v>
      </c>
      <c r="Q22" s="33">
        <f t="shared" si="28"/>
        <v>10711025</v>
      </c>
      <c r="R22" s="35" t="s">
        <v>2525</v>
      </c>
      <c r="S22" s="33" t="str">
        <f t="shared" si="29"/>
        <v>25520001</v>
      </c>
      <c r="T22" s="33" t="s">
        <v>2676</v>
      </c>
      <c r="U22" s="33" t="s">
        <v>3914</v>
      </c>
      <c r="V22" s="33" t="s">
        <v>3936</v>
      </c>
      <c r="W22" s="35" t="str">
        <f t="shared" si="4"/>
        <v>392</v>
      </c>
      <c r="X22" s="35" t="s">
        <v>34</v>
      </c>
      <c r="Y22" s="35" t="str">
        <f t="shared" si="5"/>
        <v>Asia</v>
      </c>
      <c r="Z22" s="61">
        <v>34415</v>
      </c>
      <c r="AA22" s="33">
        <v>21</v>
      </c>
      <c r="AB22" s="34" t="s">
        <v>4011</v>
      </c>
      <c r="AC22" s="35" t="s">
        <v>2462</v>
      </c>
      <c r="AD22" s="33" t="s">
        <v>4012</v>
      </c>
      <c r="AE22" s="34" t="s">
        <v>4013</v>
      </c>
      <c r="AF22" s="61">
        <v>41616</v>
      </c>
      <c r="AG22" s="34" t="s">
        <v>3981</v>
      </c>
      <c r="AH22" s="61">
        <v>41627</v>
      </c>
      <c r="AI22" s="34" t="s">
        <v>3981</v>
      </c>
      <c r="AJ22" s="37">
        <v>41627</v>
      </c>
      <c r="AK22" s="33" t="s">
        <v>3987</v>
      </c>
      <c r="AL22" s="33" t="s">
        <v>3598</v>
      </c>
      <c r="AM22" s="34"/>
      <c r="AN22" s="34"/>
      <c r="AO22" s="34" t="s">
        <v>3614</v>
      </c>
      <c r="AP22" s="34"/>
      <c r="AQ22" s="38"/>
    </row>
    <row r="23" spans="1:43" s="46" customFormat="1">
      <c r="A23" s="33">
        <v>2013</v>
      </c>
      <c r="B23" s="33">
        <v>1</v>
      </c>
      <c r="C23" s="33">
        <v>22</v>
      </c>
      <c r="D23" s="33">
        <v>52530019</v>
      </c>
      <c r="E23" s="33" t="s">
        <v>3602</v>
      </c>
      <c r="F23" s="33" t="s">
        <v>3635</v>
      </c>
      <c r="G23" s="33"/>
      <c r="H23" s="33" t="s">
        <v>3636</v>
      </c>
      <c r="I23" s="33" t="s">
        <v>3588</v>
      </c>
      <c r="J23" s="33" t="s">
        <v>3616</v>
      </c>
      <c r="K23" s="33">
        <f t="shared" si="0"/>
        <v>10700000</v>
      </c>
      <c r="L23" s="35" t="s">
        <v>68</v>
      </c>
      <c r="M23" s="33">
        <f t="shared" si="1"/>
        <v>10712000</v>
      </c>
      <c r="N23" s="33" t="s">
        <v>123</v>
      </c>
      <c r="O23" s="33" t="str">
        <f t="shared" si="2"/>
        <v>2542001</v>
      </c>
      <c r="P23" s="35" t="s">
        <v>3276</v>
      </c>
      <c r="Q23" s="33">
        <f t="shared" si="3"/>
        <v>10712023</v>
      </c>
      <c r="R23" s="35" t="s">
        <v>2523</v>
      </c>
      <c r="S23" s="33" t="str">
        <f t="shared" si="18"/>
        <v>25540101</v>
      </c>
      <c r="T23" s="33" t="s">
        <v>2751</v>
      </c>
      <c r="U23" s="33" t="s">
        <v>3915</v>
      </c>
      <c r="V23" s="33" t="s">
        <v>3937</v>
      </c>
      <c r="W23" s="35" t="str">
        <f t="shared" si="4"/>
        <v>392</v>
      </c>
      <c r="X23" s="35" t="s">
        <v>34</v>
      </c>
      <c r="Y23" s="35" t="str">
        <f t="shared" si="5"/>
        <v>Asia</v>
      </c>
      <c r="Z23" s="61">
        <v>30137</v>
      </c>
      <c r="AA23" s="33">
        <v>33</v>
      </c>
      <c r="AB23" s="34" t="s">
        <v>4158</v>
      </c>
      <c r="AC23" s="35" t="s">
        <v>2462</v>
      </c>
      <c r="AD23" s="33" t="s">
        <v>4159</v>
      </c>
      <c r="AE23" s="34" t="s">
        <v>4160</v>
      </c>
      <c r="AF23" s="61">
        <v>41365</v>
      </c>
      <c r="AG23" s="34" t="s">
        <v>3984</v>
      </c>
      <c r="AH23" s="61">
        <v>41729</v>
      </c>
      <c r="AI23" s="34" t="s">
        <v>3986</v>
      </c>
      <c r="AJ23" s="37">
        <v>41729</v>
      </c>
      <c r="AK23" s="33" t="s">
        <v>4377</v>
      </c>
      <c r="AL23" s="33" t="s">
        <v>3598</v>
      </c>
      <c r="AM23" s="34"/>
      <c r="AN23" s="34"/>
      <c r="AO23" s="34" t="s">
        <v>3614</v>
      </c>
      <c r="AP23" s="34"/>
      <c r="AQ23" s="33"/>
    </row>
    <row r="24" spans="1:43" s="46" customFormat="1">
      <c r="A24" s="33">
        <v>2013</v>
      </c>
      <c r="B24" s="33">
        <v>1</v>
      </c>
      <c r="C24" s="33">
        <v>23</v>
      </c>
      <c r="D24" s="33">
        <v>54502205</v>
      </c>
      <c r="E24" s="33" t="s">
        <v>3599</v>
      </c>
      <c r="F24" s="33" t="s">
        <v>3601</v>
      </c>
      <c r="G24" s="33"/>
      <c r="H24" s="33" t="s">
        <v>4161</v>
      </c>
      <c r="I24" s="33" t="s">
        <v>3618</v>
      </c>
      <c r="J24" s="33" t="s">
        <v>3616</v>
      </c>
      <c r="K24" s="33">
        <f t="shared" si="0"/>
        <v>11300000</v>
      </c>
      <c r="L24" s="35" t="s">
        <v>33</v>
      </c>
      <c r="M24" s="33">
        <f t="shared" ref="M24" si="30">IF(ISBLANK(N24),"",INDEX(DEPARTMENT_CODE,MATCH(N24,DEPT_NAME_EN,0)))</f>
        <v>11303000</v>
      </c>
      <c r="N24" s="33" t="s">
        <v>181</v>
      </c>
      <c r="O24" s="33" t="str">
        <f t="shared" ref="O24" si="31">IF(ISBLANK(P24),"",INDEX(Program_Code,MATCH(P24,Program_Name_En,0)))</f>
        <v>2548001</v>
      </c>
      <c r="P24" s="35" t="s">
        <v>3362</v>
      </c>
      <c r="Q24" s="33">
        <f t="shared" ref="Q24" si="32">IF(ISBLANK(R24),"",INDEX(FOS_Code,MATCH(R24,FOS_Name_En,0)))</f>
        <v>11300001</v>
      </c>
      <c r="R24" s="35" t="s">
        <v>2559</v>
      </c>
      <c r="S24" s="33" t="str">
        <f t="shared" ref="S24" si="33">IF(ISBLANK(T24),"",INDEX(Program_Project_Code,MATCH(T24,Program_Project_Name,0)))</f>
        <v>25540399</v>
      </c>
      <c r="T24" s="33" t="s">
        <v>2956</v>
      </c>
      <c r="U24" s="33"/>
      <c r="V24" s="33" t="s">
        <v>3938</v>
      </c>
      <c r="W24" s="35" t="str">
        <f t="shared" si="4"/>
        <v>124</v>
      </c>
      <c r="X24" s="35" t="s">
        <v>1618</v>
      </c>
      <c r="Y24" s="35" t="str">
        <f t="shared" si="5"/>
        <v>North America</v>
      </c>
      <c r="Z24" s="61">
        <v>29379</v>
      </c>
      <c r="AA24" s="33">
        <v>35</v>
      </c>
      <c r="AB24" s="34" t="s">
        <v>4162</v>
      </c>
      <c r="AC24" s="35" t="s">
        <v>2462</v>
      </c>
      <c r="AD24" s="33" t="s">
        <v>4163</v>
      </c>
      <c r="AE24" s="34" t="s">
        <v>4164</v>
      </c>
      <c r="AF24" s="61">
        <v>41793</v>
      </c>
      <c r="AG24" s="34" t="s">
        <v>4651</v>
      </c>
      <c r="AH24" s="61">
        <v>41845</v>
      </c>
      <c r="AI24" s="34" t="s">
        <v>4651</v>
      </c>
      <c r="AJ24" s="37">
        <v>41845</v>
      </c>
      <c r="AK24" s="33" t="s">
        <v>3990</v>
      </c>
      <c r="AL24" s="33" t="s">
        <v>3598</v>
      </c>
      <c r="AM24" s="34"/>
      <c r="AN24" s="34"/>
      <c r="AO24" s="34"/>
      <c r="AP24" s="34"/>
      <c r="AQ24" s="38"/>
    </row>
    <row r="25" spans="1:43" s="46" customFormat="1">
      <c r="A25" s="33">
        <v>2013</v>
      </c>
      <c r="B25" s="33">
        <v>1</v>
      </c>
      <c r="C25" s="33">
        <v>24</v>
      </c>
      <c r="D25" s="33">
        <v>55120700003</v>
      </c>
      <c r="E25" s="33" t="s">
        <v>3596</v>
      </c>
      <c r="F25" s="33" t="s">
        <v>4066</v>
      </c>
      <c r="G25" s="33" t="s">
        <v>4065</v>
      </c>
      <c r="H25" s="33" t="s">
        <v>4064</v>
      </c>
      <c r="I25" s="33" t="s">
        <v>3588</v>
      </c>
      <c r="J25" s="33" t="s">
        <v>3615</v>
      </c>
      <c r="K25" s="33">
        <f t="shared" si="0"/>
        <v>11200000</v>
      </c>
      <c r="L25" s="35" t="s">
        <v>78</v>
      </c>
      <c r="M25" s="33">
        <v>11200000</v>
      </c>
      <c r="N25" s="33" t="s">
        <v>171</v>
      </c>
      <c r="O25" s="33" t="str">
        <f t="shared" si="2"/>
        <v>2550001</v>
      </c>
      <c r="P25" s="35" t="s">
        <v>3449</v>
      </c>
      <c r="Q25" s="33">
        <f t="shared" si="3"/>
        <v>11200003</v>
      </c>
      <c r="R25" s="35" t="s">
        <v>2493</v>
      </c>
      <c r="S25" s="33">
        <v>255001</v>
      </c>
      <c r="T25" s="33" t="s">
        <v>3449</v>
      </c>
      <c r="U25" s="33" t="s">
        <v>3916</v>
      </c>
      <c r="V25" s="33" t="s">
        <v>3597</v>
      </c>
      <c r="W25" s="35" t="str">
        <f t="shared" si="4"/>
        <v>392</v>
      </c>
      <c r="X25" s="35" t="s">
        <v>34</v>
      </c>
      <c r="Y25" s="35" t="str">
        <f t="shared" si="5"/>
        <v>Asia</v>
      </c>
      <c r="Z25" s="61">
        <v>26581</v>
      </c>
      <c r="AA25" s="33">
        <v>43</v>
      </c>
      <c r="AB25" s="34" t="s">
        <v>4115</v>
      </c>
      <c r="AC25" s="35" t="s">
        <v>15</v>
      </c>
      <c r="AD25" s="33" t="s">
        <v>4114</v>
      </c>
      <c r="AE25" s="34" t="s">
        <v>4116</v>
      </c>
      <c r="AF25" s="61">
        <v>41821</v>
      </c>
      <c r="AG25" s="34" t="s">
        <v>4651</v>
      </c>
      <c r="AH25" s="61">
        <v>42004</v>
      </c>
      <c r="AI25" s="34" t="s">
        <v>3982</v>
      </c>
      <c r="AJ25" s="37">
        <v>42004</v>
      </c>
      <c r="AK25" s="33" t="s">
        <v>3988</v>
      </c>
      <c r="AL25" s="33" t="s">
        <v>3598</v>
      </c>
      <c r="AM25" s="34" t="s">
        <v>4360</v>
      </c>
      <c r="AN25" s="34"/>
      <c r="AO25" s="34"/>
      <c r="AP25" s="34"/>
      <c r="AQ25" s="38"/>
    </row>
    <row r="26" spans="1:43" s="46" customFormat="1">
      <c r="A26" s="33">
        <v>2013</v>
      </c>
      <c r="B26" s="33">
        <v>1</v>
      </c>
      <c r="C26" s="33">
        <v>25</v>
      </c>
      <c r="D26" s="33">
        <v>54210338</v>
      </c>
      <c r="E26" s="33" t="s">
        <v>3596</v>
      </c>
      <c r="F26" s="33" t="s">
        <v>3637</v>
      </c>
      <c r="G26" s="33"/>
      <c r="H26" s="33" t="s">
        <v>3638</v>
      </c>
      <c r="I26" s="33" t="s">
        <v>3587</v>
      </c>
      <c r="J26" s="33" t="s">
        <v>3909</v>
      </c>
      <c r="K26" s="33">
        <f t="shared" si="0"/>
        <v>10700000</v>
      </c>
      <c r="L26" s="35" t="s">
        <v>68</v>
      </c>
      <c r="M26" s="33">
        <f t="shared" ref="M26" si="34">IF(ISBLANK(N26),"",INDEX(DEPARTMENT_CODE,MATCH(N26,DEPT_NAME_EN,0)))</f>
        <v>10702000</v>
      </c>
      <c r="N26" s="33" t="s">
        <v>103</v>
      </c>
      <c r="O26" s="33" t="str">
        <f t="shared" si="2"/>
        <v>2514001</v>
      </c>
      <c r="P26" s="35" t="s">
        <v>3538</v>
      </c>
      <c r="Q26" s="33">
        <f t="shared" si="3"/>
        <v>10702002</v>
      </c>
      <c r="R26" s="35" t="s">
        <v>2576</v>
      </c>
      <c r="S26" s="33" t="str">
        <f t="shared" ref="S26" si="35">IF(ISBLANK(T26),"",INDEX(Program_Project_Code,MATCH(T26,Program_Project_Name,0)))</f>
        <v>25540019</v>
      </c>
      <c r="T26" s="33" t="s">
        <v>3024</v>
      </c>
      <c r="U26" s="33" t="s">
        <v>3909</v>
      </c>
      <c r="V26" s="33" t="s">
        <v>3939</v>
      </c>
      <c r="W26" s="35" t="str">
        <f t="shared" si="4"/>
        <v>392</v>
      </c>
      <c r="X26" s="35" t="s">
        <v>34</v>
      </c>
      <c r="Y26" s="35" t="str">
        <f t="shared" si="5"/>
        <v>Asia</v>
      </c>
      <c r="Z26" s="61">
        <v>34437</v>
      </c>
      <c r="AA26" s="33">
        <v>21</v>
      </c>
      <c r="AB26" s="34" t="s">
        <v>4165</v>
      </c>
      <c r="AC26" s="35" t="s">
        <v>2462</v>
      </c>
      <c r="AD26" s="33" t="s">
        <v>4166</v>
      </c>
      <c r="AE26" s="34" t="s">
        <v>4167</v>
      </c>
      <c r="AF26" s="61">
        <v>41785</v>
      </c>
      <c r="AG26" s="34" t="s">
        <v>3985</v>
      </c>
      <c r="AH26" s="61">
        <v>41820</v>
      </c>
      <c r="AI26" s="34" t="s">
        <v>4651</v>
      </c>
      <c r="AJ26" s="37">
        <v>41820</v>
      </c>
      <c r="AK26" s="33" t="s">
        <v>3990</v>
      </c>
      <c r="AL26" s="33" t="s">
        <v>3598</v>
      </c>
      <c r="AM26" s="34" t="s">
        <v>4360</v>
      </c>
      <c r="AN26" s="34"/>
      <c r="AO26" s="34"/>
      <c r="AP26" s="34"/>
      <c r="AQ26" s="33"/>
    </row>
    <row r="27" spans="1:43" s="46" customFormat="1">
      <c r="A27" s="33">
        <v>2013</v>
      </c>
      <c r="B27" s="33">
        <v>1</v>
      </c>
      <c r="C27" s="33">
        <v>26</v>
      </c>
      <c r="D27" s="33">
        <v>54210339</v>
      </c>
      <c r="E27" s="33" t="s">
        <v>3596</v>
      </c>
      <c r="F27" s="33" t="s">
        <v>3639</v>
      </c>
      <c r="G27" s="33"/>
      <c r="H27" s="33" t="s">
        <v>3640</v>
      </c>
      <c r="I27" s="33" t="s">
        <v>3587</v>
      </c>
      <c r="J27" s="33" t="s">
        <v>3909</v>
      </c>
      <c r="K27" s="33">
        <f t="shared" si="0"/>
        <v>10700000</v>
      </c>
      <c r="L27" s="35" t="s">
        <v>68</v>
      </c>
      <c r="M27" s="33">
        <f t="shared" ref="M27" si="36">IF(ISBLANK(N27),"",INDEX(DEPARTMENT_CODE,MATCH(N27,DEPT_NAME_EN,0)))</f>
        <v>10702000</v>
      </c>
      <c r="N27" s="33" t="s">
        <v>103</v>
      </c>
      <c r="O27" s="33" t="str">
        <f t="shared" ref="O27" si="37">IF(ISBLANK(P27),"",INDEX(Program_Code,MATCH(P27,Program_Name_En,0)))</f>
        <v>2514001</v>
      </c>
      <c r="P27" s="35" t="s">
        <v>3538</v>
      </c>
      <c r="Q27" s="33">
        <f t="shared" ref="Q27" si="38">IF(ISBLANK(R27),"",INDEX(FOS_Code,MATCH(R27,FOS_Name_En,0)))</f>
        <v>10702002</v>
      </c>
      <c r="R27" s="35" t="s">
        <v>2576</v>
      </c>
      <c r="S27" s="33" t="str">
        <f t="shared" ref="S27" si="39">IF(ISBLANK(T27),"",INDEX(Program_Project_Code,MATCH(T27,Program_Project_Name,0)))</f>
        <v>25540019</v>
      </c>
      <c r="T27" s="33" t="s">
        <v>3024</v>
      </c>
      <c r="U27" s="33" t="s">
        <v>3909</v>
      </c>
      <c r="V27" s="33" t="s">
        <v>3939</v>
      </c>
      <c r="W27" s="35" t="str">
        <f t="shared" si="4"/>
        <v>392</v>
      </c>
      <c r="X27" s="35" t="s">
        <v>34</v>
      </c>
      <c r="Y27" s="35" t="str">
        <f t="shared" si="5"/>
        <v>Asia</v>
      </c>
      <c r="Z27" s="61">
        <v>33795</v>
      </c>
      <c r="AA27" s="33">
        <v>23</v>
      </c>
      <c r="AB27" s="34" t="s">
        <v>4168</v>
      </c>
      <c r="AC27" s="35" t="s">
        <v>2462</v>
      </c>
      <c r="AD27" s="33" t="s">
        <v>4169</v>
      </c>
      <c r="AE27" s="34" t="s">
        <v>4170</v>
      </c>
      <c r="AF27" s="61">
        <v>41785</v>
      </c>
      <c r="AG27" s="34" t="s">
        <v>3985</v>
      </c>
      <c r="AH27" s="61">
        <v>41820</v>
      </c>
      <c r="AI27" s="34" t="s">
        <v>4651</v>
      </c>
      <c r="AJ27" s="37">
        <v>41820</v>
      </c>
      <c r="AK27" s="33" t="s">
        <v>3990</v>
      </c>
      <c r="AL27" s="33" t="s">
        <v>3598</v>
      </c>
      <c r="AM27" s="34" t="s">
        <v>4360</v>
      </c>
      <c r="AN27" s="34"/>
      <c r="AO27" s="34"/>
      <c r="AP27" s="34"/>
      <c r="AQ27" s="38"/>
    </row>
    <row r="28" spans="1:43" s="46" customFormat="1">
      <c r="A28" s="33">
        <v>2013</v>
      </c>
      <c r="B28" s="33">
        <v>1</v>
      </c>
      <c r="C28" s="33">
        <v>27</v>
      </c>
      <c r="D28" s="33">
        <v>54210361</v>
      </c>
      <c r="E28" s="33" t="s">
        <v>3599</v>
      </c>
      <c r="F28" s="33" t="s">
        <v>3641</v>
      </c>
      <c r="G28" s="33"/>
      <c r="H28" s="33" t="s">
        <v>3642</v>
      </c>
      <c r="I28" s="33" t="s">
        <v>3587</v>
      </c>
      <c r="J28" s="33" t="s">
        <v>3909</v>
      </c>
      <c r="K28" s="33">
        <f t="shared" si="0"/>
        <v>10700000</v>
      </c>
      <c r="L28" s="35" t="s">
        <v>68</v>
      </c>
      <c r="M28" s="33">
        <f t="shared" ref="M28:M29" si="40">IF(ISBLANK(N28),"",INDEX(DEPARTMENT_CODE,MATCH(N28,DEPT_NAME_EN,0)))</f>
        <v>10702000</v>
      </c>
      <c r="N28" s="33" t="s">
        <v>103</v>
      </c>
      <c r="O28" s="33" t="str">
        <f t="shared" ref="O28:O29" si="41">IF(ISBLANK(P28),"",INDEX(Program_Code,MATCH(P28,Program_Name_En,0)))</f>
        <v>2514001</v>
      </c>
      <c r="P28" s="35" t="s">
        <v>3538</v>
      </c>
      <c r="Q28" s="33">
        <f t="shared" ref="Q28:Q29" si="42">IF(ISBLANK(R28),"",INDEX(FOS_Code,MATCH(R28,FOS_Name_En,0)))</f>
        <v>10702002</v>
      </c>
      <c r="R28" s="35" t="s">
        <v>2576</v>
      </c>
      <c r="S28" s="33" t="str">
        <f t="shared" ref="S28:S29" si="43">IF(ISBLANK(T28),"",INDEX(Program_Project_Code,MATCH(T28,Program_Project_Name,0)))</f>
        <v>25540019</v>
      </c>
      <c r="T28" s="33" t="s">
        <v>3024</v>
      </c>
      <c r="U28" s="33" t="s">
        <v>3909</v>
      </c>
      <c r="V28" s="33" t="s">
        <v>3939</v>
      </c>
      <c r="W28" s="35" t="str">
        <f t="shared" si="4"/>
        <v>392</v>
      </c>
      <c r="X28" s="35" t="s">
        <v>34</v>
      </c>
      <c r="Y28" s="35" t="str">
        <f t="shared" si="5"/>
        <v>Asia</v>
      </c>
      <c r="Z28" s="61">
        <v>33962</v>
      </c>
      <c r="AA28" s="33">
        <v>23</v>
      </c>
      <c r="AB28" s="34" t="s">
        <v>4171</v>
      </c>
      <c r="AC28" s="35" t="s">
        <v>2462</v>
      </c>
      <c r="AD28" s="36" t="s">
        <v>4172</v>
      </c>
      <c r="AE28" s="34" t="s">
        <v>4173</v>
      </c>
      <c r="AF28" s="61">
        <v>41785</v>
      </c>
      <c r="AG28" s="34" t="s">
        <v>3985</v>
      </c>
      <c r="AH28" s="61">
        <v>41820</v>
      </c>
      <c r="AI28" s="34" t="s">
        <v>4651</v>
      </c>
      <c r="AJ28" s="37">
        <v>41820</v>
      </c>
      <c r="AK28" s="33" t="s">
        <v>3990</v>
      </c>
      <c r="AL28" s="33" t="s">
        <v>3598</v>
      </c>
      <c r="AM28" s="34" t="s">
        <v>4360</v>
      </c>
      <c r="AN28" s="34"/>
      <c r="AO28" s="34"/>
      <c r="AP28" s="34"/>
      <c r="AQ28" s="38"/>
    </row>
    <row r="29" spans="1:43" s="46" customFormat="1">
      <c r="A29" s="33">
        <v>2013</v>
      </c>
      <c r="B29" s="33">
        <v>1</v>
      </c>
      <c r="C29" s="33">
        <v>28</v>
      </c>
      <c r="D29" s="33">
        <v>54210365</v>
      </c>
      <c r="E29" s="33" t="s">
        <v>3596</v>
      </c>
      <c r="F29" s="33" t="s">
        <v>3643</v>
      </c>
      <c r="G29" s="33"/>
      <c r="H29" s="33" t="s">
        <v>3644</v>
      </c>
      <c r="I29" s="33" t="s">
        <v>3587</v>
      </c>
      <c r="J29" s="33" t="s">
        <v>3909</v>
      </c>
      <c r="K29" s="33">
        <f t="shared" si="0"/>
        <v>10700000</v>
      </c>
      <c r="L29" s="35" t="s">
        <v>68</v>
      </c>
      <c r="M29" s="33">
        <f t="shared" si="40"/>
        <v>10702000</v>
      </c>
      <c r="N29" s="33" t="s">
        <v>103</v>
      </c>
      <c r="O29" s="33" t="str">
        <f t="shared" si="41"/>
        <v>2514001</v>
      </c>
      <c r="P29" s="35" t="s">
        <v>3538</v>
      </c>
      <c r="Q29" s="33">
        <f t="shared" si="42"/>
        <v>10702002</v>
      </c>
      <c r="R29" s="35" t="s">
        <v>2576</v>
      </c>
      <c r="S29" s="33" t="str">
        <f t="shared" si="43"/>
        <v>25540019</v>
      </c>
      <c r="T29" s="33" t="s">
        <v>3024</v>
      </c>
      <c r="U29" s="33" t="s">
        <v>3909</v>
      </c>
      <c r="V29" s="33" t="s">
        <v>3939</v>
      </c>
      <c r="W29" s="35" t="str">
        <f t="shared" si="4"/>
        <v>392</v>
      </c>
      <c r="X29" s="35" t="s">
        <v>34</v>
      </c>
      <c r="Y29" s="35" t="str">
        <f t="shared" si="5"/>
        <v>Asia</v>
      </c>
      <c r="Z29" s="61">
        <v>33737</v>
      </c>
      <c r="AA29" s="33">
        <v>23</v>
      </c>
      <c r="AB29" s="34" t="s">
        <v>4174</v>
      </c>
      <c r="AC29" s="35" t="s">
        <v>2462</v>
      </c>
      <c r="AD29" s="33" t="s">
        <v>4175</v>
      </c>
      <c r="AE29" s="34" t="s">
        <v>4176</v>
      </c>
      <c r="AF29" s="61">
        <v>41785</v>
      </c>
      <c r="AG29" s="34" t="s">
        <v>3985</v>
      </c>
      <c r="AH29" s="61">
        <v>41820</v>
      </c>
      <c r="AI29" s="34" t="s">
        <v>4651</v>
      </c>
      <c r="AJ29" s="37">
        <v>41820</v>
      </c>
      <c r="AK29" s="33" t="s">
        <v>3990</v>
      </c>
      <c r="AL29" s="33" t="s">
        <v>3598</v>
      </c>
      <c r="AM29" s="34" t="s">
        <v>4360</v>
      </c>
      <c r="AN29" s="34"/>
      <c r="AO29" s="34"/>
      <c r="AP29" s="34"/>
      <c r="AQ29" s="33"/>
    </row>
    <row r="30" spans="1:43" s="46" customFormat="1">
      <c r="A30" s="33">
        <v>2013</v>
      </c>
      <c r="B30" s="33">
        <v>1</v>
      </c>
      <c r="C30" s="33">
        <v>29</v>
      </c>
      <c r="D30" s="33">
        <v>54210385</v>
      </c>
      <c r="E30" s="33" t="s">
        <v>3596</v>
      </c>
      <c r="F30" s="33" t="s">
        <v>3645</v>
      </c>
      <c r="G30" s="33"/>
      <c r="H30" s="33" t="s">
        <v>3646</v>
      </c>
      <c r="I30" s="33" t="s">
        <v>3587</v>
      </c>
      <c r="J30" s="33" t="s">
        <v>3909</v>
      </c>
      <c r="K30" s="33">
        <f t="shared" si="0"/>
        <v>10700000</v>
      </c>
      <c r="L30" s="35" t="s">
        <v>68</v>
      </c>
      <c r="M30" s="33">
        <f t="shared" ref="M30:M33" si="44">IF(ISBLANK(N30),"",INDEX(DEPARTMENT_CODE,MATCH(N30,DEPT_NAME_EN,0)))</f>
        <v>10702000</v>
      </c>
      <c r="N30" s="33" t="s">
        <v>103</v>
      </c>
      <c r="O30" s="33" t="str">
        <f t="shared" ref="O30:O33" si="45">IF(ISBLANK(P30),"",INDEX(Program_Code,MATCH(P30,Program_Name_En,0)))</f>
        <v>2514001</v>
      </c>
      <c r="P30" s="35" t="s">
        <v>3538</v>
      </c>
      <c r="Q30" s="33">
        <f t="shared" ref="Q30:Q33" si="46">IF(ISBLANK(R30),"",INDEX(FOS_Code,MATCH(R30,FOS_Name_En,0)))</f>
        <v>10702002</v>
      </c>
      <c r="R30" s="35" t="s">
        <v>2576</v>
      </c>
      <c r="S30" s="33" t="str">
        <f t="shared" ref="S30:S33" si="47">IF(ISBLANK(T30),"",INDEX(Program_Project_Code,MATCH(T30,Program_Project_Name,0)))</f>
        <v>25540019</v>
      </c>
      <c r="T30" s="33" t="s">
        <v>3024</v>
      </c>
      <c r="U30" s="33" t="s">
        <v>3909</v>
      </c>
      <c r="V30" s="33" t="s">
        <v>3939</v>
      </c>
      <c r="W30" s="35" t="str">
        <f t="shared" si="4"/>
        <v>392</v>
      </c>
      <c r="X30" s="35" t="s">
        <v>34</v>
      </c>
      <c r="Y30" s="35" t="str">
        <f t="shared" si="5"/>
        <v>Asia</v>
      </c>
      <c r="Z30" s="61">
        <v>33616</v>
      </c>
      <c r="AA30" s="33">
        <v>23</v>
      </c>
      <c r="AB30" s="34" t="s">
        <v>4178</v>
      </c>
      <c r="AC30" s="35" t="s">
        <v>2462</v>
      </c>
      <c r="AD30" s="33" t="s">
        <v>4177</v>
      </c>
      <c r="AE30" s="34" t="s">
        <v>4179</v>
      </c>
      <c r="AF30" s="61">
        <v>41791</v>
      </c>
      <c r="AG30" s="34" t="s">
        <v>4651</v>
      </c>
      <c r="AH30" s="61">
        <v>41820</v>
      </c>
      <c r="AI30" s="34" t="s">
        <v>4651</v>
      </c>
      <c r="AJ30" s="37">
        <v>41820</v>
      </c>
      <c r="AK30" s="33" t="s">
        <v>3990</v>
      </c>
      <c r="AL30" s="33" t="s">
        <v>3598</v>
      </c>
      <c r="AM30" s="34" t="s">
        <v>4360</v>
      </c>
      <c r="AN30" s="34"/>
      <c r="AO30" s="34"/>
      <c r="AP30" s="34"/>
      <c r="AQ30" s="38"/>
    </row>
    <row r="31" spans="1:43" s="46" customFormat="1">
      <c r="A31" s="33">
        <v>2013</v>
      </c>
      <c r="B31" s="33">
        <v>1</v>
      </c>
      <c r="C31" s="33">
        <v>30</v>
      </c>
      <c r="D31" s="33">
        <v>54210356</v>
      </c>
      <c r="E31" s="33" t="s">
        <v>3596</v>
      </c>
      <c r="F31" s="33" t="s">
        <v>3647</v>
      </c>
      <c r="G31" s="33"/>
      <c r="H31" s="33" t="s">
        <v>3648</v>
      </c>
      <c r="I31" s="33" t="s">
        <v>3587</v>
      </c>
      <c r="J31" s="33" t="s">
        <v>3909</v>
      </c>
      <c r="K31" s="33">
        <f t="shared" si="0"/>
        <v>10700000</v>
      </c>
      <c r="L31" s="35" t="s">
        <v>68</v>
      </c>
      <c r="M31" s="33">
        <f t="shared" si="44"/>
        <v>10702000</v>
      </c>
      <c r="N31" s="33" t="s">
        <v>103</v>
      </c>
      <c r="O31" s="33" t="str">
        <f t="shared" si="45"/>
        <v>2514001</v>
      </c>
      <c r="P31" s="35" t="s">
        <v>3538</v>
      </c>
      <c r="Q31" s="33">
        <f t="shared" si="46"/>
        <v>10702002</v>
      </c>
      <c r="R31" s="35" t="s">
        <v>2576</v>
      </c>
      <c r="S31" s="33" t="str">
        <f t="shared" si="47"/>
        <v>25540019</v>
      </c>
      <c r="T31" s="33" t="s">
        <v>3024</v>
      </c>
      <c r="U31" s="33" t="s">
        <v>3909</v>
      </c>
      <c r="V31" s="33" t="s">
        <v>3939</v>
      </c>
      <c r="W31" s="35" t="str">
        <f t="shared" si="4"/>
        <v>392</v>
      </c>
      <c r="X31" s="35" t="s">
        <v>34</v>
      </c>
      <c r="Y31" s="35" t="str">
        <f t="shared" si="5"/>
        <v>Asia</v>
      </c>
      <c r="Z31" s="61">
        <v>33773</v>
      </c>
      <c r="AA31" s="33">
        <v>23</v>
      </c>
      <c r="AB31" s="34" t="s">
        <v>4181</v>
      </c>
      <c r="AC31" s="35" t="s">
        <v>2462</v>
      </c>
      <c r="AD31" s="33" t="s">
        <v>4180</v>
      </c>
      <c r="AE31" s="34" t="s">
        <v>4182</v>
      </c>
      <c r="AF31" s="61">
        <v>41791</v>
      </c>
      <c r="AG31" s="34" t="s">
        <v>4651</v>
      </c>
      <c r="AH31" s="61">
        <v>41856</v>
      </c>
      <c r="AI31" s="34" t="s">
        <v>3982</v>
      </c>
      <c r="AJ31" s="37">
        <v>41856</v>
      </c>
      <c r="AK31" s="33" t="s">
        <v>3991</v>
      </c>
      <c r="AL31" s="33" t="s">
        <v>3598</v>
      </c>
      <c r="AM31" s="34" t="s">
        <v>4360</v>
      </c>
      <c r="AN31" s="34"/>
      <c r="AO31" s="34"/>
      <c r="AP31" s="34"/>
      <c r="AQ31" s="38"/>
    </row>
    <row r="32" spans="1:43" s="46" customFormat="1">
      <c r="A32" s="33">
        <v>2013</v>
      </c>
      <c r="B32" s="33">
        <v>1</v>
      </c>
      <c r="C32" s="33">
        <v>31</v>
      </c>
      <c r="D32" s="33">
        <v>54270654</v>
      </c>
      <c r="E32" s="33" t="s">
        <v>3596</v>
      </c>
      <c r="F32" s="33" t="s">
        <v>3649</v>
      </c>
      <c r="G32" s="33"/>
      <c r="H32" s="33" t="s">
        <v>3650</v>
      </c>
      <c r="I32" s="33" t="s">
        <v>3587</v>
      </c>
      <c r="J32" s="33" t="s">
        <v>3909</v>
      </c>
      <c r="K32" s="33">
        <f t="shared" si="0"/>
        <v>10700000</v>
      </c>
      <c r="L32" s="35" t="s">
        <v>68</v>
      </c>
      <c r="M32" s="33">
        <f t="shared" si="44"/>
        <v>10712000</v>
      </c>
      <c r="N32" s="33" t="s">
        <v>123</v>
      </c>
      <c r="O32" s="33" t="str">
        <f t="shared" si="45"/>
        <v>2544002</v>
      </c>
      <c r="P32" s="35" t="s">
        <v>3497</v>
      </c>
      <c r="Q32" s="33">
        <f t="shared" si="46"/>
        <v>10712018</v>
      </c>
      <c r="R32" s="35" t="s">
        <v>2514</v>
      </c>
      <c r="S32" s="33" t="str">
        <f t="shared" si="47"/>
        <v>25540099</v>
      </c>
      <c r="T32" s="33" t="s">
        <v>2756</v>
      </c>
      <c r="U32" s="33" t="s">
        <v>3909</v>
      </c>
      <c r="V32" s="33" t="s">
        <v>3939</v>
      </c>
      <c r="W32" s="35" t="str">
        <f t="shared" si="4"/>
        <v>392</v>
      </c>
      <c r="X32" s="35" t="s">
        <v>34</v>
      </c>
      <c r="Y32" s="35" t="str">
        <f t="shared" si="5"/>
        <v>Asia</v>
      </c>
      <c r="Z32" s="61">
        <v>33854</v>
      </c>
      <c r="AA32" s="33">
        <v>23</v>
      </c>
      <c r="AB32" s="34" t="s">
        <v>4183</v>
      </c>
      <c r="AC32" s="35" t="s">
        <v>2462</v>
      </c>
      <c r="AD32" s="33" t="s">
        <v>4184</v>
      </c>
      <c r="AE32" s="34" t="s">
        <v>4185</v>
      </c>
      <c r="AF32" s="61">
        <v>41791</v>
      </c>
      <c r="AG32" s="34" t="s">
        <v>4651</v>
      </c>
      <c r="AH32" s="61">
        <v>41856</v>
      </c>
      <c r="AI32" s="34" t="s">
        <v>3982</v>
      </c>
      <c r="AJ32" s="37">
        <v>41856</v>
      </c>
      <c r="AK32" s="33" t="s">
        <v>3991</v>
      </c>
      <c r="AL32" s="33" t="s">
        <v>3598</v>
      </c>
      <c r="AM32" s="34" t="s">
        <v>4360</v>
      </c>
      <c r="AN32" s="34"/>
      <c r="AO32" s="34"/>
      <c r="AP32" s="34"/>
      <c r="AQ32" s="33"/>
    </row>
    <row r="33" spans="1:43" s="46" customFormat="1">
      <c r="A33" s="33">
        <v>2013</v>
      </c>
      <c r="B33" s="33">
        <v>1</v>
      </c>
      <c r="C33" s="33">
        <v>32</v>
      </c>
      <c r="D33" s="33">
        <v>54210055</v>
      </c>
      <c r="E33" s="33" t="s">
        <v>3599</v>
      </c>
      <c r="F33" s="33" t="s">
        <v>3651</v>
      </c>
      <c r="G33" s="33"/>
      <c r="H33" s="33" t="s">
        <v>3652</v>
      </c>
      <c r="I33" s="33" t="s">
        <v>3587</v>
      </c>
      <c r="J33" s="33" t="s">
        <v>3909</v>
      </c>
      <c r="K33" s="33">
        <f t="shared" si="0"/>
        <v>10700000</v>
      </c>
      <c r="L33" s="35" t="s">
        <v>68</v>
      </c>
      <c r="M33" s="33">
        <f t="shared" si="44"/>
        <v>10706000</v>
      </c>
      <c r="N33" s="33" t="s">
        <v>111</v>
      </c>
      <c r="O33" s="33" t="str">
        <f t="shared" si="45"/>
        <v>2517001</v>
      </c>
      <c r="P33" s="35" t="s">
        <v>3189</v>
      </c>
      <c r="Q33" s="33">
        <f t="shared" si="46"/>
        <v>10706001</v>
      </c>
      <c r="R33" s="35" t="s">
        <v>2504</v>
      </c>
      <c r="S33" s="33" t="str">
        <f t="shared" si="47"/>
        <v>25540008</v>
      </c>
      <c r="T33" s="33" t="s">
        <v>2713</v>
      </c>
      <c r="U33" s="33" t="s">
        <v>3909</v>
      </c>
      <c r="V33" s="33" t="s">
        <v>3939</v>
      </c>
      <c r="W33" s="35" t="str">
        <f t="shared" si="4"/>
        <v>392</v>
      </c>
      <c r="X33" s="35" t="s">
        <v>34</v>
      </c>
      <c r="Y33" s="35" t="str">
        <f t="shared" si="5"/>
        <v>Asia</v>
      </c>
      <c r="Z33" s="61">
        <v>34319</v>
      </c>
      <c r="AA33" s="33">
        <v>22</v>
      </c>
      <c r="AB33" s="34" t="s">
        <v>4186</v>
      </c>
      <c r="AC33" s="35" t="s">
        <v>2462</v>
      </c>
      <c r="AD33" s="33" t="s">
        <v>4187</v>
      </c>
      <c r="AE33" s="34" t="s">
        <v>4188</v>
      </c>
      <c r="AF33" s="61">
        <v>41791</v>
      </c>
      <c r="AG33" s="34" t="s">
        <v>4651</v>
      </c>
      <c r="AH33" s="61">
        <v>41856</v>
      </c>
      <c r="AI33" s="34" t="s">
        <v>3982</v>
      </c>
      <c r="AJ33" s="37">
        <v>41856</v>
      </c>
      <c r="AK33" s="33" t="s">
        <v>3991</v>
      </c>
      <c r="AL33" s="33" t="s">
        <v>3598</v>
      </c>
      <c r="AM33" s="34" t="s">
        <v>4360</v>
      </c>
      <c r="AN33" s="34"/>
      <c r="AO33" s="34"/>
      <c r="AP33" s="34"/>
      <c r="AQ33" s="38"/>
    </row>
    <row r="34" spans="1:43" s="46" customFormat="1">
      <c r="A34" s="33">
        <v>2013</v>
      </c>
      <c r="B34" s="33">
        <v>1</v>
      </c>
      <c r="C34" s="33">
        <v>33</v>
      </c>
      <c r="D34" s="33">
        <v>54210029</v>
      </c>
      <c r="E34" s="33" t="s">
        <v>3599</v>
      </c>
      <c r="F34" s="33" t="s">
        <v>3653</v>
      </c>
      <c r="G34" s="33"/>
      <c r="H34" s="33" t="s">
        <v>3654</v>
      </c>
      <c r="I34" s="33" t="s">
        <v>3587</v>
      </c>
      <c r="J34" s="33" t="s">
        <v>3909</v>
      </c>
      <c r="K34" s="33">
        <f t="shared" si="0"/>
        <v>10700000</v>
      </c>
      <c r="L34" s="35" t="s">
        <v>68</v>
      </c>
      <c r="M34" s="33">
        <f t="shared" ref="M34:M36" si="48">IF(ISBLANK(N34),"",INDEX(DEPARTMENT_CODE,MATCH(N34,DEPT_NAME_EN,0)))</f>
        <v>10706000</v>
      </c>
      <c r="N34" s="33" t="s">
        <v>111</v>
      </c>
      <c r="O34" s="33" t="str">
        <f t="shared" ref="O34:O36" si="49">IF(ISBLANK(P34),"",INDEX(Program_Code,MATCH(P34,Program_Name_En,0)))</f>
        <v>2517001</v>
      </c>
      <c r="P34" s="35" t="s">
        <v>3189</v>
      </c>
      <c r="Q34" s="33">
        <f t="shared" ref="Q34:Q36" si="50">IF(ISBLANK(R34),"",INDEX(FOS_Code,MATCH(R34,FOS_Name_En,0)))</f>
        <v>10706001</v>
      </c>
      <c r="R34" s="35" t="s">
        <v>2504</v>
      </c>
      <c r="S34" s="33" t="str">
        <f t="shared" ref="S34:S36" si="51">IF(ISBLANK(T34),"",INDEX(Program_Project_Code,MATCH(T34,Program_Project_Name,0)))</f>
        <v>25540008</v>
      </c>
      <c r="T34" s="33" t="s">
        <v>2713</v>
      </c>
      <c r="U34" s="33" t="s">
        <v>3909</v>
      </c>
      <c r="V34" s="33" t="s">
        <v>3939</v>
      </c>
      <c r="W34" s="35" t="str">
        <f t="shared" si="4"/>
        <v>392</v>
      </c>
      <c r="X34" s="35" t="s">
        <v>34</v>
      </c>
      <c r="Y34" s="35" t="str">
        <f t="shared" si="5"/>
        <v>Asia</v>
      </c>
      <c r="Z34" s="61">
        <v>34139</v>
      </c>
      <c r="AA34" s="33">
        <v>23</v>
      </c>
      <c r="AB34" s="34" t="s">
        <v>4189</v>
      </c>
      <c r="AC34" s="35" t="s">
        <v>2462</v>
      </c>
      <c r="AD34" s="33" t="s">
        <v>4190</v>
      </c>
      <c r="AE34" s="34" t="s">
        <v>4191</v>
      </c>
      <c r="AF34" s="61">
        <v>41791</v>
      </c>
      <c r="AG34" s="34" t="s">
        <v>4651</v>
      </c>
      <c r="AH34" s="61">
        <v>41856</v>
      </c>
      <c r="AI34" s="34" t="s">
        <v>3982</v>
      </c>
      <c r="AJ34" s="37">
        <v>41856</v>
      </c>
      <c r="AK34" s="33" t="s">
        <v>3991</v>
      </c>
      <c r="AL34" s="33" t="s">
        <v>3598</v>
      </c>
      <c r="AM34" s="34" t="s">
        <v>4360</v>
      </c>
      <c r="AN34" s="34"/>
      <c r="AO34" s="34"/>
      <c r="AP34" s="34"/>
      <c r="AQ34" s="38"/>
    </row>
    <row r="35" spans="1:43" s="46" customFormat="1">
      <c r="A35" s="33">
        <v>2013</v>
      </c>
      <c r="B35" s="33">
        <v>1</v>
      </c>
      <c r="C35" s="33">
        <v>34</v>
      </c>
      <c r="D35" s="33">
        <v>54213901</v>
      </c>
      <c r="E35" s="33" t="s">
        <v>3599</v>
      </c>
      <c r="F35" s="33" t="s">
        <v>3655</v>
      </c>
      <c r="G35" s="33"/>
      <c r="H35" s="33" t="s">
        <v>3656</v>
      </c>
      <c r="I35" s="33" t="s">
        <v>3587</v>
      </c>
      <c r="J35" s="33" t="s">
        <v>3909</v>
      </c>
      <c r="K35" s="33">
        <f t="shared" si="0"/>
        <v>10900000</v>
      </c>
      <c r="L35" s="35" t="s">
        <v>72</v>
      </c>
      <c r="M35" s="33">
        <f t="shared" si="48"/>
        <v>10905000</v>
      </c>
      <c r="N35" s="33" t="s">
        <v>140</v>
      </c>
      <c r="O35" s="33" t="str">
        <f t="shared" si="49"/>
        <v>2542002</v>
      </c>
      <c r="P35" s="35" t="s">
        <v>3296</v>
      </c>
      <c r="Q35" s="33">
        <f t="shared" si="50"/>
        <v>10905015</v>
      </c>
      <c r="R35" s="35" t="s">
        <v>2551</v>
      </c>
      <c r="S35" s="33" t="str">
        <f t="shared" si="51"/>
        <v>25540209</v>
      </c>
      <c r="T35" s="33" t="s">
        <v>2924</v>
      </c>
      <c r="U35" s="33" t="s">
        <v>3909</v>
      </c>
      <c r="V35" s="33" t="s">
        <v>3939</v>
      </c>
      <c r="W35" s="35" t="str">
        <f t="shared" si="4"/>
        <v>392</v>
      </c>
      <c r="X35" s="35" t="s">
        <v>34</v>
      </c>
      <c r="Y35" s="35" t="str">
        <f t="shared" si="5"/>
        <v>Asia</v>
      </c>
      <c r="Z35" s="61">
        <v>34212</v>
      </c>
      <c r="AA35" s="33">
        <v>23</v>
      </c>
      <c r="AB35" s="34" t="s">
        <v>4192</v>
      </c>
      <c r="AC35" s="35" t="s">
        <v>2462</v>
      </c>
      <c r="AD35" s="33" t="s">
        <v>4193</v>
      </c>
      <c r="AE35" s="34" t="s">
        <v>4194</v>
      </c>
      <c r="AF35" s="61">
        <v>41791</v>
      </c>
      <c r="AG35" s="34" t="s">
        <v>4651</v>
      </c>
      <c r="AH35" s="61">
        <v>41856</v>
      </c>
      <c r="AI35" s="34" t="s">
        <v>3982</v>
      </c>
      <c r="AJ35" s="37">
        <v>41856</v>
      </c>
      <c r="AK35" s="33" t="s">
        <v>3991</v>
      </c>
      <c r="AL35" s="33" t="s">
        <v>3598</v>
      </c>
      <c r="AM35" s="34" t="s">
        <v>4360</v>
      </c>
      <c r="AN35" s="34"/>
      <c r="AO35" s="34"/>
      <c r="AP35" s="34"/>
      <c r="AQ35" s="33"/>
    </row>
    <row r="36" spans="1:43" s="46" customFormat="1">
      <c r="A36" s="33">
        <v>2013</v>
      </c>
      <c r="B36" s="33">
        <v>1</v>
      </c>
      <c r="C36" s="33">
        <v>35</v>
      </c>
      <c r="D36" s="33">
        <v>56070503267</v>
      </c>
      <c r="E36" s="33" t="s">
        <v>3599</v>
      </c>
      <c r="F36" s="33" t="s">
        <v>4615</v>
      </c>
      <c r="G36" s="33"/>
      <c r="H36" s="33" t="s">
        <v>3657</v>
      </c>
      <c r="I36" s="33" t="s">
        <v>3587</v>
      </c>
      <c r="J36" s="33" t="s">
        <v>3617</v>
      </c>
      <c r="K36" s="33">
        <f t="shared" si="0"/>
        <v>10700000</v>
      </c>
      <c r="L36" s="35" t="s">
        <v>68</v>
      </c>
      <c r="M36" s="33">
        <f t="shared" si="48"/>
        <v>10704000</v>
      </c>
      <c r="N36" s="33" t="s">
        <v>107</v>
      </c>
      <c r="O36" s="33" t="str">
        <f t="shared" si="49"/>
        <v>2543004</v>
      </c>
      <c r="P36" s="35" t="s">
        <v>3557</v>
      </c>
      <c r="Q36" s="33">
        <f t="shared" si="50"/>
        <v>10704005</v>
      </c>
      <c r="R36" s="35" t="s">
        <v>2509</v>
      </c>
      <c r="S36" s="33" t="str">
        <f t="shared" si="51"/>
        <v>25540046</v>
      </c>
      <c r="T36" s="33" t="s">
        <v>2792</v>
      </c>
      <c r="U36" s="33" t="s">
        <v>3917</v>
      </c>
      <c r="V36" s="33" t="s">
        <v>3940</v>
      </c>
      <c r="W36" s="35" t="str">
        <f t="shared" si="4"/>
        <v>360</v>
      </c>
      <c r="X36" s="35" t="s">
        <v>1751</v>
      </c>
      <c r="Y36" s="35" t="str">
        <f t="shared" si="5"/>
        <v>Asia</v>
      </c>
      <c r="Z36" s="61">
        <v>34464</v>
      </c>
      <c r="AA36" s="33">
        <v>21</v>
      </c>
      <c r="AB36" s="34" t="s">
        <v>4195</v>
      </c>
      <c r="AC36" s="35" t="s">
        <v>2462</v>
      </c>
      <c r="AD36" s="33" t="s">
        <v>4196</v>
      </c>
      <c r="AE36" s="34" t="s">
        <v>4197</v>
      </c>
      <c r="AF36" s="61">
        <v>41791</v>
      </c>
      <c r="AG36" s="34" t="s">
        <v>4651</v>
      </c>
      <c r="AH36" s="61">
        <v>41825</v>
      </c>
      <c r="AI36" s="34" t="s">
        <v>4651</v>
      </c>
      <c r="AJ36" s="37">
        <v>41825</v>
      </c>
      <c r="AK36" s="33" t="s">
        <v>3990</v>
      </c>
      <c r="AL36" s="33" t="s">
        <v>3598</v>
      </c>
      <c r="AM36" s="34" t="s">
        <v>4360</v>
      </c>
      <c r="AN36" s="34"/>
      <c r="AO36" s="34"/>
      <c r="AP36" s="34"/>
      <c r="AQ36" s="38"/>
    </row>
    <row r="37" spans="1:43" s="46" customFormat="1">
      <c r="A37" s="33">
        <v>2013</v>
      </c>
      <c r="B37" s="33">
        <v>1</v>
      </c>
      <c r="C37" s="33">
        <v>36</v>
      </c>
      <c r="D37" s="33">
        <v>56070503255</v>
      </c>
      <c r="E37" s="33" t="s">
        <v>3599</v>
      </c>
      <c r="F37" s="33" t="s">
        <v>3658</v>
      </c>
      <c r="G37" s="33"/>
      <c r="H37" s="33" t="s">
        <v>3659</v>
      </c>
      <c r="I37" s="33" t="s">
        <v>3587</v>
      </c>
      <c r="J37" s="33" t="s">
        <v>3617</v>
      </c>
      <c r="K37" s="33">
        <f t="shared" si="0"/>
        <v>10700000</v>
      </c>
      <c r="L37" s="35" t="s">
        <v>68</v>
      </c>
      <c r="M37" s="33">
        <f t="shared" ref="M37" si="52">IF(ISBLANK(N37),"",INDEX(DEPARTMENT_CODE,MATCH(N37,DEPT_NAME_EN,0)))</f>
        <v>10704000</v>
      </c>
      <c r="N37" s="33" t="s">
        <v>107</v>
      </c>
      <c r="O37" s="33" t="str">
        <f t="shared" ref="O37" si="53">IF(ISBLANK(P37),"",INDEX(Program_Code,MATCH(P37,Program_Name_En,0)))</f>
        <v>2543004</v>
      </c>
      <c r="P37" s="35" t="s">
        <v>3557</v>
      </c>
      <c r="Q37" s="33">
        <f t="shared" ref="Q37" si="54">IF(ISBLANK(R37),"",INDEX(FOS_Code,MATCH(R37,FOS_Name_En,0)))</f>
        <v>10704005</v>
      </c>
      <c r="R37" s="35" t="s">
        <v>2509</v>
      </c>
      <c r="S37" s="33" t="str">
        <f t="shared" ref="S37" si="55">IF(ISBLANK(T37),"",INDEX(Program_Project_Code,MATCH(T37,Program_Project_Name,0)))</f>
        <v>25540046</v>
      </c>
      <c r="T37" s="33" t="s">
        <v>2792</v>
      </c>
      <c r="U37" s="33" t="s">
        <v>3917</v>
      </c>
      <c r="V37" s="33" t="s">
        <v>3940</v>
      </c>
      <c r="W37" s="35" t="str">
        <f t="shared" si="4"/>
        <v>360</v>
      </c>
      <c r="X37" s="35" t="s">
        <v>1751</v>
      </c>
      <c r="Y37" s="35" t="str">
        <f t="shared" si="5"/>
        <v>Asia</v>
      </c>
      <c r="Z37" s="61">
        <v>34611</v>
      </c>
      <c r="AA37" s="33">
        <v>21</v>
      </c>
      <c r="AB37" s="34" t="s">
        <v>4200</v>
      </c>
      <c r="AC37" s="35" t="s">
        <v>2462</v>
      </c>
      <c r="AD37" s="33" t="s">
        <v>4198</v>
      </c>
      <c r="AE37" s="34" t="s">
        <v>4199</v>
      </c>
      <c r="AF37" s="61">
        <v>41791</v>
      </c>
      <c r="AG37" s="34" t="s">
        <v>4651</v>
      </c>
      <c r="AH37" s="61">
        <v>41825</v>
      </c>
      <c r="AI37" s="34" t="s">
        <v>4651</v>
      </c>
      <c r="AJ37" s="37">
        <v>41825</v>
      </c>
      <c r="AK37" s="33" t="s">
        <v>3990</v>
      </c>
      <c r="AL37" s="33" t="s">
        <v>3598</v>
      </c>
      <c r="AM37" s="34" t="s">
        <v>4360</v>
      </c>
      <c r="AN37" s="34"/>
      <c r="AO37" s="34"/>
      <c r="AP37" s="34"/>
      <c r="AQ37" s="38"/>
    </row>
    <row r="38" spans="1:43" s="46" customFormat="1">
      <c r="A38" s="33">
        <v>2013</v>
      </c>
      <c r="B38" s="33">
        <v>1</v>
      </c>
      <c r="C38" s="33">
        <v>37</v>
      </c>
      <c r="D38" s="33">
        <v>56070503261</v>
      </c>
      <c r="E38" s="33" t="s">
        <v>3599</v>
      </c>
      <c r="F38" s="33" t="s">
        <v>3660</v>
      </c>
      <c r="G38" s="33"/>
      <c r="H38" s="33" t="s">
        <v>3661</v>
      </c>
      <c r="I38" s="33" t="s">
        <v>3587</v>
      </c>
      <c r="J38" s="33" t="s">
        <v>3617</v>
      </c>
      <c r="K38" s="33">
        <f t="shared" si="0"/>
        <v>10700000</v>
      </c>
      <c r="L38" s="35" t="s">
        <v>68</v>
      </c>
      <c r="M38" s="33">
        <f t="shared" ref="M38:M39" si="56">IF(ISBLANK(N38),"",INDEX(DEPARTMENT_CODE,MATCH(N38,DEPT_NAME_EN,0)))</f>
        <v>10704000</v>
      </c>
      <c r="N38" s="33" t="s">
        <v>107</v>
      </c>
      <c r="O38" s="33" t="str">
        <f t="shared" ref="O38:O39" si="57">IF(ISBLANK(P38),"",INDEX(Program_Code,MATCH(P38,Program_Name_En,0)))</f>
        <v>2543004</v>
      </c>
      <c r="P38" s="35" t="s">
        <v>3557</v>
      </c>
      <c r="Q38" s="33">
        <f t="shared" ref="Q38:Q39" si="58">IF(ISBLANK(R38),"",INDEX(FOS_Code,MATCH(R38,FOS_Name_En,0)))</f>
        <v>10704005</v>
      </c>
      <c r="R38" s="35" t="s">
        <v>2509</v>
      </c>
      <c r="S38" s="33" t="str">
        <f t="shared" ref="S38:S39" si="59">IF(ISBLANK(T38),"",INDEX(Program_Project_Code,MATCH(T38,Program_Project_Name,0)))</f>
        <v>25540046</v>
      </c>
      <c r="T38" s="33" t="s">
        <v>2792</v>
      </c>
      <c r="U38" s="33" t="s">
        <v>3917</v>
      </c>
      <c r="V38" s="33" t="s">
        <v>3940</v>
      </c>
      <c r="W38" s="35" t="str">
        <f t="shared" si="4"/>
        <v>360</v>
      </c>
      <c r="X38" s="35" t="s">
        <v>1751</v>
      </c>
      <c r="Y38" s="35" t="str">
        <f t="shared" si="5"/>
        <v>Asia</v>
      </c>
      <c r="Z38" s="61">
        <v>34772</v>
      </c>
      <c r="AA38" s="33">
        <v>22</v>
      </c>
      <c r="AB38" s="34" t="s">
        <v>4201</v>
      </c>
      <c r="AC38" s="35" t="s">
        <v>2462</v>
      </c>
      <c r="AD38" s="33" t="s">
        <v>4202</v>
      </c>
      <c r="AE38" s="34" t="s">
        <v>4203</v>
      </c>
      <c r="AF38" s="61">
        <v>41791</v>
      </c>
      <c r="AG38" s="34" t="s">
        <v>4651</v>
      </c>
      <c r="AH38" s="61">
        <v>41825</v>
      </c>
      <c r="AI38" s="34" t="s">
        <v>4651</v>
      </c>
      <c r="AJ38" s="37">
        <v>41825</v>
      </c>
      <c r="AK38" s="33" t="s">
        <v>3990</v>
      </c>
      <c r="AL38" s="33" t="s">
        <v>3598</v>
      </c>
      <c r="AM38" s="34" t="s">
        <v>4360</v>
      </c>
      <c r="AN38" s="34"/>
      <c r="AO38" s="34"/>
      <c r="AP38" s="34"/>
      <c r="AQ38" s="33"/>
    </row>
    <row r="39" spans="1:43" s="46" customFormat="1">
      <c r="A39" s="33">
        <v>2013</v>
      </c>
      <c r="B39" s="33">
        <v>1</v>
      </c>
      <c r="C39" s="33">
        <v>38</v>
      </c>
      <c r="D39" s="33">
        <v>55070503838</v>
      </c>
      <c r="E39" s="33" t="s">
        <v>3599</v>
      </c>
      <c r="F39" s="33" t="s">
        <v>3662</v>
      </c>
      <c r="G39" s="33"/>
      <c r="H39" s="33" t="s">
        <v>3663</v>
      </c>
      <c r="I39" s="33" t="s">
        <v>3587</v>
      </c>
      <c r="J39" s="33" t="s">
        <v>3617</v>
      </c>
      <c r="K39" s="33">
        <f t="shared" si="0"/>
        <v>10700000</v>
      </c>
      <c r="L39" s="35" t="s">
        <v>68</v>
      </c>
      <c r="M39" s="33">
        <f t="shared" si="56"/>
        <v>10711000</v>
      </c>
      <c r="N39" s="33" t="s">
        <v>121</v>
      </c>
      <c r="O39" s="33" t="str">
        <f t="shared" si="57"/>
        <v>2553002</v>
      </c>
      <c r="P39" s="35" t="s">
        <v>3452</v>
      </c>
      <c r="Q39" s="33">
        <f t="shared" si="58"/>
        <v>10711025</v>
      </c>
      <c r="R39" s="35" t="s">
        <v>2525</v>
      </c>
      <c r="S39" s="33" t="str">
        <f t="shared" si="59"/>
        <v>25520001</v>
      </c>
      <c r="T39" s="33" t="s">
        <v>2676</v>
      </c>
      <c r="U39" s="33" t="s">
        <v>3917</v>
      </c>
      <c r="V39" s="33" t="s">
        <v>3940</v>
      </c>
      <c r="W39" s="35" t="str">
        <f t="shared" si="4"/>
        <v>360</v>
      </c>
      <c r="X39" s="35" t="s">
        <v>1751</v>
      </c>
      <c r="Y39" s="35" t="str">
        <f t="shared" si="5"/>
        <v>Asia</v>
      </c>
      <c r="Z39" s="61">
        <v>34139</v>
      </c>
      <c r="AA39" s="33">
        <v>23</v>
      </c>
      <c r="AB39" s="34" t="s">
        <v>4204</v>
      </c>
      <c r="AC39" s="35" t="s">
        <v>2462</v>
      </c>
      <c r="AD39" s="33" t="s">
        <v>4205</v>
      </c>
      <c r="AE39" s="34" t="s">
        <v>4206</v>
      </c>
      <c r="AF39" s="61">
        <v>41791</v>
      </c>
      <c r="AG39" s="34" t="s">
        <v>4651</v>
      </c>
      <c r="AH39" s="61">
        <v>41825</v>
      </c>
      <c r="AI39" s="34" t="s">
        <v>4651</v>
      </c>
      <c r="AJ39" s="37">
        <v>41825</v>
      </c>
      <c r="AK39" s="33" t="s">
        <v>3990</v>
      </c>
      <c r="AL39" s="33" t="s">
        <v>3598</v>
      </c>
      <c r="AM39" s="34" t="s">
        <v>4360</v>
      </c>
      <c r="AN39" s="34"/>
      <c r="AO39" s="34"/>
      <c r="AP39" s="34"/>
      <c r="AQ39" s="38"/>
    </row>
    <row r="40" spans="1:43" s="46" customFormat="1">
      <c r="A40" s="33">
        <v>2013</v>
      </c>
      <c r="B40" s="33">
        <v>1</v>
      </c>
      <c r="C40" s="33">
        <v>39</v>
      </c>
      <c r="D40" s="33">
        <v>56080502604</v>
      </c>
      <c r="E40" s="33" t="s">
        <v>3596</v>
      </c>
      <c r="F40" s="33" t="s">
        <v>3664</v>
      </c>
      <c r="G40" s="33"/>
      <c r="H40" s="33" t="s">
        <v>3665</v>
      </c>
      <c r="I40" s="33" t="s">
        <v>3587</v>
      </c>
      <c r="J40" s="33" t="s">
        <v>3617</v>
      </c>
      <c r="K40" s="33">
        <f t="shared" si="0"/>
        <v>10800000</v>
      </c>
      <c r="L40" s="35" t="s">
        <v>70</v>
      </c>
      <c r="M40" s="33">
        <f t="shared" si="1"/>
        <v>10806000</v>
      </c>
      <c r="N40" s="33" t="s">
        <v>133</v>
      </c>
      <c r="O40" s="33" t="str">
        <f t="shared" si="2"/>
        <v>2547013</v>
      </c>
      <c r="P40" s="35" t="s">
        <v>3437</v>
      </c>
      <c r="Q40" s="33">
        <f t="shared" si="3"/>
        <v>10703011</v>
      </c>
      <c r="R40" s="35" t="s">
        <v>2595</v>
      </c>
      <c r="S40" s="33" t="str">
        <f t="shared" si="18"/>
        <v>25540258</v>
      </c>
      <c r="T40" s="33" t="s">
        <v>3131</v>
      </c>
      <c r="U40" s="33" t="s">
        <v>3917</v>
      </c>
      <c r="V40" s="33" t="s">
        <v>3940</v>
      </c>
      <c r="W40" s="35" t="str">
        <f t="shared" si="4"/>
        <v>360</v>
      </c>
      <c r="X40" s="35" t="s">
        <v>1751</v>
      </c>
      <c r="Y40" s="35" t="str">
        <f t="shared" si="5"/>
        <v>Asia</v>
      </c>
      <c r="Z40" s="61">
        <v>34841</v>
      </c>
      <c r="AA40" s="33">
        <v>22</v>
      </c>
      <c r="AB40" s="34" t="s">
        <v>4207</v>
      </c>
      <c r="AC40" s="35" t="s">
        <v>2462</v>
      </c>
      <c r="AD40" s="33" t="s">
        <v>4208</v>
      </c>
      <c r="AE40" s="34" t="s">
        <v>4209</v>
      </c>
      <c r="AF40" s="61">
        <v>41791</v>
      </c>
      <c r="AG40" s="34" t="s">
        <v>4651</v>
      </c>
      <c r="AH40" s="61">
        <v>41825</v>
      </c>
      <c r="AI40" s="34" t="s">
        <v>4651</v>
      </c>
      <c r="AJ40" s="37">
        <v>41825</v>
      </c>
      <c r="AK40" s="33" t="s">
        <v>3990</v>
      </c>
      <c r="AL40" s="33" t="s">
        <v>3598</v>
      </c>
      <c r="AM40" s="34" t="s">
        <v>4360</v>
      </c>
      <c r="AN40" s="34"/>
      <c r="AO40" s="34"/>
      <c r="AP40" s="34"/>
      <c r="AQ40" s="38"/>
    </row>
    <row r="41" spans="1:43" s="46" customFormat="1">
      <c r="A41" s="33">
        <v>2013</v>
      </c>
      <c r="B41" s="33">
        <v>1</v>
      </c>
      <c r="C41" s="33">
        <v>40</v>
      </c>
      <c r="D41" s="33">
        <v>56080502601</v>
      </c>
      <c r="E41" s="33" t="s">
        <v>3599</v>
      </c>
      <c r="F41" s="33" t="s">
        <v>3666</v>
      </c>
      <c r="G41" s="33"/>
      <c r="H41" s="33" t="s">
        <v>3667</v>
      </c>
      <c r="I41" s="33" t="s">
        <v>3587</v>
      </c>
      <c r="J41" s="33" t="s">
        <v>3617</v>
      </c>
      <c r="K41" s="33">
        <f t="shared" si="0"/>
        <v>10800000</v>
      </c>
      <c r="L41" s="35" t="s">
        <v>70</v>
      </c>
      <c r="M41" s="33">
        <f t="shared" ref="M41:M43" si="60">IF(ISBLANK(N41),"",INDEX(DEPARTMENT_CODE,MATCH(N41,DEPT_NAME_EN,0)))</f>
        <v>10806000</v>
      </c>
      <c r="N41" s="33" t="s">
        <v>133</v>
      </c>
      <c r="O41" s="33" t="str">
        <f t="shared" ref="O41:O43" si="61">IF(ISBLANK(P41),"",INDEX(Program_Code,MATCH(P41,Program_Name_En,0)))</f>
        <v>2547013</v>
      </c>
      <c r="P41" s="35" t="s">
        <v>3437</v>
      </c>
      <c r="Q41" s="33">
        <f t="shared" ref="Q41:Q43" si="62">IF(ISBLANK(R41),"",INDEX(FOS_Code,MATCH(R41,FOS_Name_En,0)))</f>
        <v>10703011</v>
      </c>
      <c r="R41" s="35" t="s">
        <v>2595</v>
      </c>
      <c r="S41" s="33" t="str">
        <f t="shared" ref="S41:S43" si="63">IF(ISBLANK(T41),"",INDEX(Program_Project_Code,MATCH(T41,Program_Project_Name,0)))</f>
        <v>25540258</v>
      </c>
      <c r="T41" s="33" t="s">
        <v>3131</v>
      </c>
      <c r="U41" s="33" t="s">
        <v>3917</v>
      </c>
      <c r="V41" s="33" t="s">
        <v>3940</v>
      </c>
      <c r="W41" s="35" t="str">
        <f t="shared" si="4"/>
        <v>360</v>
      </c>
      <c r="X41" s="35" t="s">
        <v>1751</v>
      </c>
      <c r="Y41" s="35" t="str">
        <f t="shared" si="5"/>
        <v>Asia</v>
      </c>
      <c r="Z41" s="61">
        <v>34603</v>
      </c>
      <c r="AA41" s="33">
        <v>21</v>
      </c>
      <c r="AB41" s="34" t="s">
        <v>4210</v>
      </c>
      <c r="AC41" s="35" t="s">
        <v>2462</v>
      </c>
      <c r="AD41" s="33" t="s">
        <v>4211</v>
      </c>
      <c r="AE41" s="34" t="s">
        <v>4212</v>
      </c>
      <c r="AF41" s="61">
        <v>41791</v>
      </c>
      <c r="AG41" s="34" t="s">
        <v>4651</v>
      </c>
      <c r="AH41" s="61">
        <v>41825</v>
      </c>
      <c r="AI41" s="34" t="s">
        <v>4651</v>
      </c>
      <c r="AJ41" s="37">
        <v>41825</v>
      </c>
      <c r="AK41" s="33" t="s">
        <v>3990</v>
      </c>
      <c r="AL41" s="33" t="s">
        <v>3598</v>
      </c>
      <c r="AM41" s="34" t="s">
        <v>4360</v>
      </c>
      <c r="AN41" s="34"/>
      <c r="AO41" s="34"/>
      <c r="AP41" s="34"/>
      <c r="AQ41" s="33"/>
    </row>
    <row r="42" spans="1:43" s="46" customFormat="1">
      <c r="A42" s="33">
        <v>2013</v>
      </c>
      <c r="B42" s="33">
        <v>1</v>
      </c>
      <c r="C42" s="33">
        <v>41</v>
      </c>
      <c r="D42" s="33">
        <v>56080502631</v>
      </c>
      <c r="E42" s="33" t="s">
        <v>3599</v>
      </c>
      <c r="F42" s="33" t="s">
        <v>3668</v>
      </c>
      <c r="G42" s="33"/>
      <c r="H42" s="33" t="s">
        <v>3669</v>
      </c>
      <c r="I42" s="33" t="s">
        <v>3587</v>
      </c>
      <c r="J42" s="33" t="s">
        <v>3617</v>
      </c>
      <c r="K42" s="33">
        <f t="shared" si="0"/>
        <v>10800000</v>
      </c>
      <c r="L42" s="35" t="s">
        <v>70</v>
      </c>
      <c r="M42" s="33">
        <f t="shared" si="60"/>
        <v>10806000</v>
      </c>
      <c r="N42" s="33" t="s">
        <v>133</v>
      </c>
      <c r="O42" s="33" t="str">
        <f t="shared" si="61"/>
        <v>2547013</v>
      </c>
      <c r="P42" s="35" t="s">
        <v>3437</v>
      </c>
      <c r="Q42" s="33">
        <f t="shared" si="62"/>
        <v>10703011</v>
      </c>
      <c r="R42" s="35" t="s">
        <v>2595</v>
      </c>
      <c r="S42" s="33" t="str">
        <f t="shared" si="63"/>
        <v>25540258</v>
      </c>
      <c r="T42" s="33" t="s">
        <v>3131</v>
      </c>
      <c r="U42" s="33" t="s">
        <v>3917</v>
      </c>
      <c r="V42" s="33" t="s">
        <v>3940</v>
      </c>
      <c r="W42" s="35" t="str">
        <f t="shared" si="4"/>
        <v>360</v>
      </c>
      <c r="X42" s="35" t="s">
        <v>1751</v>
      </c>
      <c r="Y42" s="35" t="str">
        <f t="shared" si="5"/>
        <v>Asia</v>
      </c>
      <c r="Z42" s="61">
        <v>34535</v>
      </c>
      <c r="AA42" s="33">
        <v>21</v>
      </c>
      <c r="AB42" s="34" t="s">
        <v>4213</v>
      </c>
      <c r="AC42" s="35" t="s">
        <v>2462</v>
      </c>
      <c r="AD42" s="33" t="s">
        <v>4214</v>
      </c>
      <c r="AE42" s="34" t="s">
        <v>4215</v>
      </c>
      <c r="AF42" s="61">
        <v>41791</v>
      </c>
      <c r="AG42" s="34" t="s">
        <v>4651</v>
      </c>
      <c r="AH42" s="61">
        <v>41825</v>
      </c>
      <c r="AI42" s="34" t="s">
        <v>4651</v>
      </c>
      <c r="AJ42" s="37">
        <v>41825</v>
      </c>
      <c r="AK42" s="33" t="s">
        <v>3990</v>
      </c>
      <c r="AL42" s="33" t="s">
        <v>3598</v>
      </c>
      <c r="AM42" s="34" t="s">
        <v>4360</v>
      </c>
      <c r="AN42" s="34"/>
      <c r="AO42" s="34"/>
      <c r="AP42" s="34"/>
      <c r="AQ42" s="38"/>
    </row>
    <row r="43" spans="1:43" s="46" customFormat="1">
      <c r="A43" s="33">
        <v>2013</v>
      </c>
      <c r="B43" s="33">
        <v>1</v>
      </c>
      <c r="C43" s="33">
        <v>42</v>
      </c>
      <c r="D43" s="33">
        <v>55070503438</v>
      </c>
      <c r="E43" s="33" t="s">
        <v>3599</v>
      </c>
      <c r="F43" s="33" t="s">
        <v>3670</v>
      </c>
      <c r="G43" s="33"/>
      <c r="H43" s="33" t="s">
        <v>3671</v>
      </c>
      <c r="I43" s="33" t="s">
        <v>3587</v>
      </c>
      <c r="J43" s="33" t="s">
        <v>3617</v>
      </c>
      <c r="K43" s="33">
        <f t="shared" si="0"/>
        <v>10700000</v>
      </c>
      <c r="L43" s="35" t="s">
        <v>68</v>
      </c>
      <c r="M43" s="33">
        <f t="shared" si="60"/>
        <v>10712000</v>
      </c>
      <c r="N43" s="33" t="s">
        <v>123</v>
      </c>
      <c r="O43" s="33" t="str">
        <f t="shared" si="61"/>
        <v>2544002</v>
      </c>
      <c r="P43" s="35" t="s">
        <v>3497</v>
      </c>
      <c r="Q43" s="33">
        <f t="shared" si="62"/>
        <v>10712018</v>
      </c>
      <c r="R43" s="35" t="s">
        <v>2514</v>
      </c>
      <c r="S43" s="33" t="str">
        <f t="shared" si="63"/>
        <v>25540099</v>
      </c>
      <c r="T43" s="33" t="s">
        <v>2756</v>
      </c>
      <c r="U43" s="33" t="s">
        <v>3917</v>
      </c>
      <c r="V43" s="33" t="s">
        <v>3940</v>
      </c>
      <c r="W43" s="35" t="str">
        <f t="shared" si="4"/>
        <v>360</v>
      </c>
      <c r="X43" s="35" t="s">
        <v>1751</v>
      </c>
      <c r="Y43" s="35" t="str">
        <f t="shared" si="5"/>
        <v>Asia</v>
      </c>
      <c r="Z43" s="61">
        <v>34428</v>
      </c>
      <c r="AA43" s="33">
        <v>21</v>
      </c>
      <c r="AB43" s="34" t="s">
        <v>4218</v>
      </c>
      <c r="AC43" s="35" t="s">
        <v>2462</v>
      </c>
      <c r="AD43" s="33" t="s">
        <v>4216</v>
      </c>
      <c r="AE43" s="34" t="s">
        <v>4217</v>
      </c>
      <c r="AF43" s="61">
        <v>41791</v>
      </c>
      <c r="AG43" s="34" t="s">
        <v>4651</v>
      </c>
      <c r="AH43" s="61">
        <v>41825</v>
      </c>
      <c r="AI43" s="34" t="s">
        <v>4651</v>
      </c>
      <c r="AJ43" s="37">
        <v>41825</v>
      </c>
      <c r="AK43" s="33" t="s">
        <v>3990</v>
      </c>
      <c r="AL43" s="33" t="s">
        <v>3598</v>
      </c>
      <c r="AM43" s="34" t="s">
        <v>4360</v>
      </c>
      <c r="AN43" s="34"/>
      <c r="AO43" s="34"/>
      <c r="AP43" s="34"/>
      <c r="AQ43" s="38"/>
    </row>
    <row r="44" spans="1:43" s="46" customFormat="1">
      <c r="A44" s="33">
        <v>2013</v>
      </c>
      <c r="B44" s="33">
        <v>1</v>
      </c>
      <c r="C44" s="33">
        <v>43</v>
      </c>
      <c r="D44" s="33">
        <v>56120500016</v>
      </c>
      <c r="E44" s="33" t="s">
        <v>3599</v>
      </c>
      <c r="F44" s="33" t="s">
        <v>3672</v>
      </c>
      <c r="G44" s="33"/>
      <c r="H44" s="33" t="s">
        <v>3673</v>
      </c>
      <c r="I44" s="33" t="s">
        <v>3587</v>
      </c>
      <c r="J44" s="33" t="s">
        <v>3617</v>
      </c>
      <c r="K44" s="33">
        <f t="shared" si="0"/>
        <v>11200000</v>
      </c>
      <c r="L44" s="35" t="s">
        <v>78</v>
      </c>
      <c r="M44" s="33">
        <f t="shared" si="1"/>
        <v>11202000</v>
      </c>
      <c r="N44" s="33" t="s">
        <v>171</v>
      </c>
      <c r="O44" s="33" t="str">
        <f t="shared" si="2"/>
        <v>2537004</v>
      </c>
      <c r="P44" s="35" t="s">
        <v>3539</v>
      </c>
      <c r="Q44" s="33">
        <f t="shared" si="3"/>
        <v>11200003</v>
      </c>
      <c r="R44" s="35" t="s">
        <v>2493</v>
      </c>
      <c r="S44" s="33" t="str">
        <f t="shared" si="18"/>
        <v>25540370</v>
      </c>
      <c r="T44" s="33" t="s">
        <v>2666</v>
      </c>
      <c r="U44" s="33" t="s">
        <v>3917</v>
      </c>
      <c r="V44" s="33" t="s">
        <v>3940</v>
      </c>
      <c r="W44" s="35" t="str">
        <f t="shared" si="4"/>
        <v>360</v>
      </c>
      <c r="X44" s="35" t="s">
        <v>1751</v>
      </c>
      <c r="Y44" s="35" t="str">
        <f t="shared" si="5"/>
        <v>Asia</v>
      </c>
      <c r="Z44" s="61">
        <v>33774</v>
      </c>
      <c r="AA44" s="33">
        <v>23</v>
      </c>
      <c r="AB44" s="34" t="s">
        <v>4221</v>
      </c>
      <c r="AC44" s="35" t="s">
        <v>2462</v>
      </c>
      <c r="AD44" s="33" t="s">
        <v>4219</v>
      </c>
      <c r="AE44" s="34" t="s">
        <v>4220</v>
      </c>
      <c r="AF44" s="61">
        <v>41791</v>
      </c>
      <c r="AG44" s="34" t="s">
        <v>4651</v>
      </c>
      <c r="AH44" s="61">
        <v>41825</v>
      </c>
      <c r="AI44" s="34" t="s">
        <v>4651</v>
      </c>
      <c r="AJ44" s="37">
        <v>41825</v>
      </c>
      <c r="AK44" s="33" t="s">
        <v>3990</v>
      </c>
      <c r="AL44" s="33" t="s">
        <v>3598</v>
      </c>
      <c r="AM44" s="34" t="s">
        <v>4360</v>
      </c>
      <c r="AN44" s="34"/>
      <c r="AO44" s="34"/>
      <c r="AP44" s="34"/>
      <c r="AQ44" s="33"/>
    </row>
    <row r="45" spans="1:43" s="46" customFormat="1">
      <c r="A45" s="33">
        <v>2013</v>
      </c>
      <c r="B45" s="33">
        <v>1</v>
      </c>
      <c r="C45" s="33">
        <v>44</v>
      </c>
      <c r="D45" s="33">
        <v>55070503439</v>
      </c>
      <c r="E45" s="33" t="s">
        <v>3599</v>
      </c>
      <c r="F45" s="33" t="s">
        <v>3674</v>
      </c>
      <c r="G45" s="33"/>
      <c r="H45" s="33" t="s">
        <v>3675</v>
      </c>
      <c r="I45" s="33" t="s">
        <v>3587</v>
      </c>
      <c r="J45" s="33" t="s">
        <v>3617</v>
      </c>
      <c r="K45" s="33">
        <f t="shared" si="0"/>
        <v>10700000</v>
      </c>
      <c r="L45" s="35" t="s">
        <v>68</v>
      </c>
      <c r="M45" s="33">
        <f t="shared" si="1"/>
        <v>10712000</v>
      </c>
      <c r="N45" s="33" t="s">
        <v>123</v>
      </c>
      <c r="O45" s="33" t="str">
        <f t="shared" si="2"/>
        <v>2544002</v>
      </c>
      <c r="P45" s="35" t="s">
        <v>3497</v>
      </c>
      <c r="Q45" s="33">
        <f t="shared" si="3"/>
        <v>10712018</v>
      </c>
      <c r="R45" s="35" t="s">
        <v>2514</v>
      </c>
      <c r="S45" s="33" t="str">
        <f t="shared" si="18"/>
        <v>25540099</v>
      </c>
      <c r="T45" s="33" t="s">
        <v>2756</v>
      </c>
      <c r="U45" s="33" t="s">
        <v>3917</v>
      </c>
      <c r="V45" s="33" t="s">
        <v>3940</v>
      </c>
      <c r="W45" s="35" t="str">
        <f t="shared" si="4"/>
        <v>360</v>
      </c>
      <c r="X45" s="35" t="s">
        <v>1751</v>
      </c>
      <c r="Y45" s="35" t="str">
        <f t="shared" si="5"/>
        <v>Asia</v>
      </c>
      <c r="Z45" s="61">
        <v>33806</v>
      </c>
      <c r="AA45" s="33">
        <v>23</v>
      </c>
      <c r="AB45" s="34" t="s">
        <v>4224</v>
      </c>
      <c r="AC45" s="35" t="s">
        <v>2462</v>
      </c>
      <c r="AD45" s="33" t="s">
        <v>4222</v>
      </c>
      <c r="AE45" s="34" t="s">
        <v>4223</v>
      </c>
      <c r="AF45" s="61">
        <v>41791</v>
      </c>
      <c r="AG45" s="34" t="s">
        <v>4651</v>
      </c>
      <c r="AH45" s="61">
        <v>41825</v>
      </c>
      <c r="AI45" s="34" t="s">
        <v>4651</v>
      </c>
      <c r="AJ45" s="37">
        <v>41825</v>
      </c>
      <c r="AK45" s="33" t="s">
        <v>3990</v>
      </c>
      <c r="AL45" s="33" t="s">
        <v>3598</v>
      </c>
      <c r="AM45" s="34" t="s">
        <v>4360</v>
      </c>
      <c r="AN45" s="34"/>
      <c r="AO45" s="34"/>
      <c r="AP45" s="34"/>
      <c r="AQ45" s="38"/>
    </row>
    <row r="46" spans="1:43" s="46" customFormat="1">
      <c r="A46" s="33">
        <v>2013</v>
      </c>
      <c r="B46" s="33">
        <v>1</v>
      </c>
      <c r="C46" s="33">
        <v>45</v>
      </c>
      <c r="D46" s="33">
        <v>55130500205</v>
      </c>
      <c r="E46" s="33" t="s">
        <v>3596</v>
      </c>
      <c r="F46" s="33" t="s">
        <v>3676</v>
      </c>
      <c r="G46" s="33"/>
      <c r="H46" s="33" t="s">
        <v>3677</v>
      </c>
      <c r="I46" s="33" t="s">
        <v>3587</v>
      </c>
      <c r="J46" s="33" t="s">
        <v>3617</v>
      </c>
      <c r="K46" s="33">
        <f t="shared" si="0"/>
        <v>11300000</v>
      </c>
      <c r="L46" s="33" t="s">
        <v>33</v>
      </c>
      <c r="M46" s="33">
        <f t="shared" ref="M46" si="64">IF(ISBLANK(N46),"",INDEX(DEPARTMENT_CODE,MATCH(N46,DEPT_NAME_EN,0)))</f>
        <v>11303000</v>
      </c>
      <c r="N46" s="33" t="s">
        <v>181</v>
      </c>
      <c r="O46" s="33" t="str">
        <f t="shared" ref="O46" si="65">IF(ISBLANK(P46),"",INDEX(Program_Code,MATCH(P46,Program_Name_En,0)))</f>
        <v>2543003</v>
      </c>
      <c r="P46" s="33" t="s">
        <v>3554</v>
      </c>
      <c r="Q46" s="33">
        <f t="shared" ref="Q46" si="66">IF(ISBLANK(R46),"",INDEX(FOS_Code,MATCH(R46,FOS_Name_En,0)))</f>
        <v>10712002</v>
      </c>
      <c r="R46" s="33" t="s">
        <v>2515</v>
      </c>
      <c r="S46" s="33" t="str">
        <f t="shared" ref="S46" si="67">IF(ISBLANK(T46),"",INDEX(Program_Project_Code,MATCH(T46,Program_Project_Name,0)))</f>
        <v>25540412</v>
      </c>
      <c r="T46" s="33" t="s">
        <v>2766</v>
      </c>
      <c r="U46" s="33" t="s">
        <v>3917</v>
      </c>
      <c r="V46" s="33" t="s">
        <v>3940</v>
      </c>
      <c r="W46" s="33" t="str">
        <f t="shared" si="4"/>
        <v>360</v>
      </c>
      <c r="X46" s="33" t="s">
        <v>1751</v>
      </c>
      <c r="Y46" s="33" t="str">
        <f t="shared" si="5"/>
        <v>Asia</v>
      </c>
      <c r="Z46" s="61">
        <v>34566</v>
      </c>
      <c r="AA46" s="33">
        <v>21</v>
      </c>
      <c r="AB46" s="34" t="s">
        <v>4225</v>
      </c>
      <c r="AC46" s="33" t="s">
        <v>2462</v>
      </c>
      <c r="AD46" s="33" t="s">
        <v>4226</v>
      </c>
      <c r="AE46" s="34" t="s">
        <v>4227</v>
      </c>
      <c r="AF46" s="61">
        <v>41791</v>
      </c>
      <c r="AG46" s="34" t="s">
        <v>4651</v>
      </c>
      <c r="AH46" s="61">
        <v>41825</v>
      </c>
      <c r="AI46" s="34" t="s">
        <v>4651</v>
      </c>
      <c r="AJ46" s="37">
        <v>41825</v>
      </c>
      <c r="AK46" s="33" t="s">
        <v>3990</v>
      </c>
      <c r="AL46" s="33" t="s">
        <v>3598</v>
      </c>
      <c r="AM46" s="34" t="s">
        <v>4360</v>
      </c>
      <c r="AN46" s="34"/>
      <c r="AO46" s="34"/>
      <c r="AP46" s="34"/>
      <c r="AQ46" s="38"/>
    </row>
    <row r="47" spans="1:43" s="57" customFormat="1">
      <c r="A47" s="53">
        <v>2013</v>
      </c>
      <c r="B47" s="53">
        <v>1</v>
      </c>
      <c r="C47" s="53">
        <v>46</v>
      </c>
      <c r="D47" s="53">
        <v>55130500206</v>
      </c>
      <c r="E47" s="53" t="s">
        <v>3596</v>
      </c>
      <c r="F47" s="53" t="s">
        <v>3678</v>
      </c>
      <c r="G47" s="53"/>
      <c r="H47" s="53" t="s">
        <v>3679</v>
      </c>
      <c r="I47" s="53" t="s">
        <v>3587</v>
      </c>
      <c r="J47" s="53" t="s">
        <v>3617</v>
      </c>
      <c r="K47" s="53">
        <f t="shared" si="0"/>
        <v>11300000</v>
      </c>
      <c r="L47" s="54" t="s">
        <v>33</v>
      </c>
      <c r="M47" s="53">
        <f t="shared" ref="M47:M50" si="68">IF(ISBLANK(N47),"",INDEX(DEPARTMENT_CODE,MATCH(N47,DEPT_NAME_EN,0)))</f>
        <v>11303000</v>
      </c>
      <c r="N47" s="53" t="s">
        <v>181</v>
      </c>
      <c r="O47" s="53" t="str">
        <f t="shared" ref="O47:O50" si="69">IF(ISBLANK(P47),"",INDEX(Program_Code,MATCH(P47,Program_Name_En,0)))</f>
        <v>2543003</v>
      </c>
      <c r="P47" s="53" t="s">
        <v>3554</v>
      </c>
      <c r="Q47" s="53">
        <f t="shared" ref="Q47:Q50" si="70">IF(ISBLANK(R47),"",INDEX(FOS_Code,MATCH(R47,FOS_Name_En,0)))</f>
        <v>10712002</v>
      </c>
      <c r="R47" s="53" t="s">
        <v>2515</v>
      </c>
      <c r="S47" s="53" t="str">
        <f t="shared" ref="S47:S50" si="71">IF(ISBLANK(T47),"",INDEX(Program_Project_Code,MATCH(T47,Program_Project_Name,0)))</f>
        <v>25540412</v>
      </c>
      <c r="T47" s="53" t="s">
        <v>2766</v>
      </c>
      <c r="U47" s="53" t="s">
        <v>3917</v>
      </c>
      <c r="V47" s="53" t="s">
        <v>3940</v>
      </c>
      <c r="W47" s="54" t="str">
        <f t="shared" si="4"/>
        <v>360</v>
      </c>
      <c r="X47" s="54" t="s">
        <v>1751</v>
      </c>
      <c r="Y47" s="54" t="str">
        <f t="shared" si="5"/>
        <v>Asia</v>
      </c>
      <c r="Z47" s="62" t="s">
        <v>4231</v>
      </c>
      <c r="AA47" s="53">
        <v>21</v>
      </c>
      <c r="AB47" s="55" t="s">
        <v>4228</v>
      </c>
      <c r="AC47" s="54" t="s">
        <v>2462</v>
      </c>
      <c r="AD47" s="53" t="s">
        <v>4229</v>
      </c>
      <c r="AE47" s="55" t="s">
        <v>4230</v>
      </c>
      <c r="AF47" s="64">
        <v>41791</v>
      </c>
      <c r="AG47" s="55" t="s">
        <v>4651</v>
      </c>
      <c r="AH47" s="64">
        <v>41825</v>
      </c>
      <c r="AI47" s="55" t="s">
        <v>4651</v>
      </c>
      <c r="AJ47" s="56">
        <v>41825</v>
      </c>
      <c r="AK47" s="53" t="s">
        <v>3990</v>
      </c>
      <c r="AL47" s="53" t="s">
        <v>3598</v>
      </c>
      <c r="AM47" s="55" t="s">
        <v>4360</v>
      </c>
      <c r="AN47" s="55"/>
      <c r="AO47" s="55"/>
      <c r="AP47" s="55"/>
      <c r="AQ47" s="53"/>
    </row>
    <row r="48" spans="1:43" s="46" customFormat="1">
      <c r="A48" s="33">
        <v>2013</v>
      </c>
      <c r="B48" s="33">
        <v>1</v>
      </c>
      <c r="C48" s="33">
        <v>47</v>
      </c>
      <c r="D48" s="33">
        <v>55130500226</v>
      </c>
      <c r="E48" s="33" t="s">
        <v>3599</v>
      </c>
      <c r="F48" s="33" t="s">
        <v>3680</v>
      </c>
      <c r="G48" s="33"/>
      <c r="H48" s="33" t="s">
        <v>3681</v>
      </c>
      <c r="I48" s="33" t="s">
        <v>3587</v>
      </c>
      <c r="J48" s="33" t="s">
        <v>3617</v>
      </c>
      <c r="K48" s="33">
        <f t="shared" si="0"/>
        <v>11300000</v>
      </c>
      <c r="L48" s="35" t="s">
        <v>33</v>
      </c>
      <c r="M48" s="33">
        <f t="shared" si="68"/>
        <v>11303000</v>
      </c>
      <c r="N48" s="33" t="s">
        <v>181</v>
      </c>
      <c r="O48" s="33" t="str">
        <f t="shared" si="69"/>
        <v>2543003</v>
      </c>
      <c r="P48" s="33" t="s">
        <v>3554</v>
      </c>
      <c r="Q48" s="33">
        <f t="shared" si="70"/>
        <v>10712002</v>
      </c>
      <c r="R48" s="33" t="s">
        <v>2515</v>
      </c>
      <c r="S48" s="33" t="str">
        <f t="shared" si="71"/>
        <v>25540412</v>
      </c>
      <c r="T48" s="33" t="s">
        <v>2766</v>
      </c>
      <c r="U48" s="33" t="s">
        <v>3917</v>
      </c>
      <c r="V48" s="33" t="s">
        <v>3940</v>
      </c>
      <c r="W48" s="35" t="str">
        <f t="shared" si="4"/>
        <v>360</v>
      </c>
      <c r="X48" s="35" t="s">
        <v>1751</v>
      </c>
      <c r="Y48" s="35" t="str">
        <f t="shared" si="5"/>
        <v>Asia</v>
      </c>
      <c r="Z48" s="61">
        <v>34363</v>
      </c>
      <c r="AA48" s="33">
        <v>21</v>
      </c>
      <c r="AB48" s="34" t="s">
        <v>4232</v>
      </c>
      <c r="AC48" s="35" t="s">
        <v>2462</v>
      </c>
      <c r="AD48" s="33" t="s">
        <v>4233</v>
      </c>
      <c r="AE48" s="34" t="s">
        <v>4234</v>
      </c>
      <c r="AF48" s="61">
        <v>41791</v>
      </c>
      <c r="AG48" s="34" t="s">
        <v>4651</v>
      </c>
      <c r="AH48" s="61">
        <v>41825</v>
      </c>
      <c r="AI48" s="34" t="s">
        <v>4651</v>
      </c>
      <c r="AJ48" s="37">
        <v>41825</v>
      </c>
      <c r="AK48" s="33" t="s">
        <v>3990</v>
      </c>
      <c r="AL48" s="33" t="s">
        <v>3598</v>
      </c>
      <c r="AM48" s="34" t="s">
        <v>4360</v>
      </c>
      <c r="AN48" s="34"/>
      <c r="AO48" s="34"/>
      <c r="AP48" s="34"/>
      <c r="AQ48" s="38"/>
    </row>
    <row r="49" spans="1:43" s="46" customFormat="1">
      <c r="A49" s="33">
        <v>2013</v>
      </c>
      <c r="B49" s="33">
        <v>1</v>
      </c>
      <c r="C49" s="33">
        <v>48</v>
      </c>
      <c r="D49" s="33">
        <v>56070503260</v>
      </c>
      <c r="E49" s="33" t="s">
        <v>3596</v>
      </c>
      <c r="F49" s="33" t="s">
        <v>3682</v>
      </c>
      <c r="G49" s="33"/>
      <c r="H49" s="33" t="s">
        <v>3683</v>
      </c>
      <c r="I49" s="33" t="s">
        <v>3587</v>
      </c>
      <c r="J49" s="33" t="s">
        <v>3617</v>
      </c>
      <c r="K49" s="33">
        <f t="shared" si="0"/>
        <v>10700000</v>
      </c>
      <c r="L49" s="35" t="s">
        <v>68</v>
      </c>
      <c r="M49" s="33">
        <f t="shared" si="68"/>
        <v>10704000</v>
      </c>
      <c r="N49" s="33" t="s">
        <v>107</v>
      </c>
      <c r="O49" s="33" t="str">
        <f t="shared" si="69"/>
        <v>2543004</v>
      </c>
      <c r="P49" s="35" t="s">
        <v>3557</v>
      </c>
      <c r="Q49" s="33">
        <f t="shared" si="70"/>
        <v>10704005</v>
      </c>
      <c r="R49" s="35" t="s">
        <v>2509</v>
      </c>
      <c r="S49" s="33" t="str">
        <f t="shared" si="71"/>
        <v>25540046</v>
      </c>
      <c r="T49" s="33" t="s">
        <v>2792</v>
      </c>
      <c r="U49" s="33" t="s">
        <v>3917</v>
      </c>
      <c r="V49" s="33" t="s">
        <v>3940</v>
      </c>
      <c r="W49" s="35" t="str">
        <f t="shared" si="4"/>
        <v>360</v>
      </c>
      <c r="X49" s="35" t="s">
        <v>1751</v>
      </c>
      <c r="Y49" s="35" t="str">
        <f t="shared" si="5"/>
        <v>Asia</v>
      </c>
      <c r="Z49" s="61">
        <v>34524</v>
      </c>
      <c r="AA49" s="33">
        <v>21</v>
      </c>
      <c r="AB49" s="34" t="s">
        <v>4235</v>
      </c>
      <c r="AC49" s="35" t="s">
        <v>2462</v>
      </c>
      <c r="AD49" s="33" t="s">
        <v>4236</v>
      </c>
      <c r="AE49" s="34" t="s">
        <v>4237</v>
      </c>
      <c r="AF49" s="61">
        <v>41791</v>
      </c>
      <c r="AG49" s="34" t="s">
        <v>4651</v>
      </c>
      <c r="AH49" s="61">
        <v>41825</v>
      </c>
      <c r="AI49" s="34" t="s">
        <v>4651</v>
      </c>
      <c r="AJ49" s="37">
        <v>41825</v>
      </c>
      <c r="AK49" s="33" t="s">
        <v>3990</v>
      </c>
      <c r="AL49" s="33" t="s">
        <v>3598</v>
      </c>
      <c r="AM49" s="34" t="s">
        <v>4360</v>
      </c>
      <c r="AN49" s="34"/>
      <c r="AO49" s="34"/>
      <c r="AP49" s="34"/>
      <c r="AQ49" s="38"/>
    </row>
    <row r="50" spans="1:43" s="46" customFormat="1">
      <c r="A50" s="33">
        <v>2013</v>
      </c>
      <c r="B50" s="33">
        <v>1</v>
      </c>
      <c r="C50" s="33">
        <v>49</v>
      </c>
      <c r="D50" s="33">
        <v>55070504015</v>
      </c>
      <c r="E50" s="33" t="s">
        <v>3599</v>
      </c>
      <c r="F50" s="33" t="s">
        <v>3684</v>
      </c>
      <c r="G50" s="33"/>
      <c r="H50" s="33" t="s">
        <v>3685</v>
      </c>
      <c r="I50" s="33" t="s">
        <v>3587</v>
      </c>
      <c r="J50" s="33" t="s">
        <v>3617</v>
      </c>
      <c r="K50" s="33">
        <f t="shared" si="0"/>
        <v>10700000</v>
      </c>
      <c r="L50" s="35" t="s">
        <v>68</v>
      </c>
      <c r="M50" s="33">
        <f t="shared" si="68"/>
        <v>10712000</v>
      </c>
      <c r="N50" s="33" t="s">
        <v>123</v>
      </c>
      <c r="O50" s="33" t="str">
        <f t="shared" si="69"/>
        <v>2553004</v>
      </c>
      <c r="P50" s="35" t="s">
        <v>3470</v>
      </c>
      <c r="Q50" s="33">
        <f t="shared" si="70"/>
        <v>10708026</v>
      </c>
      <c r="R50" s="35" t="s">
        <v>2494</v>
      </c>
      <c r="S50" s="33" t="str">
        <f t="shared" si="71"/>
        <v>25560003</v>
      </c>
      <c r="T50" s="33" t="s">
        <v>2674</v>
      </c>
      <c r="U50" s="33" t="s">
        <v>3917</v>
      </c>
      <c r="V50" s="33" t="s">
        <v>3940</v>
      </c>
      <c r="W50" s="35" t="str">
        <f t="shared" si="4"/>
        <v>360</v>
      </c>
      <c r="X50" s="35" t="s">
        <v>1751</v>
      </c>
      <c r="Y50" s="35" t="str">
        <f t="shared" si="5"/>
        <v>Asia</v>
      </c>
      <c r="Z50" s="61">
        <v>34233</v>
      </c>
      <c r="AA50" s="33">
        <v>22</v>
      </c>
      <c r="AB50" s="34" t="s">
        <v>4240</v>
      </c>
      <c r="AC50" s="35" t="s">
        <v>2462</v>
      </c>
      <c r="AD50" s="33" t="s">
        <v>4238</v>
      </c>
      <c r="AE50" s="34" t="s">
        <v>4239</v>
      </c>
      <c r="AF50" s="61">
        <v>41791</v>
      </c>
      <c r="AG50" s="34" t="s">
        <v>4651</v>
      </c>
      <c r="AH50" s="61">
        <v>41825</v>
      </c>
      <c r="AI50" s="34" t="s">
        <v>4651</v>
      </c>
      <c r="AJ50" s="37">
        <v>41825</v>
      </c>
      <c r="AK50" s="33" t="s">
        <v>3990</v>
      </c>
      <c r="AL50" s="33" t="s">
        <v>3598</v>
      </c>
      <c r="AM50" s="34" t="s">
        <v>4360</v>
      </c>
      <c r="AN50" s="34"/>
      <c r="AO50" s="34"/>
      <c r="AP50" s="34"/>
      <c r="AQ50" s="33"/>
    </row>
    <row r="51" spans="1:43" s="57" customFormat="1">
      <c r="A51" s="53">
        <v>2013</v>
      </c>
      <c r="B51" s="53">
        <v>1</v>
      </c>
      <c r="C51" s="53">
        <v>50</v>
      </c>
      <c r="D51" s="53">
        <v>55080500023</v>
      </c>
      <c r="E51" s="53" t="s">
        <v>3599</v>
      </c>
      <c r="F51" s="53" t="s">
        <v>3686</v>
      </c>
      <c r="G51" s="53"/>
      <c r="H51" s="53" t="s">
        <v>3687</v>
      </c>
      <c r="I51" s="53" t="s">
        <v>3587</v>
      </c>
      <c r="J51" s="53" t="s">
        <v>3617</v>
      </c>
      <c r="K51" s="53">
        <f t="shared" si="0"/>
        <v>10800000</v>
      </c>
      <c r="L51" s="54" t="s">
        <v>70</v>
      </c>
      <c r="M51" s="53">
        <f t="shared" si="1"/>
        <v>10807000</v>
      </c>
      <c r="N51" s="53" t="s">
        <v>135</v>
      </c>
      <c r="O51" s="53" t="str">
        <f t="shared" si="2"/>
        <v>2538003</v>
      </c>
      <c r="P51" s="54" t="s">
        <v>3209</v>
      </c>
      <c r="Q51" s="53">
        <f t="shared" si="3"/>
        <v>10807010</v>
      </c>
      <c r="R51" s="54" t="s">
        <v>2592</v>
      </c>
      <c r="S51" s="53" t="str">
        <f t="shared" si="18"/>
        <v>25540273</v>
      </c>
      <c r="T51" s="53" t="s">
        <v>3125</v>
      </c>
      <c r="U51" s="53" t="s">
        <v>3917</v>
      </c>
      <c r="V51" s="53" t="s">
        <v>3941</v>
      </c>
      <c r="W51" s="54" t="str">
        <f t="shared" si="4"/>
        <v>158</v>
      </c>
      <c r="X51" s="54" t="s">
        <v>1634</v>
      </c>
      <c r="Y51" s="54" t="str">
        <f t="shared" si="5"/>
        <v>Asia</v>
      </c>
      <c r="Z51" s="62" t="s">
        <v>4244</v>
      </c>
      <c r="AA51" s="53">
        <v>22</v>
      </c>
      <c r="AB51" s="55" t="s">
        <v>4243</v>
      </c>
      <c r="AC51" s="54" t="s">
        <v>2462</v>
      </c>
      <c r="AD51" s="53" t="s">
        <v>4241</v>
      </c>
      <c r="AE51" s="55" t="s">
        <v>4242</v>
      </c>
      <c r="AF51" s="64">
        <v>41791</v>
      </c>
      <c r="AG51" s="55" t="s">
        <v>4651</v>
      </c>
      <c r="AH51" s="64">
        <v>41825</v>
      </c>
      <c r="AI51" s="55" t="s">
        <v>4651</v>
      </c>
      <c r="AJ51" s="56">
        <v>41825</v>
      </c>
      <c r="AK51" s="53" t="s">
        <v>3990</v>
      </c>
      <c r="AL51" s="53" t="s">
        <v>3598</v>
      </c>
      <c r="AM51" s="55" t="s">
        <v>4360</v>
      </c>
      <c r="AN51" s="55"/>
      <c r="AO51" s="55"/>
      <c r="AP51" s="55"/>
      <c r="AQ51" s="58"/>
    </row>
    <row r="52" spans="1:43" s="46" customFormat="1">
      <c r="A52" s="33">
        <v>2013</v>
      </c>
      <c r="B52" s="33">
        <v>1</v>
      </c>
      <c r="C52" s="33">
        <v>51</v>
      </c>
      <c r="D52" s="33">
        <v>55090500218</v>
      </c>
      <c r="E52" s="33" t="s">
        <v>3599</v>
      </c>
      <c r="F52" s="33" t="s">
        <v>3688</v>
      </c>
      <c r="G52" s="33"/>
      <c r="H52" s="33" t="s">
        <v>3689</v>
      </c>
      <c r="I52" s="33" t="s">
        <v>3587</v>
      </c>
      <c r="J52" s="33" t="s">
        <v>3617</v>
      </c>
      <c r="K52" s="33">
        <f t="shared" si="0"/>
        <v>10900000</v>
      </c>
      <c r="L52" s="35" t="s">
        <v>72</v>
      </c>
      <c r="M52" s="33">
        <f t="shared" si="1"/>
        <v>10903000</v>
      </c>
      <c r="N52" s="33" t="s">
        <v>139</v>
      </c>
      <c r="O52" s="33">
        <v>2548009</v>
      </c>
      <c r="P52" s="35" t="s">
        <v>3407</v>
      </c>
      <c r="Q52" s="33">
        <v>10903005</v>
      </c>
      <c r="R52" s="35" t="s">
        <v>2490</v>
      </c>
      <c r="S52" s="33" t="str">
        <f t="shared" si="18"/>
        <v>25550001</v>
      </c>
      <c r="T52" s="33" t="s">
        <v>2690</v>
      </c>
      <c r="U52" s="33" t="s">
        <v>3917</v>
      </c>
      <c r="V52" s="33" t="s">
        <v>3941</v>
      </c>
      <c r="W52" s="35" t="str">
        <f t="shared" si="4"/>
        <v>158</v>
      </c>
      <c r="X52" s="35" t="s">
        <v>1634</v>
      </c>
      <c r="Y52" s="35" t="str">
        <f t="shared" si="5"/>
        <v>Asia</v>
      </c>
      <c r="Z52" s="61">
        <v>34229</v>
      </c>
      <c r="AA52" s="33">
        <v>22</v>
      </c>
      <c r="AB52" s="34" t="s">
        <v>4247</v>
      </c>
      <c r="AC52" s="35" t="s">
        <v>2462</v>
      </c>
      <c r="AD52" s="33" t="s">
        <v>4245</v>
      </c>
      <c r="AE52" s="34" t="s">
        <v>4246</v>
      </c>
      <c r="AF52" s="61">
        <v>41791</v>
      </c>
      <c r="AG52" s="34" t="s">
        <v>4651</v>
      </c>
      <c r="AH52" s="61">
        <v>41825</v>
      </c>
      <c r="AI52" s="34" t="s">
        <v>4651</v>
      </c>
      <c r="AJ52" s="37">
        <v>41825</v>
      </c>
      <c r="AK52" s="33" t="s">
        <v>3990</v>
      </c>
      <c r="AL52" s="33" t="s">
        <v>3598</v>
      </c>
      <c r="AM52" s="34" t="s">
        <v>4360</v>
      </c>
      <c r="AN52" s="34"/>
      <c r="AO52" s="34"/>
      <c r="AP52" s="34"/>
      <c r="AQ52" s="38"/>
    </row>
    <row r="53" spans="1:43" s="46" customFormat="1">
      <c r="A53" s="33">
        <v>2013</v>
      </c>
      <c r="B53" s="33">
        <v>1</v>
      </c>
      <c r="C53" s="33">
        <v>52</v>
      </c>
      <c r="D53" s="33">
        <v>55090500214</v>
      </c>
      <c r="E53" s="33" t="s">
        <v>3599</v>
      </c>
      <c r="F53" s="33" t="s">
        <v>3690</v>
      </c>
      <c r="G53" s="33"/>
      <c r="H53" s="33" t="s">
        <v>3691</v>
      </c>
      <c r="I53" s="33" t="s">
        <v>3587</v>
      </c>
      <c r="J53" s="33" t="s">
        <v>3617</v>
      </c>
      <c r="K53" s="33">
        <f t="shared" si="0"/>
        <v>10900000</v>
      </c>
      <c r="L53" s="35" t="s">
        <v>72</v>
      </c>
      <c r="M53" s="33">
        <f t="shared" ref="M53" si="72">IF(ISBLANK(N53),"",INDEX(DEPARTMENT_CODE,MATCH(N53,DEPT_NAME_EN,0)))</f>
        <v>10903000</v>
      </c>
      <c r="N53" s="33" t="s">
        <v>139</v>
      </c>
      <c r="O53" s="33">
        <v>2548010</v>
      </c>
      <c r="P53" s="35" t="s">
        <v>3407</v>
      </c>
      <c r="Q53" s="33">
        <v>10903006</v>
      </c>
      <c r="R53" s="35" t="s">
        <v>2490</v>
      </c>
      <c r="S53" s="33" t="str">
        <f t="shared" ref="S53" si="73">IF(ISBLANK(T53),"",INDEX(Program_Project_Code,MATCH(T53,Program_Project_Name,0)))</f>
        <v>25550001</v>
      </c>
      <c r="T53" s="33" t="s">
        <v>2690</v>
      </c>
      <c r="U53" s="33" t="s">
        <v>3917</v>
      </c>
      <c r="V53" s="33" t="s">
        <v>3941</v>
      </c>
      <c r="W53" s="35" t="str">
        <f t="shared" si="4"/>
        <v>158</v>
      </c>
      <c r="X53" s="35" t="s">
        <v>1634</v>
      </c>
      <c r="Y53" s="35" t="str">
        <f t="shared" si="5"/>
        <v>Asia</v>
      </c>
      <c r="Z53" s="61">
        <v>34359</v>
      </c>
      <c r="AA53" s="33">
        <v>21</v>
      </c>
      <c r="AB53" s="34" t="s">
        <v>4250</v>
      </c>
      <c r="AC53" s="35" t="s">
        <v>2462</v>
      </c>
      <c r="AD53" s="33" t="s">
        <v>4248</v>
      </c>
      <c r="AE53" s="34" t="s">
        <v>4249</v>
      </c>
      <c r="AF53" s="61">
        <v>41791</v>
      </c>
      <c r="AG53" s="34" t="s">
        <v>4651</v>
      </c>
      <c r="AH53" s="61">
        <v>41825</v>
      </c>
      <c r="AI53" s="34" t="s">
        <v>4651</v>
      </c>
      <c r="AJ53" s="37">
        <v>41825</v>
      </c>
      <c r="AK53" s="33" t="s">
        <v>3990</v>
      </c>
      <c r="AL53" s="33" t="s">
        <v>3598</v>
      </c>
      <c r="AM53" s="34" t="s">
        <v>4360</v>
      </c>
      <c r="AN53" s="34"/>
      <c r="AO53" s="34"/>
      <c r="AP53" s="34"/>
      <c r="AQ53" s="33"/>
    </row>
    <row r="54" spans="1:43" s="46" customFormat="1">
      <c r="A54" s="33">
        <v>2013</v>
      </c>
      <c r="B54" s="33">
        <v>1</v>
      </c>
      <c r="C54" s="33">
        <v>53</v>
      </c>
      <c r="D54" s="33">
        <v>56130700007</v>
      </c>
      <c r="E54" s="33" t="s">
        <v>3596</v>
      </c>
      <c r="F54" s="33" t="s">
        <v>3692</v>
      </c>
      <c r="G54" s="33"/>
      <c r="H54" s="33" t="s">
        <v>3693</v>
      </c>
      <c r="I54" s="33" t="s">
        <v>3587</v>
      </c>
      <c r="J54" s="33" t="s">
        <v>3617</v>
      </c>
      <c r="K54" s="33">
        <f t="shared" si="0"/>
        <v>11300000</v>
      </c>
      <c r="L54" s="35" t="s">
        <v>33</v>
      </c>
      <c r="M54" s="33">
        <f t="shared" si="1"/>
        <v>11303000</v>
      </c>
      <c r="N54" s="33" t="s">
        <v>181</v>
      </c>
      <c r="O54" s="33" t="str">
        <f t="shared" si="2"/>
        <v>2538005</v>
      </c>
      <c r="P54" s="35" t="s">
        <v>3213</v>
      </c>
      <c r="Q54" s="33">
        <f t="shared" si="3"/>
        <v>11300001</v>
      </c>
      <c r="R54" s="35" t="s">
        <v>2559</v>
      </c>
      <c r="S54" s="33" t="str">
        <f t="shared" si="18"/>
        <v>25540402</v>
      </c>
      <c r="T54" s="33" t="s">
        <v>2959</v>
      </c>
      <c r="U54" s="33" t="s">
        <v>3917</v>
      </c>
      <c r="V54" s="33" t="s">
        <v>3941</v>
      </c>
      <c r="W54" s="35" t="str">
        <f t="shared" si="4"/>
        <v>158</v>
      </c>
      <c r="X54" s="35" t="s">
        <v>1634</v>
      </c>
      <c r="Y54" s="35" t="str">
        <f t="shared" si="5"/>
        <v>Asia</v>
      </c>
      <c r="Z54" s="61">
        <v>33191</v>
      </c>
      <c r="AA54" s="33">
        <v>25</v>
      </c>
      <c r="AB54" s="34" t="s">
        <v>4251</v>
      </c>
      <c r="AC54" s="35" t="s">
        <v>2462</v>
      </c>
      <c r="AD54" s="33" t="s">
        <v>4253</v>
      </c>
      <c r="AE54" s="34" t="s">
        <v>4252</v>
      </c>
      <c r="AF54" s="61">
        <v>41791</v>
      </c>
      <c r="AG54" s="34" t="s">
        <v>4651</v>
      </c>
      <c r="AH54" s="61">
        <v>41825</v>
      </c>
      <c r="AI54" s="34" t="s">
        <v>4651</v>
      </c>
      <c r="AJ54" s="37">
        <v>41825</v>
      </c>
      <c r="AK54" s="33" t="s">
        <v>3990</v>
      </c>
      <c r="AL54" s="33" t="s">
        <v>3598</v>
      </c>
      <c r="AM54" s="34" t="s">
        <v>4360</v>
      </c>
      <c r="AN54" s="34"/>
      <c r="AO54" s="34"/>
      <c r="AP54" s="34"/>
      <c r="AQ54" s="38"/>
    </row>
    <row r="55" spans="1:43" s="46" customFormat="1">
      <c r="A55" s="33">
        <v>2013</v>
      </c>
      <c r="B55" s="33">
        <v>1</v>
      </c>
      <c r="C55" s="33">
        <v>54</v>
      </c>
      <c r="D55" s="33">
        <v>56070503603</v>
      </c>
      <c r="E55" s="33" t="s">
        <v>3599</v>
      </c>
      <c r="F55" s="33" t="s">
        <v>3619</v>
      </c>
      <c r="G55" s="33"/>
      <c r="H55" s="33" t="s">
        <v>3694</v>
      </c>
      <c r="I55" s="33" t="s">
        <v>3587</v>
      </c>
      <c r="J55" s="33" t="s">
        <v>3617</v>
      </c>
      <c r="K55" s="33">
        <f t="shared" ref="K55" si="74">IF(ISBLANK(L55),"",INDEX(FACULTY_CODE,MATCH(L55,FACULTY_NAME_EN,0)))</f>
        <v>10700000</v>
      </c>
      <c r="L55" s="35" t="s">
        <v>68</v>
      </c>
      <c r="M55" s="33">
        <f t="shared" si="1"/>
        <v>10710000</v>
      </c>
      <c r="N55" s="33" t="s">
        <v>119</v>
      </c>
      <c r="O55" s="33" t="str">
        <f t="shared" si="2"/>
        <v>2553003</v>
      </c>
      <c r="P55" s="35" t="s">
        <v>3455</v>
      </c>
      <c r="Q55" s="33">
        <f t="shared" si="3"/>
        <v>10710022</v>
      </c>
      <c r="R55" s="35" t="s">
        <v>2543</v>
      </c>
      <c r="S55" s="33" t="str">
        <f t="shared" si="18"/>
        <v>25540167</v>
      </c>
      <c r="T55" s="33" t="s">
        <v>2880</v>
      </c>
      <c r="U55" s="33" t="s">
        <v>3917</v>
      </c>
      <c r="V55" s="33" t="s">
        <v>3941</v>
      </c>
      <c r="W55" s="35" t="str">
        <f t="shared" si="4"/>
        <v>158</v>
      </c>
      <c r="X55" s="35" t="s">
        <v>1634</v>
      </c>
      <c r="Y55" s="35" t="str">
        <f t="shared" si="5"/>
        <v>Asia</v>
      </c>
      <c r="Z55" s="61">
        <v>34834</v>
      </c>
      <c r="AA55" s="33">
        <v>20</v>
      </c>
      <c r="AB55" s="34" t="s">
        <v>4256</v>
      </c>
      <c r="AC55" s="35" t="s">
        <v>2462</v>
      </c>
      <c r="AD55" s="33" t="s">
        <v>4254</v>
      </c>
      <c r="AE55" s="34" t="s">
        <v>4255</v>
      </c>
      <c r="AF55" s="61">
        <v>41791</v>
      </c>
      <c r="AG55" s="34" t="s">
        <v>4651</v>
      </c>
      <c r="AH55" s="61">
        <v>41825</v>
      </c>
      <c r="AI55" s="34" t="s">
        <v>4651</v>
      </c>
      <c r="AJ55" s="37">
        <v>41825</v>
      </c>
      <c r="AK55" s="33" t="s">
        <v>3990</v>
      </c>
      <c r="AL55" s="33" t="s">
        <v>3598</v>
      </c>
      <c r="AM55" s="34" t="s">
        <v>4360</v>
      </c>
      <c r="AN55" s="34"/>
      <c r="AO55" s="34"/>
      <c r="AP55" s="34"/>
      <c r="AQ55" s="38"/>
    </row>
    <row r="56" spans="1:43" s="57" customFormat="1">
      <c r="A56" s="53">
        <v>2013</v>
      </c>
      <c r="B56" s="53">
        <v>1</v>
      </c>
      <c r="C56" s="53">
        <v>55</v>
      </c>
      <c r="D56" s="53">
        <v>56070500835</v>
      </c>
      <c r="E56" s="53" t="s">
        <v>3627</v>
      </c>
      <c r="F56" s="53" t="s">
        <v>3695</v>
      </c>
      <c r="G56" s="53"/>
      <c r="H56" s="53" t="s">
        <v>3696</v>
      </c>
      <c r="I56" s="53" t="s">
        <v>3587</v>
      </c>
      <c r="J56" s="53" t="s">
        <v>3617</v>
      </c>
      <c r="K56" s="53">
        <f t="shared" ref="K56" si="75">IF(ISBLANK(L56),"",INDEX(FACULTY_CODE,MATCH(L56,FACULTY_NAME_EN,0)))</f>
        <v>10700000</v>
      </c>
      <c r="L56" s="54" t="s">
        <v>68</v>
      </c>
      <c r="M56" s="53">
        <v>10703000</v>
      </c>
      <c r="N56" s="53" t="s">
        <v>105</v>
      </c>
      <c r="O56" s="53"/>
      <c r="P56" s="54" t="s">
        <v>3187</v>
      </c>
      <c r="Q56" s="53">
        <v>1070311</v>
      </c>
      <c r="R56" s="54" t="s">
        <v>2595</v>
      </c>
      <c r="S56" s="53">
        <v>25540062</v>
      </c>
      <c r="T56" s="53" t="s">
        <v>3109</v>
      </c>
      <c r="U56" s="53" t="s">
        <v>3917</v>
      </c>
      <c r="V56" s="53" t="s">
        <v>3941</v>
      </c>
      <c r="W56" s="54" t="str">
        <f t="shared" si="4"/>
        <v>158</v>
      </c>
      <c r="X56" s="54" t="s">
        <v>1634</v>
      </c>
      <c r="Y56" s="54" t="str">
        <f t="shared" si="5"/>
        <v>Asia</v>
      </c>
      <c r="Z56" s="62" t="s">
        <v>4259</v>
      </c>
      <c r="AA56" s="53">
        <v>21</v>
      </c>
      <c r="AB56" s="55" t="s">
        <v>4260</v>
      </c>
      <c r="AC56" s="54" t="s">
        <v>2462</v>
      </c>
      <c r="AD56" s="53" t="s">
        <v>4257</v>
      </c>
      <c r="AE56" s="55" t="s">
        <v>4258</v>
      </c>
      <c r="AF56" s="64">
        <v>41791</v>
      </c>
      <c r="AG56" s="55" t="s">
        <v>4651</v>
      </c>
      <c r="AH56" s="64">
        <v>41825</v>
      </c>
      <c r="AI56" s="55" t="s">
        <v>4651</v>
      </c>
      <c r="AJ56" s="56">
        <v>41825</v>
      </c>
      <c r="AK56" s="53" t="s">
        <v>3990</v>
      </c>
      <c r="AL56" s="53" t="s">
        <v>3598</v>
      </c>
      <c r="AM56" s="55" t="s">
        <v>4360</v>
      </c>
      <c r="AN56" s="55"/>
      <c r="AO56" s="55"/>
      <c r="AP56" s="55"/>
      <c r="AQ56" s="53"/>
    </row>
    <row r="57" spans="1:43" s="46" customFormat="1">
      <c r="A57" s="33">
        <v>2013</v>
      </c>
      <c r="B57" s="33">
        <v>1</v>
      </c>
      <c r="C57" s="33">
        <v>56</v>
      </c>
      <c r="D57" s="33">
        <v>55070500018</v>
      </c>
      <c r="E57" s="33" t="s">
        <v>3627</v>
      </c>
      <c r="F57" s="33" t="s">
        <v>3697</v>
      </c>
      <c r="G57" s="33"/>
      <c r="H57" s="33" t="s">
        <v>3698</v>
      </c>
      <c r="I57" s="33" t="s">
        <v>3587</v>
      </c>
      <c r="J57" s="33" t="s">
        <v>3617</v>
      </c>
      <c r="K57" s="33">
        <f t="shared" ref="K57:K58" si="76">IF(ISBLANK(L57),"",INDEX(FACULTY_CODE,MATCH(L57,FACULTY_NAME_EN,0)))</f>
        <v>10700000</v>
      </c>
      <c r="L57" s="35" t="s">
        <v>68</v>
      </c>
      <c r="M57" s="33">
        <f t="shared" ref="M57:M58" si="77">IF(ISBLANK(N57),"",INDEX(DEPARTMENT_CODE,MATCH(N57,DEPT_NAME_EN,0)))</f>
        <v>10706000</v>
      </c>
      <c r="N57" s="33" t="s">
        <v>111</v>
      </c>
      <c r="O57" s="33" t="str">
        <f t="shared" ref="O57:O58" si="78">IF(ISBLANK(P57),"",INDEX(Program_Code,MATCH(P57,Program_Name_En,0)))</f>
        <v>2517001</v>
      </c>
      <c r="P57" s="35" t="s">
        <v>3189</v>
      </c>
      <c r="Q57" s="33">
        <f t="shared" ref="Q57:Q58" si="79">IF(ISBLANK(R57),"",INDEX(FOS_Code,MATCH(R57,FOS_Name_En,0)))</f>
        <v>10706001</v>
      </c>
      <c r="R57" s="35" t="s">
        <v>2504</v>
      </c>
      <c r="S57" s="33" t="str">
        <f t="shared" ref="S57:S58" si="80">IF(ISBLANK(T57),"",INDEX(Program_Project_Code,MATCH(T57,Program_Project_Name,0)))</f>
        <v>25540008</v>
      </c>
      <c r="T57" s="33" t="s">
        <v>2713</v>
      </c>
      <c r="U57" s="33" t="s">
        <v>3917</v>
      </c>
      <c r="V57" s="33" t="s">
        <v>3941</v>
      </c>
      <c r="W57" s="35" t="str">
        <f t="shared" si="4"/>
        <v>158</v>
      </c>
      <c r="X57" s="35" t="s">
        <v>1634</v>
      </c>
      <c r="Y57" s="35" t="str">
        <f t="shared" si="5"/>
        <v>Asia</v>
      </c>
      <c r="Z57" s="61">
        <v>34205</v>
      </c>
      <c r="AA57" s="33">
        <v>22</v>
      </c>
      <c r="AB57" s="34" t="s">
        <v>4263</v>
      </c>
      <c r="AC57" s="35" t="s">
        <v>2462</v>
      </c>
      <c r="AD57" s="33" t="s">
        <v>4261</v>
      </c>
      <c r="AE57" s="34" t="s">
        <v>4262</v>
      </c>
      <c r="AF57" s="61">
        <v>41791</v>
      </c>
      <c r="AG57" s="34" t="s">
        <v>4651</v>
      </c>
      <c r="AH57" s="61">
        <v>41825</v>
      </c>
      <c r="AI57" s="34" t="s">
        <v>4651</v>
      </c>
      <c r="AJ57" s="37">
        <v>41825</v>
      </c>
      <c r="AK57" s="33" t="s">
        <v>3990</v>
      </c>
      <c r="AL57" s="33" t="s">
        <v>3598</v>
      </c>
      <c r="AM57" s="34" t="s">
        <v>4360</v>
      </c>
      <c r="AN57" s="34"/>
      <c r="AO57" s="34"/>
      <c r="AP57" s="34"/>
      <c r="AQ57" s="38"/>
    </row>
    <row r="58" spans="1:43" s="46" customFormat="1">
      <c r="A58" s="33">
        <v>2013</v>
      </c>
      <c r="B58" s="33">
        <v>1</v>
      </c>
      <c r="C58" s="33">
        <v>57</v>
      </c>
      <c r="D58" s="33">
        <v>55070504028</v>
      </c>
      <c r="E58" s="33" t="s">
        <v>3599</v>
      </c>
      <c r="F58" s="33" t="s">
        <v>3699</v>
      </c>
      <c r="G58" s="33"/>
      <c r="H58" s="33" t="s">
        <v>3700</v>
      </c>
      <c r="I58" s="33" t="s">
        <v>3587</v>
      </c>
      <c r="J58" s="33" t="s">
        <v>3617</v>
      </c>
      <c r="K58" s="33">
        <f t="shared" si="76"/>
        <v>10700000</v>
      </c>
      <c r="L58" s="35" t="s">
        <v>68</v>
      </c>
      <c r="M58" s="33">
        <f t="shared" si="77"/>
        <v>10712000</v>
      </c>
      <c r="N58" s="33" t="s">
        <v>123</v>
      </c>
      <c r="O58" s="33" t="str">
        <f t="shared" si="78"/>
        <v>2553004</v>
      </c>
      <c r="P58" s="35" t="s">
        <v>3470</v>
      </c>
      <c r="Q58" s="33">
        <f t="shared" si="79"/>
        <v>10708026</v>
      </c>
      <c r="R58" s="35" t="s">
        <v>2494</v>
      </c>
      <c r="S58" s="33" t="str">
        <f t="shared" si="80"/>
        <v>25560003</v>
      </c>
      <c r="T58" s="33" t="s">
        <v>2674</v>
      </c>
      <c r="U58" s="33" t="s">
        <v>3917</v>
      </c>
      <c r="V58" s="33" t="s">
        <v>3941</v>
      </c>
      <c r="W58" s="35" t="str">
        <f t="shared" si="4"/>
        <v>158</v>
      </c>
      <c r="X58" s="35" t="s">
        <v>1634</v>
      </c>
      <c r="Y58" s="35" t="str">
        <f t="shared" si="5"/>
        <v>Asia</v>
      </c>
      <c r="Z58" s="61">
        <v>33751</v>
      </c>
      <c r="AA58" s="33">
        <v>23</v>
      </c>
      <c r="AB58" s="34" t="s">
        <v>4264</v>
      </c>
      <c r="AC58" s="35" t="s">
        <v>2462</v>
      </c>
      <c r="AD58" s="33" t="s">
        <v>4265</v>
      </c>
      <c r="AE58" s="34" t="s">
        <v>4266</v>
      </c>
      <c r="AF58" s="61">
        <v>41791</v>
      </c>
      <c r="AG58" s="34" t="s">
        <v>4651</v>
      </c>
      <c r="AH58" s="61">
        <v>41825</v>
      </c>
      <c r="AI58" s="34" t="s">
        <v>4651</v>
      </c>
      <c r="AJ58" s="37">
        <v>41825</v>
      </c>
      <c r="AK58" s="33" t="s">
        <v>3990</v>
      </c>
      <c r="AL58" s="33" t="s">
        <v>3598</v>
      </c>
      <c r="AM58" s="34" t="s">
        <v>4360</v>
      </c>
      <c r="AN58" s="34"/>
      <c r="AO58" s="34"/>
      <c r="AP58" s="34"/>
      <c r="AQ58" s="38"/>
    </row>
    <row r="59" spans="1:43" s="46" customFormat="1">
      <c r="A59" s="33">
        <v>2013</v>
      </c>
      <c r="B59" s="33">
        <v>1</v>
      </c>
      <c r="C59" s="33">
        <v>58</v>
      </c>
      <c r="D59" s="33">
        <v>55070504023</v>
      </c>
      <c r="E59" s="33" t="s">
        <v>3599</v>
      </c>
      <c r="F59" s="33" t="s">
        <v>3701</v>
      </c>
      <c r="G59" s="33"/>
      <c r="H59" s="33" t="s">
        <v>3702</v>
      </c>
      <c r="I59" s="33" t="s">
        <v>3587</v>
      </c>
      <c r="J59" s="33" t="s">
        <v>3617</v>
      </c>
      <c r="K59" s="33">
        <f t="shared" si="0"/>
        <v>10700000</v>
      </c>
      <c r="L59" s="35" t="s">
        <v>68</v>
      </c>
      <c r="M59" s="33">
        <f t="shared" ref="M59:M60" si="81">IF(ISBLANK(N59),"",INDEX(DEPARTMENT_CODE,MATCH(N59,DEPT_NAME_EN,0)))</f>
        <v>10712000</v>
      </c>
      <c r="N59" s="33" t="s">
        <v>123</v>
      </c>
      <c r="O59" s="33" t="str">
        <f t="shared" ref="O59:O60" si="82">IF(ISBLANK(P59),"",INDEX(Program_Code,MATCH(P59,Program_Name_En,0)))</f>
        <v>2553004</v>
      </c>
      <c r="P59" s="35" t="s">
        <v>3470</v>
      </c>
      <c r="Q59" s="33">
        <f t="shared" ref="Q59:Q60" si="83">IF(ISBLANK(R59),"",INDEX(FOS_Code,MATCH(R59,FOS_Name_En,0)))</f>
        <v>10702003</v>
      </c>
      <c r="R59" s="35" t="s">
        <v>2495</v>
      </c>
      <c r="S59" s="33" t="str">
        <f t="shared" ref="S59:S60" si="84">IF(ISBLANK(T59),"",INDEX(Program_Project_Code,MATCH(T59,Program_Project_Name,0)))</f>
        <v>25560003</v>
      </c>
      <c r="T59" s="33" t="s">
        <v>2674</v>
      </c>
      <c r="U59" s="33" t="s">
        <v>3917</v>
      </c>
      <c r="V59" s="33" t="s">
        <v>3941</v>
      </c>
      <c r="W59" s="35" t="str">
        <f t="shared" si="4"/>
        <v>158</v>
      </c>
      <c r="X59" s="35" t="s">
        <v>1634</v>
      </c>
      <c r="Y59" s="35" t="str">
        <f t="shared" si="5"/>
        <v>Asia</v>
      </c>
      <c r="Z59" s="61">
        <v>34212</v>
      </c>
      <c r="AA59" s="33">
        <v>22</v>
      </c>
      <c r="AB59" s="34" t="s">
        <v>4267</v>
      </c>
      <c r="AC59" s="35" t="s">
        <v>2462</v>
      </c>
      <c r="AD59" s="33" t="s">
        <v>4268</v>
      </c>
      <c r="AE59" s="34" t="s">
        <v>4269</v>
      </c>
      <c r="AF59" s="61">
        <v>41791</v>
      </c>
      <c r="AG59" s="34" t="s">
        <v>4651</v>
      </c>
      <c r="AH59" s="61">
        <v>41825</v>
      </c>
      <c r="AI59" s="34" t="s">
        <v>4651</v>
      </c>
      <c r="AJ59" s="37">
        <v>41825</v>
      </c>
      <c r="AK59" s="33" t="s">
        <v>3990</v>
      </c>
      <c r="AL59" s="33" t="s">
        <v>3598</v>
      </c>
      <c r="AM59" s="34" t="s">
        <v>4360</v>
      </c>
      <c r="AN59" s="34"/>
      <c r="AO59" s="34"/>
      <c r="AP59" s="34"/>
      <c r="AQ59" s="33"/>
    </row>
    <row r="60" spans="1:43" s="46" customFormat="1">
      <c r="A60" s="33">
        <v>2013</v>
      </c>
      <c r="B60" s="33">
        <v>1</v>
      </c>
      <c r="C60" s="33">
        <v>59</v>
      </c>
      <c r="D60" s="33">
        <v>55070500024</v>
      </c>
      <c r="E60" s="33" t="s">
        <v>3627</v>
      </c>
      <c r="F60" s="33" t="s">
        <v>3703</v>
      </c>
      <c r="G60" s="33"/>
      <c r="H60" s="33" t="s">
        <v>3704</v>
      </c>
      <c r="I60" s="33" t="s">
        <v>3587</v>
      </c>
      <c r="J60" s="33" t="s">
        <v>3617</v>
      </c>
      <c r="K60" s="33">
        <f t="shared" ref="K60:K62" si="85">IF(ISBLANK(L60),"",INDEX(FACULTY_CODE,MATCH(L60,FACULTY_NAME_EN,0)))</f>
        <v>10700000</v>
      </c>
      <c r="L60" s="35" t="s">
        <v>68</v>
      </c>
      <c r="M60" s="33">
        <f t="shared" si="81"/>
        <v>10706000</v>
      </c>
      <c r="N60" s="33" t="s">
        <v>111</v>
      </c>
      <c r="O60" s="33" t="str">
        <f t="shared" si="82"/>
        <v>2517001</v>
      </c>
      <c r="P60" s="35" t="s">
        <v>3189</v>
      </c>
      <c r="Q60" s="33">
        <f t="shared" si="83"/>
        <v>10706001</v>
      </c>
      <c r="R60" s="35" t="s">
        <v>2504</v>
      </c>
      <c r="S60" s="33" t="str">
        <f t="shared" si="84"/>
        <v>25540008</v>
      </c>
      <c r="T60" s="33" t="s">
        <v>2713</v>
      </c>
      <c r="U60" s="33" t="s">
        <v>3917</v>
      </c>
      <c r="V60" s="33" t="s">
        <v>3941</v>
      </c>
      <c r="W60" s="35" t="str">
        <f t="shared" si="4"/>
        <v>158</v>
      </c>
      <c r="X60" s="35" t="s">
        <v>1634</v>
      </c>
      <c r="Y60" s="35" t="str">
        <f t="shared" si="5"/>
        <v>Asia</v>
      </c>
      <c r="Z60" s="61">
        <v>34682</v>
      </c>
      <c r="AA60" s="33">
        <v>21</v>
      </c>
      <c r="AB60" s="34" t="s">
        <v>4271</v>
      </c>
      <c r="AC60" s="35" t="s">
        <v>2462</v>
      </c>
      <c r="AD60" s="33" t="s">
        <v>4270</v>
      </c>
      <c r="AE60" s="34" t="s">
        <v>4272</v>
      </c>
      <c r="AF60" s="61">
        <v>41791</v>
      </c>
      <c r="AG60" s="34" t="s">
        <v>4651</v>
      </c>
      <c r="AH60" s="61">
        <v>41825</v>
      </c>
      <c r="AI60" s="34" t="s">
        <v>4651</v>
      </c>
      <c r="AJ60" s="37">
        <v>41825</v>
      </c>
      <c r="AK60" s="33" t="s">
        <v>3990</v>
      </c>
      <c r="AL60" s="33" t="s">
        <v>3598</v>
      </c>
      <c r="AM60" s="34" t="s">
        <v>4360</v>
      </c>
      <c r="AN60" s="34"/>
      <c r="AO60" s="34"/>
      <c r="AP60" s="34"/>
      <c r="AQ60" s="38"/>
    </row>
    <row r="61" spans="1:43" s="46" customFormat="1">
      <c r="A61" s="33">
        <v>2013</v>
      </c>
      <c r="B61" s="33">
        <v>1</v>
      </c>
      <c r="C61" s="33">
        <v>60</v>
      </c>
      <c r="D61" s="33">
        <v>55070500061</v>
      </c>
      <c r="E61" s="33" t="s">
        <v>3599</v>
      </c>
      <c r="F61" s="33" t="s">
        <v>3583</v>
      </c>
      <c r="G61" s="33"/>
      <c r="H61" s="33" t="s">
        <v>3582</v>
      </c>
      <c r="I61" s="33" t="s">
        <v>3587</v>
      </c>
      <c r="J61" s="33" t="s">
        <v>3617</v>
      </c>
      <c r="K61" s="33">
        <f t="shared" si="85"/>
        <v>10700000</v>
      </c>
      <c r="L61" s="35" t="s">
        <v>68</v>
      </c>
      <c r="M61" s="33">
        <f t="shared" ref="M61" si="86">IF(ISBLANK(N61),"",INDEX(DEPARTMENT_CODE,MATCH(N61,DEPT_NAME_EN,0)))</f>
        <v>10706000</v>
      </c>
      <c r="N61" s="33" t="s">
        <v>111</v>
      </c>
      <c r="O61" s="33" t="str">
        <f t="shared" ref="O61" si="87">IF(ISBLANK(P61),"",INDEX(Program_Code,MATCH(P61,Program_Name_En,0)))</f>
        <v>2517001</v>
      </c>
      <c r="P61" s="35" t="s">
        <v>3189</v>
      </c>
      <c r="Q61" s="33">
        <f t="shared" ref="Q61" si="88">IF(ISBLANK(R61),"",INDEX(FOS_Code,MATCH(R61,FOS_Name_En,0)))</f>
        <v>10706001</v>
      </c>
      <c r="R61" s="35" t="s">
        <v>2504</v>
      </c>
      <c r="S61" s="33" t="str">
        <f t="shared" ref="S61" si="89">IF(ISBLANK(T61),"",INDEX(Program_Project_Code,MATCH(T61,Program_Project_Name,0)))</f>
        <v>25540008</v>
      </c>
      <c r="T61" s="33" t="s">
        <v>2713</v>
      </c>
      <c r="U61" s="33" t="s">
        <v>3917</v>
      </c>
      <c r="V61" s="33" t="s">
        <v>3941</v>
      </c>
      <c r="W61" s="35" t="str">
        <f t="shared" si="4"/>
        <v>158</v>
      </c>
      <c r="X61" s="35" t="s">
        <v>1634</v>
      </c>
      <c r="Y61" s="35" t="str">
        <f t="shared" si="5"/>
        <v>Asia</v>
      </c>
      <c r="Z61" s="61">
        <v>34673</v>
      </c>
      <c r="AA61" s="33"/>
      <c r="AB61" s="34" t="s">
        <v>4003</v>
      </c>
      <c r="AC61" s="35" t="s">
        <v>2462</v>
      </c>
      <c r="AD61" s="33" t="s">
        <v>4004</v>
      </c>
      <c r="AE61" s="34"/>
      <c r="AF61" s="61">
        <v>41791</v>
      </c>
      <c r="AG61" s="34" t="s">
        <v>4651</v>
      </c>
      <c r="AH61" s="61">
        <v>41825</v>
      </c>
      <c r="AI61" s="34" t="s">
        <v>4651</v>
      </c>
      <c r="AJ61" s="37">
        <v>41825</v>
      </c>
      <c r="AK61" s="33" t="s">
        <v>3990</v>
      </c>
      <c r="AL61" s="33" t="s">
        <v>3598</v>
      </c>
      <c r="AM61" s="34" t="s">
        <v>4360</v>
      </c>
      <c r="AN61" s="34"/>
      <c r="AO61" s="34"/>
      <c r="AP61" s="34"/>
      <c r="AQ61" s="38"/>
    </row>
    <row r="62" spans="1:43" s="46" customFormat="1">
      <c r="A62" s="33">
        <v>2013</v>
      </c>
      <c r="B62" s="33">
        <v>1</v>
      </c>
      <c r="C62" s="33">
        <v>61</v>
      </c>
      <c r="D62" s="33">
        <v>55070500059</v>
      </c>
      <c r="E62" s="33" t="s">
        <v>3599</v>
      </c>
      <c r="F62" s="33" t="s">
        <v>3626</v>
      </c>
      <c r="G62" s="33"/>
      <c r="H62" s="33" t="s">
        <v>3594</v>
      </c>
      <c r="I62" s="33" t="s">
        <v>3587</v>
      </c>
      <c r="J62" s="33" t="s">
        <v>3617</v>
      </c>
      <c r="K62" s="33">
        <f t="shared" si="85"/>
        <v>10700000</v>
      </c>
      <c r="L62" s="35" t="s">
        <v>68</v>
      </c>
      <c r="M62" s="33">
        <f t="shared" ref="M62" si="90">IF(ISBLANK(N62),"",INDEX(DEPARTMENT_CODE,MATCH(N62,DEPT_NAME_EN,0)))</f>
        <v>10706000</v>
      </c>
      <c r="N62" s="33" t="s">
        <v>111</v>
      </c>
      <c r="O62" s="33" t="str">
        <f t="shared" ref="O62" si="91">IF(ISBLANK(P62),"",INDEX(Program_Code,MATCH(P62,Program_Name_En,0)))</f>
        <v>2517001</v>
      </c>
      <c r="P62" s="35" t="s">
        <v>3189</v>
      </c>
      <c r="Q62" s="33">
        <f t="shared" ref="Q62" si="92">IF(ISBLANK(R62),"",INDEX(FOS_Code,MATCH(R62,FOS_Name_En,0)))</f>
        <v>10706001</v>
      </c>
      <c r="R62" s="35" t="s">
        <v>2504</v>
      </c>
      <c r="S62" s="33" t="str">
        <f t="shared" ref="S62" si="93">IF(ISBLANK(T62),"",INDEX(Program_Project_Code,MATCH(T62,Program_Project_Name,0)))</f>
        <v>25540008</v>
      </c>
      <c r="T62" s="33" t="s">
        <v>2713</v>
      </c>
      <c r="U62" s="33" t="s">
        <v>3917</v>
      </c>
      <c r="V62" s="33" t="s">
        <v>3941</v>
      </c>
      <c r="W62" s="35" t="str">
        <f t="shared" si="4"/>
        <v>158</v>
      </c>
      <c r="X62" s="35" t="s">
        <v>1634</v>
      </c>
      <c r="Y62" s="35" t="str">
        <f t="shared" si="5"/>
        <v>Asia</v>
      </c>
      <c r="Z62" s="61">
        <v>34552</v>
      </c>
      <c r="AA62" s="33"/>
      <c r="AB62" s="34" t="s">
        <v>4027</v>
      </c>
      <c r="AC62" s="35" t="s">
        <v>2462</v>
      </c>
      <c r="AD62" s="33" t="s">
        <v>4028</v>
      </c>
      <c r="AE62" s="34"/>
      <c r="AF62" s="61">
        <v>41791</v>
      </c>
      <c r="AG62" s="34" t="s">
        <v>4651</v>
      </c>
      <c r="AH62" s="61">
        <v>41825</v>
      </c>
      <c r="AI62" s="34" t="s">
        <v>4651</v>
      </c>
      <c r="AJ62" s="37">
        <v>41825</v>
      </c>
      <c r="AK62" s="33" t="s">
        <v>3990</v>
      </c>
      <c r="AL62" s="33" t="s">
        <v>3598</v>
      </c>
      <c r="AM62" s="34" t="s">
        <v>4360</v>
      </c>
      <c r="AN62" s="34"/>
      <c r="AO62" s="34"/>
      <c r="AP62" s="34"/>
      <c r="AQ62" s="33"/>
    </row>
    <row r="63" spans="1:43" s="46" customFormat="1">
      <c r="A63" s="33">
        <v>2013</v>
      </c>
      <c r="B63" s="33">
        <v>1</v>
      </c>
      <c r="C63" s="33">
        <v>62</v>
      </c>
      <c r="D63" s="33">
        <v>55070500067</v>
      </c>
      <c r="E63" s="33" t="s">
        <v>3596</v>
      </c>
      <c r="F63" s="33" t="s">
        <v>3625</v>
      </c>
      <c r="G63" s="33"/>
      <c r="H63" s="33" t="s">
        <v>3593</v>
      </c>
      <c r="I63" s="33" t="s">
        <v>3587</v>
      </c>
      <c r="J63" s="33" t="s">
        <v>3617</v>
      </c>
      <c r="K63" s="33">
        <f t="shared" ref="K63" si="94">IF(ISBLANK(L63),"",INDEX(FACULTY_CODE,MATCH(L63,FACULTY_NAME_EN,0)))</f>
        <v>10700000</v>
      </c>
      <c r="L63" s="35" t="s">
        <v>68</v>
      </c>
      <c r="M63" s="33">
        <f t="shared" ref="M63:M65" si="95">IF(ISBLANK(N63),"",INDEX(DEPARTMENT_CODE,MATCH(N63,DEPT_NAME_EN,0)))</f>
        <v>10706000</v>
      </c>
      <c r="N63" s="33" t="s">
        <v>111</v>
      </c>
      <c r="O63" s="33" t="str">
        <f t="shared" ref="O63:O65" si="96">IF(ISBLANK(P63),"",INDEX(Program_Code,MATCH(P63,Program_Name_En,0)))</f>
        <v>2517001</v>
      </c>
      <c r="P63" s="35" t="s">
        <v>3189</v>
      </c>
      <c r="Q63" s="33">
        <f t="shared" ref="Q63:Q65" si="97">IF(ISBLANK(R63),"",INDEX(FOS_Code,MATCH(R63,FOS_Name_En,0)))</f>
        <v>10706001</v>
      </c>
      <c r="R63" s="35" t="s">
        <v>2504</v>
      </c>
      <c r="S63" s="33" t="str">
        <f t="shared" ref="S63:S65" si="98">IF(ISBLANK(T63),"",INDEX(Program_Project_Code,MATCH(T63,Program_Project_Name,0)))</f>
        <v>25540008</v>
      </c>
      <c r="T63" s="33" t="s">
        <v>2713</v>
      </c>
      <c r="U63" s="33" t="s">
        <v>3917</v>
      </c>
      <c r="V63" s="33" t="s">
        <v>3941</v>
      </c>
      <c r="W63" s="35" t="str">
        <f t="shared" si="4"/>
        <v>158</v>
      </c>
      <c r="X63" s="35" t="s">
        <v>1634</v>
      </c>
      <c r="Y63" s="35" t="str">
        <f t="shared" si="5"/>
        <v>Asia</v>
      </c>
      <c r="Z63" s="61">
        <v>34347</v>
      </c>
      <c r="AA63" s="33"/>
      <c r="AB63" s="34" t="s">
        <v>4025</v>
      </c>
      <c r="AC63" s="35" t="s">
        <v>2462</v>
      </c>
      <c r="AD63" s="33" t="s">
        <v>4026</v>
      </c>
      <c r="AE63" s="34"/>
      <c r="AF63" s="61">
        <v>41791</v>
      </c>
      <c r="AG63" s="34" t="s">
        <v>4651</v>
      </c>
      <c r="AH63" s="61">
        <v>41825</v>
      </c>
      <c r="AI63" s="34" t="s">
        <v>4651</v>
      </c>
      <c r="AJ63" s="37">
        <v>41825</v>
      </c>
      <c r="AK63" s="33" t="s">
        <v>3990</v>
      </c>
      <c r="AL63" s="33" t="s">
        <v>3598</v>
      </c>
      <c r="AM63" s="34" t="s">
        <v>4360</v>
      </c>
      <c r="AN63" s="34"/>
      <c r="AO63" s="34"/>
      <c r="AP63" s="34"/>
      <c r="AQ63" s="38"/>
    </row>
    <row r="64" spans="1:43" s="46" customFormat="1">
      <c r="A64" s="33">
        <v>2013</v>
      </c>
      <c r="B64" s="33">
        <v>1</v>
      </c>
      <c r="C64" s="33">
        <v>63</v>
      </c>
      <c r="D64" s="33">
        <v>55070503208</v>
      </c>
      <c r="E64" s="33" t="s">
        <v>3596</v>
      </c>
      <c r="F64" s="33" t="s">
        <v>3705</v>
      </c>
      <c r="G64" s="33"/>
      <c r="H64" s="33" t="s">
        <v>3706</v>
      </c>
      <c r="I64" s="33" t="s">
        <v>3587</v>
      </c>
      <c r="J64" s="33" t="s">
        <v>3617</v>
      </c>
      <c r="K64" s="33">
        <f t="shared" ref="K64:K70" si="99">IF(ISBLANK(L64),"",INDEX(FACULTY_CODE,MATCH(L64,FACULTY_NAME_EN,0)))</f>
        <v>10700000</v>
      </c>
      <c r="L64" s="35" t="s">
        <v>68</v>
      </c>
      <c r="M64" s="33">
        <f t="shared" si="95"/>
        <v>10704000</v>
      </c>
      <c r="N64" s="33" t="s">
        <v>107</v>
      </c>
      <c r="O64" s="33" t="str">
        <f t="shared" si="96"/>
        <v>2543004</v>
      </c>
      <c r="P64" s="35" t="s">
        <v>3557</v>
      </c>
      <c r="Q64" s="33">
        <f t="shared" si="97"/>
        <v>10704005</v>
      </c>
      <c r="R64" s="35" t="s">
        <v>2509</v>
      </c>
      <c r="S64" s="33" t="str">
        <f t="shared" si="98"/>
        <v>25540046</v>
      </c>
      <c r="T64" s="33" t="s">
        <v>2792</v>
      </c>
      <c r="U64" s="33" t="s">
        <v>3917</v>
      </c>
      <c r="V64" s="33" t="s">
        <v>3941</v>
      </c>
      <c r="W64" s="35" t="str">
        <f t="shared" si="4"/>
        <v>158</v>
      </c>
      <c r="X64" s="35" t="s">
        <v>1634</v>
      </c>
      <c r="Y64" s="35" t="str">
        <f t="shared" si="5"/>
        <v>Asia</v>
      </c>
      <c r="Z64" s="61">
        <v>34511</v>
      </c>
      <c r="AA64" s="33"/>
      <c r="AB64" s="34" t="s">
        <v>4273</v>
      </c>
      <c r="AC64" s="35" t="s">
        <v>2462</v>
      </c>
      <c r="AD64" s="33" t="s">
        <v>4274</v>
      </c>
      <c r="AE64" s="34"/>
      <c r="AF64" s="61">
        <v>41791</v>
      </c>
      <c r="AG64" s="34" t="s">
        <v>4651</v>
      </c>
      <c r="AH64" s="61">
        <v>41825</v>
      </c>
      <c r="AI64" s="34" t="s">
        <v>4651</v>
      </c>
      <c r="AJ64" s="37">
        <v>41825</v>
      </c>
      <c r="AK64" s="33" t="s">
        <v>3990</v>
      </c>
      <c r="AL64" s="33" t="s">
        <v>3598</v>
      </c>
      <c r="AM64" s="34" t="s">
        <v>4360</v>
      </c>
      <c r="AN64" s="34"/>
      <c r="AO64" s="34"/>
      <c r="AP64" s="34"/>
      <c r="AQ64" s="38"/>
    </row>
    <row r="65" spans="1:43" s="46" customFormat="1">
      <c r="A65" s="33">
        <v>2013</v>
      </c>
      <c r="B65" s="33">
        <v>1</v>
      </c>
      <c r="C65" s="33">
        <v>64</v>
      </c>
      <c r="D65" s="33">
        <v>55070504012</v>
      </c>
      <c r="E65" s="33" t="s">
        <v>3596</v>
      </c>
      <c r="F65" s="33" t="s">
        <v>3707</v>
      </c>
      <c r="G65" s="33"/>
      <c r="H65" s="33" t="s">
        <v>3708</v>
      </c>
      <c r="I65" s="33" t="s">
        <v>3587</v>
      </c>
      <c r="J65" s="33" t="s">
        <v>3617</v>
      </c>
      <c r="K65" s="33">
        <f t="shared" si="99"/>
        <v>10700000</v>
      </c>
      <c r="L65" s="35" t="s">
        <v>68</v>
      </c>
      <c r="M65" s="33">
        <f t="shared" si="95"/>
        <v>10712000</v>
      </c>
      <c r="N65" s="33" t="s">
        <v>123</v>
      </c>
      <c r="O65" s="33" t="str">
        <f t="shared" si="96"/>
        <v>2553004</v>
      </c>
      <c r="P65" s="35" t="s">
        <v>3470</v>
      </c>
      <c r="Q65" s="33">
        <f t="shared" si="97"/>
        <v>10708026</v>
      </c>
      <c r="R65" s="35" t="s">
        <v>2494</v>
      </c>
      <c r="S65" s="33" t="str">
        <f t="shared" si="98"/>
        <v>25560003</v>
      </c>
      <c r="T65" s="33" t="s">
        <v>2674</v>
      </c>
      <c r="U65" s="33" t="s">
        <v>3917</v>
      </c>
      <c r="V65" s="33" t="s">
        <v>3941</v>
      </c>
      <c r="W65" s="35" t="str">
        <f t="shared" si="4"/>
        <v>158</v>
      </c>
      <c r="X65" s="35" t="s">
        <v>1634</v>
      </c>
      <c r="Y65" s="35" t="str">
        <f t="shared" si="5"/>
        <v>Asia</v>
      </c>
      <c r="Z65" s="61">
        <v>34339</v>
      </c>
      <c r="AA65" s="33"/>
      <c r="AB65" s="34" t="s">
        <v>4275</v>
      </c>
      <c r="AC65" s="35" t="s">
        <v>2462</v>
      </c>
      <c r="AD65" s="33" t="s">
        <v>4276</v>
      </c>
      <c r="AE65" s="34"/>
      <c r="AF65" s="61">
        <v>41791</v>
      </c>
      <c r="AG65" s="34" t="s">
        <v>4651</v>
      </c>
      <c r="AH65" s="61">
        <v>41825</v>
      </c>
      <c r="AI65" s="34" t="s">
        <v>4651</v>
      </c>
      <c r="AJ65" s="37">
        <v>41825</v>
      </c>
      <c r="AK65" s="33" t="s">
        <v>3990</v>
      </c>
      <c r="AL65" s="33" t="s">
        <v>3598</v>
      </c>
      <c r="AM65" s="34" t="s">
        <v>4360</v>
      </c>
      <c r="AN65" s="34"/>
      <c r="AO65" s="34"/>
      <c r="AP65" s="34"/>
      <c r="AQ65" s="33"/>
    </row>
    <row r="66" spans="1:43" s="46" customFormat="1">
      <c r="A66" s="33">
        <v>2013</v>
      </c>
      <c r="B66" s="33">
        <v>1</v>
      </c>
      <c r="C66" s="33">
        <v>65</v>
      </c>
      <c r="D66" s="33">
        <v>56080502633</v>
      </c>
      <c r="E66" s="33" t="s">
        <v>3628</v>
      </c>
      <c r="F66" s="33" t="s">
        <v>3709</v>
      </c>
      <c r="G66" s="33"/>
      <c r="H66" s="33" t="s">
        <v>3710</v>
      </c>
      <c r="I66" s="33" t="s">
        <v>3587</v>
      </c>
      <c r="J66" s="33" t="s">
        <v>3617</v>
      </c>
      <c r="K66" s="33">
        <f t="shared" si="99"/>
        <v>10800000</v>
      </c>
      <c r="L66" s="35" t="s">
        <v>70</v>
      </c>
      <c r="M66" s="33">
        <f t="shared" ref="M66:Q71" si="100">IF(ISBLANK(N66),"",INDEX(FOS_Code,MATCH(N66,FOS_Name_En,0)))</f>
        <v>10703011</v>
      </c>
      <c r="N66" s="33" t="s">
        <v>2595</v>
      </c>
      <c r="O66" s="33">
        <v>2514002</v>
      </c>
      <c r="P66" s="35" t="s">
        <v>3187</v>
      </c>
      <c r="Q66" s="33">
        <f t="shared" si="100"/>
        <v>10703011</v>
      </c>
      <c r="R66" s="35" t="s">
        <v>2595</v>
      </c>
      <c r="S66" s="33">
        <v>2514002</v>
      </c>
      <c r="T66" s="33" t="s">
        <v>3187</v>
      </c>
      <c r="U66" s="33" t="s">
        <v>3917</v>
      </c>
      <c r="V66" s="33" t="s">
        <v>3606</v>
      </c>
      <c r="W66" s="35" t="str">
        <f t="shared" si="4"/>
        <v>158</v>
      </c>
      <c r="X66" s="35" t="s">
        <v>1634</v>
      </c>
      <c r="Y66" s="35" t="str">
        <f t="shared" si="5"/>
        <v>Asia</v>
      </c>
      <c r="Z66" s="61">
        <v>34720</v>
      </c>
      <c r="AA66" s="33"/>
      <c r="AB66" s="34" t="s">
        <v>4277</v>
      </c>
      <c r="AC66" s="35" t="s">
        <v>2462</v>
      </c>
      <c r="AD66" s="33" t="s">
        <v>4278</v>
      </c>
      <c r="AE66" s="34"/>
      <c r="AF66" s="61">
        <v>41791</v>
      </c>
      <c r="AG66" s="34" t="s">
        <v>4651</v>
      </c>
      <c r="AH66" s="61">
        <v>41825</v>
      </c>
      <c r="AI66" s="34" t="s">
        <v>4651</v>
      </c>
      <c r="AJ66" s="37">
        <v>41825</v>
      </c>
      <c r="AK66" s="33" t="s">
        <v>3990</v>
      </c>
      <c r="AL66" s="33" t="s">
        <v>3598</v>
      </c>
      <c r="AM66" s="34" t="s">
        <v>4360</v>
      </c>
      <c r="AN66" s="34"/>
      <c r="AO66" s="34"/>
      <c r="AP66" s="34"/>
      <c r="AQ66" s="38"/>
    </row>
    <row r="67" spans="1:43" s="46" customFormat="1">
      <c r="A67" s="33">
        <v>2013</v>
      </c>
      <c r="B67" s="33">
        <v>1</v>
      </c>
      <c r="C67" s="33">
        <v>66</v>
      </c>
      <c r="D67" s="33">
        <v>56070500248</v>
      </c>
      <c r="E67" s="33" t="s">
        <v>3596</v>
      </c>
      <c r="F67" s="33" t="s">
        <v>3711</v>
      </c>
      <c r="G67" s="33"/>
      <c r="H67" s="33" t="s">
        <v>3712</v>
      </c>
      <c r="I67" s="33" t="s">
        <v>3587</v>
      </c>
      <c r="J67" s="33" t="s">
        <v>3617</v>
      </c>
      <c r="K67" s="33">
        <f t="shared" si="99"/>
        <v>10700000</v>
      </c>
      <c r="L67" s="35" t="s">
        <v>68</v>
      </c>
      <c r="M67" s="33">
        <f t="shared" ref="M67:M71" si="101">IF(ISBLANK(N67),"",INDEX(DEPARTMENT_CODE,MATCH(N67,DEPT_NAME_EN,0)))</f>
        <v>10702000</v>
      </c>
      <c r="N67" s="33" t="s">
        <v>103</v>
      </c>
      <c r="O67" s="33" t="str">
        <f t="shared" ref="O67:O71" si="102">IF(ISBLANK(P67),"",INDEX(Program_Code,MATCH(P67,Program_Name_En,0)))</f>
        <v>2514001</v>
      </c>
      <c r="P67" s="35" t="s">
        <v>3538</v>
      </c>
      <c r="Q67" s="33">
        <f t="shared" si="100"/>
        <v>10702002</v>
      </c>
      <c r="R67" s="35" t="s">
        <v>2576</v>
      </c>
      <c r="S67" s="33" t="str">
        <f t="shared" ref="S67:S71" si="103">IF(ISBLANK(T67),"",INDEX(Program_Project_Code,MATCH(T67,Program_Project_Name,0)))</f>
        <v>25540019</v>
      </c>
      <c r="T67" s="33" t="s">
        <v>3024</v>
      </c>
      <c r="U67" s="33" t="s">
        <v>3917</v>
      </c>
      <c r="V67" s="33" t="s">
        <v>3606</v>
      </c>
      <c r="W67" s="35" t="str">
        <f t="shared" si="4"/>
        <v>158</v>
      </c>
      <c r="X67" s="35" t="s">
        <v>1634</v>
      </c>
      <c r="Y67" s="35" t="str">
        <f t="shared" si="5"/>
        <v>Asia</v>
      </c>
      <c r="Z67" s="61">
        <v>34811</v>
      </c>
      <c r="AA67" s="33"/>
      <c r="AB67" s="34" t="s">
        <v>4280</v>
      </c>
      <c r="AC67" s="35" t="s">
        <v>2462</v>
      </c>
      <c r="AD67" s="33" t="s">
        <v>4279</v>
      </c>
      <c r="AE67" s="34"/>
      <c r="AF67" s="61">
        <v>41791</v>
      </c>
      <c r="AG67" s="34" t="s">
        <v>4651</v>
      </c>
      <c r="AH67" s="61">
        <v>41825</v>
      </c>
      <c r="AI67" s="34" t="s">
        <v>4651</v>
      </c>
      <c r="AJ67" s="37">
        <v>41825</v>
      </c>
      <c r="AK67" s="33" t="s">
        <v>3990</v>
      </c>
      <c r="AL67" s="33" t="s">
        <v>3598</v>
      </c>
      <c r="AM67" s="34" t="s">
        <v>4360</v>
      </c>
      <c r="AN67" s="34"/>
      <c r="AO67" s="34"/>
      <c r="AP67" s="34"/>
      <c r="AQ67" s="38"/>
    </row>
    <row r="68" spans="1:43" s="46" customFormat="1">
      <c r="A68" s="33">
        <v>2013</v>
      </c>
      <c r="B68" s="33">
        <v>1</v>
      </c>
      <c r="C68" s="33">
        <v>67</v>
      </c>
      <c r="D68" s="33">
        <v>56090501210</v>
      </c>
      <c r="E68" s="33" t="s">
        <v>3599</v>
      </c>
      <c r="F68" s="33" t="s">
        <v>3713</v>
      </c>
      <c r="G68" s="33"/>
      <c r="H68" s="33" t="s">
        <v>3714</v>
      </c>
      <c r="I68" s="33" t="s">
        <v>3587</v>
      </c>
      <c r="J68" s="33" t="s">
        <v>3617</v>
      </c>
      <c r="K68" s="33">
        <f t="shared" si="99"/>
        <v>10900000</v>
      </c>
      <c r="L68" s="35" t="s">
        <v>72</v>
      </c>
      <c r="M68" s="33">
        <f t="shared" si="101"/>
        <v>10905000</v>
      </c>
      <c r="N68" s="33" t="s">
        <v>140</v>
      </c>
      <c r="O68" s="33" t="str">
        <f t="shared" si="102"/>
        <v>2542002</v>
      </c>
      <c r="P68" s="35" t="s">
        <v>3296</v>
      </c>
      <c r="Q68" s="33">
        <f t="shared" si="100"/>
        <v>10905015</v>
      </c>
      <c r="R68" s="35" t="s">
        <v>2551</v>
      </c>
      <c r="S68" s="33" t="str">
        <f t="shared" si="103"/>
        <v>25540209</v>
      </c>
      <c r="T68" s="33" t="s">
        <v>2924</v>
      </c>
      <c r="U68" s="33" t="s">
        <v>3917</v>
      </c>
      <c r="V68" s="33" t="s">
        <v>3606</v>
      </c>
      <c r="W68" s="35" t="str">
        <f t="shared" si="4"/>
        <v>158</v>
      </c>
      <c r="X68" s="35" t="s">
        <v>1634</v>
      </c>
      <c r="Y68" s="35" t="str">
        <f t="shared" si="5"/>
        <v>Asia</v>
      </c>
      <c r="Z68" s="61">
        <v>34877</v>
      </c>
      <c r="AA68" s="33"/>
      <c r="AB68" s="34" t="s">
        <v>4282</v>
      </c>
      <c r="AC68" s="35" t="s">
        <v>2462</v>
      </c>
      <c r="AD68" s="36" t="s">
        <v>4281</v>
      </c>
      <c r="AE68" s="34"/>
      <c r="AF68" s="61">
        <v>41791</v>
      </c>
      <c r="AG68" s="34" t="s">
        <v>4651</v>
      </c>
      <c r="AH68" s="61">
        <v>41825</v>
      </c>
      <c r="AI68" s="34" t="s">
        <v>4651</v>
      </c>
      <c r="AJ68" s="37">
        <v>41825</v>
      </c>
      <c r="AK68" s="33" t="s">
        <v>3990</v>
      </c>
      <c r="AL68" s="33" t="s">
        <v>3598</v>
      </c>
      <c r="AM68" s="34" t="s">
        <v>4360</v>
      </c>
      <c r="AN68" s="34"/>
      <c r="AO68" s="34"/>
      <c r="AP68" s="34"/>
      <c r="AQ68" s="33"/>
    </row>
    <row r="69" spans="1:43" s="46" customFormat="1">
      <c r="A69" s="33">
        <v>2013</v>
      </c>
      <c r="B69" s="33">
        <v>1</v>
      </c>
      <c r="C69" s="33">
        <v>68</v>
      </c>
      <c r="D69" s="33">
        <v>55090500844</v>
      </c>
      <c r="E69" s="33" t="s">
        <v>3602</v>
      </c>
      <c r="F69" s="33" t="s">
        <v>3715</v>
      </c>
      <c r="G69" s="33"/>
      <c r="H69" s="33" t="s">
        <v>3716</v>
      </c>
      <c r="I69" s="33" t="s">
        <v>3587</v>
      </c>
      <c r="J69" s="33" t="s">
        <v>3617</v>
      </c>
      <c r="K69" s="33">
        <f t="shared" si="99"/>
        <v>10700000</v>
      </c>
      <c r="L69" s="33" t="s">
        <v>68</v>
      </c>
      <c r="M69" s="33">
        <f t="shared" si="101"/>
        <v>10706000</v>
      </c>
      <c r="N69" s="33" t="s">
        <v>111</v>
      </c>
      <c r="O69" s="33" t="str">
        <f t="shared" si="102"/>
        <v>2517001</v>
      </c>
      <c r="P69" s="33" t="s">
        <v>3189</v>
      </c>
      <c r="Q69" s="33">
        <f t="shared" si="100"/>
        <v>10706001</v>
      </c>
      <c r="R69" s="33" t="s">
        <v>2504</v>
      </c>
      <c r="S69" s="33" t="str">
        <f t="shared" si="103"/>
        <v>25540008</v>
      </c>
      <c r="T69" s="33" t="s">
        <v>2713</v>
      </c>
      <c r="U69" s="33" t="s">
        <v>3917</v>
      </c>
      <c r="V69" s="33" t="s">
        <v>3606</v>
      </c>
      <c r="W69" s="33" t="str">
        <f t="shared" si="4"/>
        <v>158</v>
      </c>
      <c r="X69" s="33" t="s">
        <v>1634</v>
      </c>
      <c r="Y69" s="33" t="str">
        <f t="shared" si="5"/>
        <v>Asia</v>
      </c>
      <c r="Z69" s="61">
        <v>34424</v>
      </c>
      <c r="AA69" s="33"/>
      <c r="AB69" s="34" t="s">
        <v>4283</v>
      </c>
      <c r="AC69" s="33" t="s">
        <v>2462</v>
      </c>
      <c r="AD69" s="33" t="s">
        <v>4284</v>
      </c>
      <c r="AE69" s="34"/>
      <c r="AF69" s="61">
        <v>41791</v>
      </c>
      <c r="AG69" s="34" t="s">
        <v>4651</v>
      </c>
      <c r="AH69" s="61">
        <v>41825</v>
      </c>
      <c r="AI69" s="34" t="s">
        <v>4651</v>
      </c>
      <c r="AJ69" s="37">
        <v>41825</v>
      </c>
      <c r="AK69" s="33" t="s">
        <v>3990</v>
      </c>
      <c r="AL69" s="33" t="s">
        <v>3598</v>
      </c>
      <c r="AM69" s="34" t="s">
        <v>4360</v>
      </c>
      <c r="AN69" s="34"/>
      <c r="AO69" s="34"/>
      <c r="AP69" s="34"/>
      <c r="AQ69" s="38"/>
    </row>
    <row r="70" spans="1:43" s="46" customFormat="1">
      <c r="A70" s="33">
        <v>2013</v>
      </c>
      <c r="B70" s="33">
        <v>1</v>
      </c>
      <c r="C70" s="33">
        <v>69</v>
      </c>
      <c r="D70" s="33">
        <v>55130500055</v>
      </c>
      <c r="E70" s="33" t="s">
        <v>3596</v>
      </c>
      <c r="F70" s="33" t="s">
        <v>3717</v>
      </c>
      <c r="G70" s="33"/>
      <c r="H70" s="33" t="s">
        <v>3718</v>
      </c>
      <c r="I70" s="33" t="s">
        <v>3587</v>
      </c>
      <c r="J70" s="33" t="s">
        <v>3617</v>
      </c>
      <c r="K70" s="33">
        <f t="shared" si="99"/>
        <v>11300000</v>
      </c>
      <c r="L70" s="35" t="s">
        <v>33</v>
      </c>
      <c r="M70" s="33">
        <f t="shared" si="101"/>
        <v>11303000</v>
      </c>
      <c r="N70" s="33" t="s">
        <v>181</v>
      </c>
      <c r="O70" s="33" t="str">
        <f t="shared" si="102"/>
        <v>2543003</v>
      </c>
      <c r="P70" s="35" t="s">
        <v>3554</v>
      </c>
      <c r="Q70" s="33">
        <f t="shared" si="100"/>
        <v>10712002</v>
      </c>
      <c r="R70" s="35" t="s">
        <v>2515</v>
      </c>
      <c r="S70" s="33" t="str">
        <f t="shared" si="103"/>
        <v>25540412</v>
      </c>
      <c r="T70" s="33" t="s">
        <v>2766</v>
      </c>
      <c r="U70" s="33" t="s">
        <v>3917</v>
      </c>
      <c r="V70" s="33" t="s">
        <v>3606</v>
      </c>
      <c r="W70" s="35" t="str">
        <f t="shared" si="4"/>
        <v>158</v>
      </c>
      <c r="X70" s="35" t="s">
        <v>1634</v>
      </c>
      <c r="Y70" s="35" t="str">
        <f t="shared" si="5"/>
        <v>Asia</v>
      </c>
      <c r="Z70" s="61">
        <v>34607</v>
      </c>
      <c r="AA70" s="33"/>
      <c r="AB70" s="34" t="s">
        <v>4286</v>
      </c>
      <c r="AC70" s="35" t="s">
        <v>2462</v>
      </c>
      <c r="AD70" s="33" t="s">
        <v>4285</v>
      </c>
      <c r="AE70" s="34"/>
      <c r="AF70" s="61">
        <v>41791</v>
      </c>
      <c r="AG70" s="34" t="s">
        <v>4651</v>
      </c>
      <c r="AH70" s="61">
        <v>41825</v>
      </c>
      <c r="AI70" s="34" t="s">
        <v>4651</v>
      </c>
      <c r="AJ70" s="37">
        <v>41825</v>
      </c>
      <c r="AK70" s="33" t="s">
        <v>3990</v>
      </c>
      <c r="AL70" s="33" t="s">
        <v>3598</v>
      </c>
      <c r="AM70" s="34" t="s">
        <v>4360</v>
      </c>
      <c r="AN70" s="34"/>
      <c r="AO70" s="34"/>
      <c r="AP70" s="34"/>
      <c r="AQ70" s="38"/>
    </row>
    <row r="71" spans="1:43" s="46" customFormat="1">
      <c r="A71" s="33">
        <v>2013</v>
      </c>
      <c r="B71" s="33">
        <v>1</v>
      </c>
      <c r="C71" s="33">
        <v>70</v>
      </c>
      <c r="D71" s="33">
        <v>56070503250</v>
      </c>
      <c r="E71" s="33" t="s">
        <v>3596</v>
      </c>
      <c r="F71" s="33" t="s">
        <v>3603</v>
      </c>
      <c r="G71" s="33"/>
      <c r="H71" s="33" t="s">
        <v>3604</v>
      </c>
      <c r="I71" s="33" t="s">
        <v>3587</v>
      </c>
      <c r="J71" s="33" t="s">
        <v>3617</v>
      </c>
      <c r="K71" s="33">
        <f t="shared" ref="K71" si="104">IF(ISBLANK(L71),"",INDEX(FACULTY_CODE,MATCH(L71,FACULTY_NAME_EN,0)))</f>
        <v>10700000</v>
      </c>
      <c r="L71" s="35" t="s">
        <v>68</v>
      </c>
      <c r="M71" s="33">
        <f t="shared" si="101"/>
        <v>10704000</v>
      </c>
      <c r="N71" s="33" t="s">
        <v>107</v>
      </c>
      <c r="O71" s="33" t="str">
        <f t="shared" si="102"/>
        <v>2543004</v>
      </c>
      <c r="P71" s="35" t="s">
        <v>3557</v>
      </c>
      <c r="Q71" s="33">
        <f t="shared" si="100"/>
        <v>10704005</v>
      </c>
      <c r="R71" s="35" t="s">
        <v>2509</v>
      </c>
      <c r="S71" s="33" t="str">
        <f t="shared" si="103"/>
        <v>25540046</v>
      </c>
      <c r="T71" s="33" t="s">
        <v>2792</v>
      </c>
      <c r="U71" s="33" t="s">
        <v>3917</v>
      </c>
      <c r="V71" s="33" t="s">
        <v>3606</v>
      </c>
      <c r="W71" s="35" t="str">
        <f t="shared" si="4"/>
        <v>158</v>
      </c>
      <c r="X71" s="35" t="s">
        <v>1634</v>
      </c>
      <c r="Y71" s="35" t="str">
        <f t="shared" si="5"/>
        <v>Asia</v>
      </c>
      <c r="Z71" s="61">
        <v>34560</v>
      </c>
      <c r="AA71" s="33"/>
      <c r="AB71" s="34" t="s">
        <v>4056</v>
      </c>
      <c r="AC71" s="35" t="s">
        <v>2462</v>
      </c>
      <c r="AD71" s="33" t="s">
        <v>4057</v>
      </c>
      <c r="AE71" s="34"/>
      <c r="AF71" s="61">
        <v>41791</v>
      </c>
      <c r="AG71" s="34" t="s">
        <v>4651</v>
      </c>
      <c r="AH71" s="61">
        <v>41825</v>
      </c>
      <c r="AI71" s="34" t="s">
        <v>4651</v>
      </c>
      <c r="AJ71" s="37">
        <v>41825</v>
      </c>
      <c r="AK71" s="33" t="s">
        <v>3990</v>
      </c>
      <c r="AL71" s="33" t="s">
        <v>3598</v>
      </c>
      <c r="AM71" s="34" t="s">
        <v>4360</v>
      </c>
      <c r="AN71" s="34"/>
      <c r="AO71" s="34"/>
      <c r="AP71" s="34"/>
      <c r="AQ71" s="33"/>
    </row>
    <row r="72" spans="1:43" s="46" customFormat="1">
      <c r="A72" s="33">
        <v>2013</v>
      </c>
      <c r="B72" s="33">
        <v>1</v>
      </c>
      <c r="C72" s="33">
        <v>71</v>
      </c>
      <c r="D72" s="33">
        <v>56070503269</v>
      </c>
      <c r="E72" s="33" t="s">
        <v>3596</v>
      </c>
      <c r="F72" s="33" t="s">
        <v>3719</v>
      </c>
      <c r="G72" s="33"/>
      <c r="H72" s="33" t="s">
        <v>3720</v>
      </c>
      <c r="I72" s="33" t="s">
        <v>3587</v>
      </c>
      <c r="J72" s="33" t="s">
        <v>3617</v>
      </c>
      <c r="K72" s="33">
        <f t="shared" ref="K72" si="105">IF(ISBLANK(L72),"",INDEX(FACULTY_CODE,MATCH(L72,FACULTY_NAME_EN,0)))</f>
        <v>10700000</v>
      </c>
      <c r="L72" s="35" t="s">
        <v>68</v>
      </c>
      <c r="M72" s="33">
        <f t="shared" ref="M72" si="106">IF(ISBLANK(N72),"",INDEX(DEPARTMENT_CODE,MATCH(N72,DEPT_NAME_EN,0)))</f>
        <v>10704000</v>
      </c>
      <c r="N72" s="33" t="s">
        <v>107</v>
      </c>
      <c r="O72" s="33" t="str">
        <f t="shared" ref="O72" si="107">IF(ISBLANK(P72),"",INDEX(Program_Code,MATCH(P72,Program_Name_En,0)))</f>
        <v>2543004</v>
      </c>
      <c r="P72" s="35" t="s">
        <v>3557</v>
      </c>
      <c r="Q72" s="33">
        <f t="shared" ref="Q72" si="108">IF(ISBLANK(R72),"",INDEX(FOS_Code,MATCH(R72,FOS_Name_En,0)))</f>
        <v>10704005</v>
      </c>
      <c r="R72" s="35" t="s">
        <v>2509</v>
      </c>
      <c r="S72" s="33" t="str">
        <f t="shared" ref="S72" si="109">IF(ISBLANK(T72),"",INDEX(Program_Project_Code,MATCH(T72,Program_Project_Name,0)))</f>
        <v>25540046</v>
      </c>
      <c r="T72" s="33" t="s">
        <v>2792</v>
      </c>
      <c r="U72" s="33" t="s">
        <v>3917</v>
      </c>
      <c r="V72" s="33" t="s">
        <v>3606</v>
      </c>
      <c r="W72" s="35" t="str">
        <f t="shared" si="4"/>
        <v>158</v>
      </c>
      <c r="X72" s="35" t="s">
        <v>1634</v>
      </c>
      <c r="Y72" s="35" t="str">
        <f t="shared" si="5"/>
        <v>Asia</v>
      </c>
      <c r="Z72" s="61">
        <v>34474</v>
      </c>
      <c r="AA72" s="33"/>
      <c r="AB72" s="34" t="s">
        <v>4287</v>
      </c>
      <c r="AC72" s="35" t="s">
        <v>2462</v>
      </c>
      <c r="AD72" s="33" t="s">
        <v>4288</v>
      </c>
      <c r="AE72" s="34"/>
      <c r="AF72" s="61">
        <v>41791</v>
      </c>
      <c r="AG72" s="34" t="s">
        <v>4651</v>
      </c>
      <c r="AH72" s="61">
        <v>41825</v>
      </c>
      <c r="AI72" s="34" t="s">
        <v>4651</v>
      </c>
      <c r="AJ72" s="37">
        <v>41825</v>
      </c>
      <c r="AK72" s="33" t="s">
        <v>3990</v>
      </c>
      <c r="AL72" s="33" t="s">
        <v>3598</v>
      </c>
      <c r="AM72" s="34" t="s">
        <v>4360</v>
      </c>
      <c r="AN72" s="34"/>
      <c r="AO72" s="34"/>
      <c r="AP72" s="34"/>
      <c r="AQ72" s="38"/>
    </row>
    <row r="73" spans="1:43" s="57" customFormat="1">
      <c r="A73" s="53">
        <v>2013</v>
      </c>
      <c r="B73" s="53">
        <v>1</v>
      </c>
      <c r="C73" s="53">
        <v>72</v>
      </c>
      <c r="D73" s="53">
        <v>56070503228</v>
      </c>
      <c r="E73" s="53" t="s">
        <v>3596</v>
      </c>
      <c r="F73" s="53" t="s">
        <v>3603</v>
      </c>
      <c r="G73" s="53"/>
      <c r="H73" s="53" t="s">
        <v>3721</v>
      </c>
      <c r="I73" s="53" t="s">
        <v>3587</v>
      </c>
      <c r="J73" s="53" t="s">
        <v>3617</v>
      </c>
      <c r="K73" s="53">
        <f t="shared" ref="K73" si="110">IF(ISBLANK(L73),"",INDEX(FACULTY_CODE,MATCH(L73,FACULTY_NAME_EN,0)))</f>
        <v>10700000</v>
      </c>
      <c r="L73" s="54" t="s">
        <v>68</v>
      </c>
      <c r="M73" s="53">
        <f t="shared" ref="M73" si="111">IF(ISBLANK(N73),"",INDEX(DEPARTMENT_CODE,MATCH(N73,DEPT_NAME_EN,0)))</f>
        <v>10704000</v>
      </c>
      <c r="N73" s="53" t="s">
        <v>107</v>
      </c>
      <c r="O73" s="53" t="str">
        <f t="shared" ref="O73" si="112">IF(ISBLANK(P73),"",INDEX(Program_Code,MATCH(P73,Program_Name_En,0)))</f>
        <v>2543004</v>
      </c>
      <c r="P73" s="54" t="s">
        <v>3557</v>
      </c>
      <c r="Q73" s="53">
        <f t="shared" ref="Q73" si="113">IF(ISBLANK(R73),"",INDEX(FOS_Code,MATCH(R73,FOS_Name_En,0)))</f>
        <v>10704005</v>
      </c>
      <c r="R73" s="54" t="s">
        <v>2509</v>
      </c>
      <c r="S73" s="53" t="str">
        <f t="shared" ref="S73" si="114">IF(ISBLANK(T73),"",INDEX(Program_Project_Code,MATCH(T73,Program_Project_Name,0)))</f>
        <v>25540046</v>
      </c>
      <c r="T73" s="53" t="s">
        <v>2792</v>
      </c>
      <c r="U73" s="53" t="s">
        <v>3917</v>
      </c>
      <c r="V73" s="53" t="s">
        <v>3606</v>
      </c>
      <c r="W73" s="54" t="str">
        <f t="shared" si="4"/>
        <v>158</v>
      </c>
      <c r="X73" s="54" t="s">
        <v>1634</v>
      </c>
      <c r="Y73" s="54" t="str">
        <f t="shared" si="5"/>
        <v>Asia</v>
      </c>
      <c r="Z73" s="62" t="s">
        <v>4291</v>
      </c>
      <c r="AA73" s="53"/>
      <c r="AB73" s="55" t="s">
        <v>4289</v>
      </c>
      <c r="AC73" s="54" t="s">
        <v>2462</v>
      </c>
      <c r="AD73" s="53" t="s">
        <v>4290</v>
      </c>
      <c r="AE73" s="55"/>
      <c r="AF73" s="64">
        <v>41791</v>
      </c>
      <c r="AG73" s="55" t="s">
        <v>4651</v>
      </c>
      <c r="AH73" s="64">
        <v>41825</v>
      </c>
      <c r="AI73" s="55" t="s">
        <v>4651</v>
      </c>
      <c r="AJ73" s="56">
        <v>41825</v>
      </c>
      <c r="AK73" s="53" t="s">
        <v>3990</v>
      </c>
      <c r="AL73" s="53" t="s">
        <v>3598</v>
      </c>
      <c r="AM73" s="55" t="s">
        <v>4360</v>
      </c>
      <c r="AN73" s="55"/>
      <c r="AO73" s="55"/>
      <c r="AP73" s="55"/>
      <c r="AQ73" s="58"/>
    </row>
    <row r="74" spans="1:43" s="46" customFormat="1">
      <c r="A74" s="33">
        <v>2013</v>
      </c>
      <c r="B74" s="33">
        <v>1</v>
      </c>
      <c r="C74" s="33">
        <v>73</v>
      </c>
      <c r="D74" s="33">
        <v>56070503219</v>
      </c>
      <c r="E74" s="33" t="s">
        <v>3596</v>
      </c>
      <c r="F74" s="33" t="s">
        <v>3722</v>
      </c>
      <c r="G74" s="33"/>
      <c r="H74" s="33" t="s">
        <v>3723</v>
      </c>
      <c r="I74" s="33" t="s">
        <v>3587</v>
      </c>
      <c r="J74" s="33" t="s">
        <v>3617</v>
      </c>
      <c r="K74" s="33">
        <f t="shared" ref="K74" si="115">IF(ISBLANK(L74),"",INDEX(FACULTY_CODE,MATCH(L74,FACULTY_NAME_EN,0)))</f>
        <v>10700000</v>
      </c>
      <c r="L74" s="35" t="s">
        <v>68</v>
      </c>
      <c r="M74" s="33">
        <f t="shared" ref="M74" si="116">IF(ISBLANK(N74),"",INDEX(DEPARTMENT_CODE,MATCH(N74,DEPT_NAME_EN,0)))</f>
        <v>10704000</v>
      </c>
      <c r="N74" s="33" t="s">
        <v>107</v>
      </c>
      <c r="O74" s="33" t="str">
        <f t="shared" ref="O74" si="117">IF(ISBLANK(P74),"",INDEX(Program_Code,MATCH(P74,Program_Name_En,0)))</f>
        <v>2543004</v>
      </c>
      <c r="P74" s="35" t="s">
        <v>3557</v>
      </c>
      <c r="Q74" s="33">
        <f t="shared" ref="Q74" si="118">IF(ISBLANK(R74),"",INDEX(FOS_Code,MATCH(R74,FOS_Name_En,0)))</f>
        <v>10704005</v>
      </c>
      <c r="R74" s="35" t="s">
        <v>2509</v>
      </c>
      <c r="S74" s="33" t="str">
        <f t="shared" ref="S74" si="119">IF(ISBLANK(T74),"",INDEX(Program_Project_Code,MATCH(T74,Program_Project_Name,0)))</f>
        <v>25540046</v>
      </c>
      <c r="T74" s="33" t="s">
        <v>2792</v>
      </c>
      <c r="U74" s="33" t="s">
        <v>3917</v>
      </c>
      <c r="V74" s="33" t="s">
        <v>3606</v>
      </c>
      <c r="W74" s="35" t="str">
        <f t="shared" si="4"/>
        <v>158</v>
      </c>
      <c r="X74" s="35" t="s">
        <v>1634</v>
      </c>
      <c r="Y74" s="35" t="str">
        <f t="shared" si="5"/>
        <v>Asia</v>
      </c>
      <c r="Z74" s="61">
        <v>34367</v>
      </c>
      <c r="AA74" s="33"/>
      <c r="AB74" s="34" t="s">
        <v>4048</v>
      </c>
      <c r="AC74" s="35" t="s">
        <v>2462</v>
      </c>
      <c r="AD74" s="33" t="s">
        <v>4049</v>
      </c>
      <c r="AE74" s="34"/>
      <c r="AF74" s="61">
        <v>41791</v>
      </c>
      <c r="AG74" s="34" t="s">
        <v>4651</v>
      </c>
      <c r="AH74" s="61">
        <v>41825</v>
      </c>
      <c r="AI74" s="34" t="s">
        <v>4651</v>
      </c>
      <c r="AJ74" s="37">
        <v>41825</v>
      </c>
      <c r="AK74" s="33" t="s">
        <v>3990</v>
      </c>
      <c r="AL74" s="33" t="s">
        <v>3598</v>
      </c>
      <c r="AM74" s="34" t="s">
        <v>4360</v>
      </c>
      <c r="AN74" s="34"/>
      <c r="AO74" s="34"/>
      <c r="AP74" s="34"/>
      <c r="AQ74" s="33"/>
    </row>
    <row r="75" spans="1:43" s="46" customFormat="1">
      <c r="A75" s="33">
        <v>2013</v>
      </c>
      <c r="B75" s="33">
        <v>1</v>
      </c>
      <c r="C75" s="33">
        <v>74</v>
      </c>
      <c r="D75" s="33">
        <v>56070503260</v>
      </c>
      <c r="E75" s="33" t="s">
        <v>3596</v>
      </c>
      <c r="F75" s="33" t="s">
        <v>3682</v>
      </c>
      <c r="G75" s="33"/>
      <c r="H75" s="33" t="s">
        <v>3683</v>
      </c>
      <c r="I75" s="33" t="s">
        <v>3587</v>
      </c>
      <c r="J75" s="33" t="s">
        <v>3617</v>
      </c>
      <c r="K75" s="33">
        <f t="shared" ref="K75" si="120">IF(ISBLANK(L75),"",INDEX(FACULTY_CODE,MATCH(L75,FACULTY_NAME_EN,0)))</f>
        <v>10700000</v>
      </c>
      <c r="L75" s="35" t="s">
        <v>68</v>
      </c>
      <c r="M75" s="33">
        <f t="shared" ref="M75" si="121">IF(ISBLANK(N75),"",INDEX(DEPARTMENT_CODE,MATCH(N75,DEPT_NAME_EN,0)))</f>
        <v>10704000</v>
      </c>
      <c r="N75" s="33" t="s">
        <v>107</v>
      </c>
      <c r="O75" s="33" t="str">
        <f t="shared" ref="O75" si="122">IF(ISBLANK(P75),"",INDEX(Program_Code,MATCH(P75,Program_Name_En,0)))</f>
        <v>2543004</v>
      </c>
      <c r="P75" s="35" t="s">
        <v>3557</v>
      </c>
      <c r="Q75" s="33">
        <f t="shared" ref="Q75" si="123">IF(ISBLANK(R75),"",INDEX(FOS_Code,MATCH(R75,FOS_Name_En,0)))</f>
        <v>10704005</v>
      </c>
      <c r="R75" s="35" t="s">
        <v>2509</v>
      </c>
      <c r="S75" s="33" t="str">
        <f t="shared" ref="S75" si="124">IF(ISBLANK(T75),"",INDEX(Program_Project_Code,MATCH(T75,Program_Project_Name,0)))</f>
        <v>25540046</v>
      </c>
      <c r="T75" s="33" t="s">
        <v>2792</v>
      </c>
      <c r="U75" s="33" t="s">
        <v>3917</v>
      </c>
      <c r="V75" s="33" t="s">
        <v>3606</v>
      </c>
      <c r="W75" s="35" t="str">
        <f t="shared" si="4"/>
        <v>158</v>
      </c>
      <c r="X75" s="35" t="s">
        <v>1634</v>
      </c>
      <c r="Y75" s="35" t="str">
        <f t="shared" si="5"/>
        <v>Asia</v>
      </c>
      <c r="Z75" s="61">
        <v>34524</v>
      </c>
      <c r="AA75" s="33"/>
      <c r="AB75" s="34" t="s">
        <v>4235</v>
      </c>
      <c r="AC75" s="35" t="s">
        <v>2462</v>
      </c>
      <c r="AD75" s="33" t="s">
        <v>4236</v>
      </c>
      <c r="AE75" s="34"/>
      <c r="AF75" s="61">
        <v>41791</v>
      </c>
      <c r="AG75" s="34" t="s">
        <v>4651</v>
      </c>
      <c r="AH75" s="61">
        <v>41825</v>
      </c>
      <c r="AI75" s="34" t="s">
        <v>4651</v>
      </c>
      <c r="AJ75" s="37">
        <v>41825</v>
      </c>
      <c r="AK75" s="33" t="s">
        <v>3990</v>
      </c>
      <c r="AL75" s="33" t="s">
        <v>3598</v>
      </c>
      <c r="AM75" s="34" t="s">
        <v>4360</v>
      </c>
      <c r="AN75" s="34"/>
      <c r="AO75" s="34"/>
      <c r="AP75" s="34"/>
      <c r="AQ75" s="38"/>
    </row>
    <row r="76" spans="1:43" s="46" customFormat="1">
      <c r="A76" s="33">
        <v>2013</v>
      </c>
      <c r="B76" s="33">
        <v>1</v>
      </c>
      <c r="C76" s="33">
        <v>75</v>
      </c>
      <c r="D76" s="33">
        <v>55070503255</v>
      </c>
      <c r="E76" s="33" t="s">
        <v>3599</v>
      </c>
      <c r="F76" s="33" t="s">
        <v>3724</v>
      </c>
      <c r="G76" s="33"/>
      <c r="H76" s="33" t="s">
        <v>3725</v>
      </c>
      <c r="I76" s="33" t="s">
        <v>3587</v>
      </c>
      <c r="J76" s="33" t="s">
        <v>3617</v>
      </c>
      <c r="K76" s="33">
        <v>10700000</v>
      </c>
      <c r="L76" s="35" t="s">
        <v>68</v>
      </c>
      <c r="M76" s="33">
        <v>10704000</v>
      </c>
      <c r="N76" s="33" t="s">
        <v>107</v>
      </c>
      <c r="O76" s="33" t="s">
        <v>3556</v>
      </c>
      <c r="P76" s="35" t="s">
        <v>3557</v>
      </c>
      <c r="Q76" s="33">
        <v>10704005</v>
      </c>
      <c r="R76" s="35" t="s">
        <v>2509</v>
      </c>
      <c r="S76" s="33" t="s">
        <v>571</v>
      </c>
      <c r="T76" s="33" t="s">
        <v>2792</v>
      </c>
      <c r="U76" s="33" t="s">
        <v>3918</v>
      </c>
      <c r="V76" s="33" t="s">
        <v>3942</v>
      </c>
      <c r="W76" s="35" t="str">
        <f t="shared" ref="W76" si="125">IF(ISBLANK(X76),"",INDEX(Country_Code,MATCH(X76,Country_Name,0)))</f>
        <v>410</v>
      </c>
      <c r="X76" s="35" t="s">
        <v>1776</v>
      </c>
      <c r="Y76" s="35" t="s">
        <v>1539</v>
      </c>
      <c r="Z76" s="61">
        <v>34262</v>
      </c>
      <c r="AA76" s="33">
        <v>22</v>
      </c>
      <c r="AB76" s="34" t="s">
        <v>4036</v>
      </c>
      <c r="AC76" s="35" t="s">
        <v>2462</v>
      </c>
      <c r="AD76" s="33" t="s">
        <v>4037</v>
      </c>
      <c r="AE76" s="34" t="s">
        <v>4038</v>
      </c>
      <c r="AF76" s="61">
        <v>41832</v>
      </c>
      <c r="AG76" s="34" t="s">
        <v>4651</v>
      </c>
      <c r="AH76" s="61">
        <v>41860</v>
      </c>
      <c r="AI76" s="34" t="s">
        <v>3982</v>
      </c>
      <c r="AJ76" s="37">
        <v>41860</v>
      </c>
      <c r="AK76" s="33" t="s">
        <v>3990</v>
      </c>
      <c r="AL76" s="33" t="s">
        <v>3598</v>
      </c>
      <c r="AM76" s="34" t="s">
        <v>4360</v>
      </c>
      <c r="AN76" s="34"/>
      <c r="AO76" s="34"/>
      <c r="AP76" s="34"/>
      <c r="AQ76" s="38"/>
    </row>
    <row r="77" spans="1:43" s="46" customFormat="1">
      <c r="A77" s="33">
        <v>2013</v>
      </c>
      <c r="B77" s="33">
        <v>1</v>
      </c>
      <c r="C77" s="33">
        <v>76</v>
      </c>
      <c r="D77" s="33">
        <v>55070503269</v>
      </c>
      <c r="E77" s="33" t="s">
        <v>3599</v>
      </c>
      <c r="F77" s="33" t="s">
        <v>3726</v>
      </c>
      <c r="G77" s="33"/>
      <c r="H77" s="33" t="s">
        <v>3727</v>
      </c>
      <c r="I77" s="33" t="s">
        <v>3587</v>
      </c>
      <c r="J77" s="33" t="s">
        <v>3617</v>
      </c>
      <c r="K77" s="33">
        <v>10700001</v>
      </c>
      <c r="L77" s="35" t="s">
        <v>68</v>
      </c>
      <c r="M77" s="33">
        <v>10704001</v>
      </c>
      <c r="N77" s="33" t="s">
        <v>107</v>
      </c>
      <c r="O77" s="33" t="s">
        <v>3325</v>
      </c>
      <c r="P77" s="35" t="s">
        <v>3557</v>
      </c>
      <c r="Q77" s="33">
        <v>10704005</v>
      </c>
      <c r="R77" s="35" t="s">
        <v>2509</v>
      </c>
      <c r="S77" s="33" t="s">
        <v>573</v>
      </c>
      <c r="T77" s="33" t="s">
        <v>2792</v>
      </c>
      <c r="U77" s="33" t="s">
        <v>3918</v>
      </c>
      <c r="V77" s="33" t="s">
        <v>3942</v>
      </c>
      <c r="W77" s="33" t="str">
        <f t="shared" si="4"/>
        <v>410</v>
      </c>
      <c r="X77" s="33" t="s">
        <v>1776</v>
      </c>
      <c r="Y77" s="33" t="s">
        <v>1539</v>
      </c>
      <c r="Z77" s="61">
        <v>34313</v>
      </c>
      <c r="AA77" s="33"/>
      <c r="AB77" s="34" t="s">
        <v>4293</v>
      </c>
      <c r="AC77" s="33" t="s">
        <v>2462</v>
      </c>
      <c r="AD77" s="33" t="s">
        <v>4292</v>
      </c>
      <c r="AE77" s="34" t="s">
        <v>4294</v>
      </c>
      <c r="AF77" s="61">
        <v>41832</v>
      </c>
      <c r="AG77" s="34" t="s">
        <v>4651</v>
      </c>
      <c r="AH77" s="61">
        <v>41841</v>
      </c>
      <c r="AI77" s="34" t="s">
        <v>4651</v>
      </c>
      <c r="AJ77" s="37">
        <v>41841</v>
      </c>
      <c r="AK77" s="33" t="s">
        <v>3990</v>
      </c>
      <c r="AL77" s="33" t="s">
        <v>3598</v>
      </c>
      <c r="AM77" s="34" t="s">
        <v>4360</v>
      </c>
      <c r="AN77" s="34"/>
      <c r="AO77" s="34"/>
      <c r="AP77" s="34"/>
      <c r="AQ77" s="33"/>
    </row>
    <row r="78" spans="1:43" s="46" customFormat="1">
      <c r="A78" s="33">
        <v>2013</v>
      </c>
      <c r="B78" s="33">
        <v>1</v>
      </c>
      <c r="C78" s="33">
        <v>77</v>
      </c>
      <c r="D78" s="33">
        <v>55070503239</v>
      </c>
      <c r="E78" s="33" t="s">
        <v>3602</v>
      </c>
      <c r="F78" s="33" t="s">
        <v>3728</v>
      </c>
      <c r="G78" s="33"/>
      <c r="H78" s="33" t="s">
        <v>3729</v>
      </c>
      <c r="I78" s="33" t="s">
        <v>3587</v>
      </c>
      <c r="J78" s="33" t="s">
        <v>3617</v>
      </c>
      <c r="K78" s="33">
        <v>10700002</v>
      </c>
      <c r="L78" s="35" t="s">
        <v>68</v>
      </c>
      <c r="M78" s="33">
        <v>10704002</v>
      </c>
      <c r="N78" s="33" t="s">
        <v>107</v>
      </c>
      <c r="O78" s="33" t="s">
        <v>3343</v>
      </c>
      <c r="P78" s="35" t="s">
        <v>3557</v>
      </c>
      <c r="Q78" s="33">
        <v>10704005</v>
      </c>
      <c r="R78" s="35" t="s">
        <v>2509</v>
      </c>
      <c r="S78" s="33" t="s">
        <v>575</v>
      </c>
      <c r="T78" s="33" t="s">
        <v>2792</v>
      </c>
      <c r="U78" s="33" t="s">
        <v>3918</v>
      </c>
      <c r="V78" s="33" t="s">
        <v>3942</v>
      </c>
      <c r="W78" s="35" t="str">
        <f t="shared" si="4"/>
        <v>410</v>
      </c>
      <c r="X78" s="35" t="s">
        <v>1776</v>
      </c>
      <c r="Y78" s="35" t="s">
        <v>1539</v>
      </c>
      <c r="Z78" s="61">
        <v>34172</v>
      </c>
      <c r="AA78" s="33"/>
      <c r="AB78" s="34" t="s">
        <v>4295</v>
      </c>
      <c r="AC78" s="35" t="s">
        <v>2462</v>
      </c>
      <c r="AD78" s="33" t="s">
        <v>4296</v>
      </c>
      <c r="AE78" s="34" t="s">
        <v>4297</v>
      </c>
      <c r="AF78" s="61">
        <v>41832</v>
      </c>
      <c r="AG78" s="34" t="s">
        <v>4651</v>
      </c>
      <c r="AH78" s="61">
        <v>41841</v>
      </c>
      <c r="AI78" s="34" t="s">
        <v>4651</v>
      </c>
      <c r="AJ78" s="37">
        <v>41841</v>
      </c>
      <c r="AK78" s="33" t="s">
        <v>3990</v>
      </c>
      <c r="AL78" s="33" t="s">
        <v>3598</v>
      </c>
      <c r="AM78" s="34" t="s">
        <v>4360</v>
      </c>
      <c r="AN78" s="34"/>
      <c r="AO78" s="34"/>
      <c r="AP78" s="34"/>
      <c r="AQ78" s="38"/>
    </row>
    <row r="79" spans="1:43" s="46" customFormat="1">
      <c r="A79" s="33">
        <v>2013</v>
      </c>
      <c r="B79" s="33">
        <v>1</v>
      </c>
      <c r="C79" s="33">
        <v>78</v>
      </c>
      <c r="D79" s="33">
        <v>55070503219</v>
      </c>
      <c r="E79" s="33" t="s">
        <v>3596</v>
      </c>
      <c r="F79" s="33" t="s">
        <v>3730</v>
      </c>
      <c r="G79" s="33"/>
      <c r="H79" s="33" t="s">
        <v>3731</v>
      </c>
      <c r="I79" s="33" t="s">
        <v>3587</v>
      </c>
      <c r="J79" s="33" t="s">
        <v>3616</v>
      </c>
      <c r="K79" s="33">
        <v>10700003</v>
      </c>
      <c r="L79" s="35" t="s">
        <v>68</v>
      </c>
      <c r="M79" s="33">
        <v>10704003</v>
      </c>
      <c r="N79" s="33" t="s">
        <v>107</v>
      </c>
      <c r="O79" s="33" t="s">
        <v>4298</v>
      </c>
      <c r="P79" s="35" t="s">
        <v>3557</v>
      </c>
      <c r="Q79" s="33">
        <v>10704005</v>
      </c>
      <c r="R79" s="35" t="s">
        <v>2509</v>
      </c>
      <c r="S79" s="33" t="s">
        <v>577</v>
      </c>
      <c r="T79" s="33" t="s">
        <v>2792</v>
      </c>
      <c r="U79" s="33" t="s">
        <v>3919</v>
      </c>
      <c r="V79" s="33" t="s">
        <v>3943</v>
      </c>
      <c r="W79" s="35" t="str">
        <f t="shared" si="4"/>
        <v>410</v>
      </c>
      <c r="X79" s="35" t="s">
        <v>1776</v>
      </c>
      <c r="Y79" s="35" t="s">
        <v>1539</v>
      </c>
      <c r="Z79" s="61">
        <v>34229</v>
      </c>
      <c r="AA79" s="33"/>
      <c r="AB79" s="34" t="s">
        <v>4304</v>
      </c>
      <c r="AC79" s="35" t="s">
        <v>2462</v>
      </c>
      <c r="AD79" s="33" t="s">
        <v>4303</v>
      </c>
      <c r="AE79" s="34" t="s">
        <v>4305</v>
      </c>
      <c r="AF79" s="61">
        <v>41813</v>
      </c>
      <c r="AG79" s="34" t="s">
        <v>4651</v>
      </c>
      <c r="AH79" s="61">
        <v>41841</v>
      </c>
      <c r="AI79" s="34" t="s">
        <v>4651</v>
      </c>
      <c r="AJ79" s="37">
        <v>41841</v>
      </c>
      <c r="AK79" s="33" t="s">
        <v>3990</v>
      </c>
      <c r="AL79" s="33" t="s">
        <v>3598</v>
      </c>
      <c r="AM79" s="34" t="s">
        <v>4360</v>
      </c>
      <c r="AN79" s="34"/>
      <c r="AO79" s="34"/>
      <c r="AP79" s="34"/>
      <c r="AQ79" s="38"/>
    </row>
    <row r="80" spans="1:43" s="46" customFormat="1">
      <c r="A80" s="33">
        <v>2013</v>
      </c>
      <c r="B80" s="33">
        <v>1</v>
      </c>
      <c r="C80" s="33">
        <v>79</v>
      </c>
      <c r="D80" s="33">
        <v>55070503232</v>
      </c>
      <c r="E80" s="33" t="s">
        <v>3600</v>
      </c>
      <c r="F80" s="33" t="s">
        <v>3624</v>
      </c>
      <c r="G80" s="33"/>
      <c r="H80" s="33" t="s">
        <v>3732</v>
      </c>
      <c r="I80" s="33" t="s">
        <v>3587</v>
      </c>
      <c r="J80" s="33" t="s">
        <v>3616</v>
      </c>
      <c r="K80" s="33">
        <v>10700004</v>
      </c>
      <c r="L80" s="35" t="s">
        <v>68</v>
      </c>
      <c r="M80" s="33">
        <v>10704004</v>
      </c>
      <c r="N80" s="33" t="s">
        <v>107</v>
      </c>
      <c r="O80" s="33" t="s">
        <v>4299</v>
      </c>
      <c r="P80" s="35" t="s">
        <v>3557</v>
      </c>
      <c r="Q80" s="33">
        <v>10704005</v>
      </c>
      <c r="R80" s="35" t="s">
        <v>2509</v>
      </c>
      <c r="S80" s="33" t="s">
        <v>579</v>
      </c>
      <c r="T80" s="33" t="s">
        <v>2792</v>
      </c>
      <c r="U80" s="33" t="s">
        <v>3919</v>
      </c>
      <c r="V80" s="33" t="s">
        <v>3943</v>
      </c>
      <c r="W80" s="35" t="str">
        <f t="shared" si="4"/>
        <v>410</v>
      </c>
      <c r="X80" s="35" t="s">
        <v>1776</v>
      </c>
      <c r="Y80" s="35" t="s">
        <v>1539</v>
      </c>
      <c r="Z80" s="61">
        <v>34395</v>
      </c>
      <c r="AA80" s="33">
        <v>21</v>
      </c>
      <c r="AB80" s="34" t="s">
        <v>4011</v>
      </c>
      <c r="AC80" s="35" t="s">
        <v>2462</v>
      </c>
      <c r="AD80" s="33" t="s">
        <v>4012</v>
      </c>
      <c r="AE80" s="34" t="s">
        <v>4013</v>
      </c>
      <c r="AF80" s="61">
        <v>41813</v>
      </c>
      <c r="AG80" s="34" t="s">
        <v>4651</v>
      </c>
      <c r="AH80" s="61">
        <v>41841</v>
      </c>
      <c r="AI80" s="34" t="s">
        <v>4651</v>
      </c>
      <c r="AJ80" s="37">
        <v>41841</v>
      </c>
      <c r="AK80" s="33" t="s">
        <v>3990</v>
      </c>
      <c r="AL80" s="33" t="s">
        <v>3598</v>
      </c>
      <c r="AM80" s="34" t="s">
        <v>4360</v>
      </c>
      <c r="AN80" s="34"/>
      <c r="AO80" s="34"/>
      <c r="AP80" s="34"/>
      <c r="AQ80" s="33"/>
    </row>
    <row r="81" spans="1:43" s="46" customFormat="1">
      <c r="A81" s="33">
        <v>2013</v>
      </c>
      <c r="B81" s="33">
        <v>1</v>
      </c>
      <c r="C81" s="33">
        <v>80</v>
      </c>
      <c r="D81" s="33">
        <v>55070503204</v>
      </c>
      <c r="E81" s="33" t="s">
        <v>3599</v>
      </c>
      <c r="F81" s="33" t="s">
        <v>3733</v>
      </c>
      <c r="G81" s="33"/>
      <c r="H81" s="33" t="s">
        <v>3734</v>
      </c>
      <c r="I81" s="33" t="s">
        <v>3587</v>
      </c>
      <c r="J81" s="33" t="s">
        <v>3616</v>
      </c>
      <c r="K81" s="33">
        <v>10700005</v>
      </c>
      <c r="L81" s="33" t="s">
        <v>68</v>
      </c>
      <c r="M81" s="33">
        <v>10704005</v>
      </c>
      <c r="N81" s="33" t="s">
        <v>107</v>
      </c>
      <c r="O81" s="33" t="s">
        <v>4300</v>
      </c>
      <c r="P81" s="33" t="s">
        <v>3557</v>
      </c>
      <c r="Q81" s="33">
        <v>10704005</v>
      </c>
      <c r="R81" s="33" t="s">
        <v>2509</v>
      </c>
      <c r="S81" s="33" t="s">
        <v>581</v>
      </c>
      <c r="T81" s="33" t="s">
        <v>2792</v>
      </c>
      <c r="U81" s="33" t="s">
        <v>3919</v>
      </c>
      <c r="V81" s="33" t="s">
        <v>3943</v>
      </c>
      <c r="W81" s="33" t="str">
        <f t="shared" si="4"/>
        <v>410</v>
      </c>
      <c r="X81" s="33" t="s">
        <v>1776</v>
      </c>
      <c r="Y81" s="33" t="s">
        <v>1539</v>
      </c>
      <c r="Z81" s="61">
        <v>34301</v>
      </c>
      <c r="AA81" s="33">
        <v>22</v>
      </c>
      <c r="AB81" s="34" t="s">
        <v>4033</v>
      </c>
      <c r="AC81" s="33" t="s">
        <v>2462</v>
      </c>
      <c r="AD81" s="33" t="s">
        <v>4034</v>
      </c>
      <c r="AE81" s="34" t="s">
        <v>4035</v>
      </c>
      <c r="AF81" s="61">
        <v>41813</v>
      </c>
      <c r="AG81" s="34" t="s">
        <v>4651</v>
      </c>
      <c r="AH81" s="61">
        <v>41841</v>
      </c>
      <c r="AI81" s="34" t="s">
        <v>4651</v>
      </c>
      <c r="AJ81" s="37">
        <v>41841</v>
      </c>
      <c r="AK81" s="33" t="s">
        <v>3990</v>
      </c>
      <c r="AL81" s="33" t="s">
        <v>3598</v>
      </c>
      <c r="AM81" s="34" t="s">
        <v>4360</v>
      </c>
      <c r="AN81" s="34"/>
      <c r="AO81" s="34"/>
      <c r="AP81" s="34"/>
      <c r="AQ81" s="38"/>
    </row>
    <row r="82" spans="1:43" s="46" customFormat="1">
      <c r="A82" s="33">
        <v>2013</v>
      </c>
      <c r="B82" s="33">
        <v>1</v>
      </c>
      <c r="C82" s="33">
        <v>81</v>
      </c>
      <c r="D82" s="33">
        <v>55070500643</v>
      </c>
      <c r="E82" s="33" t="s">
        <v>3596</v>
      </c>
      <c r="F82" s="33" t="s">
        <v>3735</v>
      </c>
      <c r="G82" s="33"/>
      <c r="H82" s="33" t="s">
        <v>3590</v>
      </c>
      <c r="I82" s="33" t="s">
        <v>3587</v>
      </c>
      <c r="J82" s="33" t="s">
        <v>3616</v>
      </c>
      <c r="K82" s="33">
        <v>10700006</v>
      </c>
      <c r="L82" s="35" t="s">
        <v>68</v>
      </c>
      <c r="M82" s="33">
        <v>10704006</v>
      </c>
      <c r="N82" s="33" t="s">
        <v>123</v>
      </c>
      <c r="O82" s="33" t="s">
        <v>4301</v>
      </c>
      <c r="P82" s="35" t="s">
        <v>3497</v>
      </c>
      <c r="Q82" s="33">
        <v>10704005</v>
      </c>
      <c r="R82" s="35" t="s">
        <v>2514</v>
      </c>
      <c r="S82" s="33" t="s">
        <v>583</v>
      </c>
      <c r="T82" s="33" t="s">
        <v>2756</v>
      </c>
      <c r="U82" s="33" t="s">
        <v>3919</v>
      </c>
      <c r="V82" s="33" t="s">
        <v>3943</v>
      </c>
      <c r="W82" s="35" t="str">
        <f t="shared" si="4"/>
        <v>410</v>
      </c>
      <c r="X82" s="35" t="s">
        <v>1776</v>
      </c>
      <c r="Y82" s="35" t="s">
        <v>1539</v>
      </c>
      <c r="Z82" s="61">
        <v>34652</v>
      </c>
      <c r="AA82" s="33">
        <v>21</v>
      </c>
      <c r="AB82" s="34" t="s">
        <v>4014</v>
      </c>
      <c r="AC82" s="35" t="s">
        <v>2462</v>
      </c>
      <c r="AD82" s="33" t="s">
        <v>4314</v>
      </c>
      <c r="AE82" s="34" t="s">
        <v>4015</v>
      </c>
      <c r="AF82" s="61">
        <v>41813</v>
      </c>
      <c r="AG82" s="34" t="s">
        <v>4651</v>
      </c>
      <c r="AH82" s="61">
        <v>41841</v>
      </c>
      <c r="AI82" s="34" t="s">
        <v>4651</v>
      </c>
      <c r="AJ82" s="37">
        <v>41841</v>
      </c>
      <c r="AK82" s="33" t="s">
        <v>3990</v>
      </c>
      <c r="AL82" s="33" t="s">
        <v>3598</v>
      </c>
      <c r="AM82" s="34" t="s">
        <v>4360</v>
      </c>
      <c r="AN82" s="34"/>
      <c r="AO82" s="34"/>
      <c r="AP82" s="34"/>
      <c r="AQ82" s="38"/>
    </row>
    <row r="83" spans="1:43" s="46" customFormat="1">
      <c r="A83" s="33">
        <v>2013</v>
      </c>
      <c r="B83" s="33">
        <v>1</v>
      </c>
      <c r="C83" s="33">
        <v>82</v>
      </c>
      <c r="D83" s="33">
        <v>56070503415</v>
      </c>
      <c r="E83" s="33" t="s">
        <v>3596</v>
      </c>
      <c r="F83" s="33" t="s">
        <v>3736</v>
      </c>
      <c r="G83" s="33"/>
      <c r="H83" s="33" t="s">
        <v>3737</v>
      </c>
      <c r="I83" s="33" t="s">
        <v>3587</v>
      </c>
      <c r="J83" s="33" t="s">
        <v>3616</v>
      </c>
      <c r="K83" s="33">
        <v>10700007</v>
      </c>
      <c r="L83" s="35" t="s">
        <v>68</v>
      </c>
      <c r="M83" s="33">
        <v>10704007</v>
      </c>
      <c r="N83" s="33" t="s">
        <v>107</v>
      </c>
      <c r="O83" s="33" t="s">
        <v>4302</v>
      </c>
      <c r="P83" s="35" t="s">
        <v>3557</v>
      </c>
      <c r="Q83" s="33">
        <v>10704012</v>
      </c>
      <c r="R83" s="35" t="s">
        <v>2509</v>
      </c>
      <c r="S83" s="33" t="s">
        <v>585</v>
      </c>
      <c r="T83" s="33" t="s">
        <v>2792</v>
      </c>
      <c r="U83" s="33" t="s">
        <v>3919</v>
      </c>
      <c r="V83" s="33" t="s">
        <v>3944</v>
      </c>
      <c r="W83" s="35" t="str">
        <f t="shared" si="4"/>
        <v>410</v>
      </c>
      <c r="X83" s="35" t="s">
        <v>1776</v>
      </c>
      <c r="Y83" s="35" t="s">
        <v>1539</v>
      </c>
      <c r="Z83" s="61">
        <v>35008</v>
      </c>
      <c r="AA83" s="33"/>
      <c r="AB83" s="34" t="s">
        <v>4306</v>
      </c>
      <c r="AC83" s="35" t="s">
        <v>2462</v>
      </c>
      <c r="AD83" s="33" t="s">
        <v>4307</v>
      </c>
      <c r="AE83" s="34" t="s">
        <v>4308</v>
      </c>
      <c r="AF83" s="61">
        <v>41813</v>
      </c>
      <c r="AG83" s="34" t="s">
        <v>4651</v>
      </c>
      <c r="AH83" s="61">
        <v>41841</v>
      </c>
      <c r="AI83" s="34" t="s">
        <v>4651</v>
      </c>
      <c r="AJ83" s="37">
        <v>41841</v>
      </c>
      <c r="AK83" s="33" t="s">
        <v>3990</v>
      </c>
      <c r="AL83" s="33" t="s">
        <v>3598</v>
      </c>
      <c r="AM83" s="34" t="s">
        <v>4360</v>
      </c>
      <c r="AN83" s="34"/>
      <c r="AO83" s="34"/>
      <c r="AP83" s="34"/>
      <c r="AQ83" s="33"/>
    </row>
    <row r="84" spans="1:43" s="46" customFormat="1">
      <c r="A84" s="33">
        <v>2013</v>
      </c>
      <c r="B84" s="33">
        <v>1</v>
      </c>
      <c r="C84" s="33">
        <v>83</v>
      </c>
      <c r="D84" s="33">
        <v>53213916</v>
      </c>
      <c r="E84" s="33" t="s">
        <v>3596</v>
      </c>
      <c r="F84" s="33" t="s">
        <v>4309</v>
      </c>
      <c r="G84" s="33"/>
      <c r="H84" s="33" t="s">
        <v>4310</v>
      </c>
      <c r="I84" s="33" t="s">
        <v>3587</v>
      </c>
      <c r="J84" s="33" t="s">
        <v>3616</v>
      </c>
      <c r="K84" s="33">
        <f t="shared" ref="K84" si="126">IF(ISBLANK(L84),"",INDEX(FACULTY_CODE,MATCH(L84,FACULTY_NAME_EN,0)))</f>
        <v>10900000</v>
      </c>
      <c r="L84" s="35" t="s">
        <v>72</v>
      </c>
      <c r="M84" s="33">
        <v>10905000</v>
      </c>
      <c r="N84" s="33" t="s">
        <v>140</v>
      </c>
      <c r="O84" s="33">
        <v>2525001</v>
      </c>
      <c r="P84" s="35" t="s">
        <v>3199</v>
      </c>
      <c r="Q84" s="33">
        <v>109051013</v>
      </c>
      <c r="R84" s="35" t="s">
        <v>2584</v>
      </c>
      <c r="S84" s="33">
        <v>25540206</v>
      </c>
      <c r="T84" s="33" t="s">
        <v>3053</v>
      </c>
      <c r="U84" s="33"/>
      <c r="V84" s="33" t="s">
        <v>4654</v>
      </c>
      <c r="W84" s="35" t="str">
        <f t="shared" si="4"/>
        <v>276</v>
      </c>
      <c r="X84" s="35" t="s">
        <v>1711</v>
      </c>
      <c r="Y84" s="35" t="s">
        <v>1543</v>
      </c>
      <c r="Z84" s="61">
        <v>231910</v>
      </c>
      <c r="AA84" s="33"/>
      <c r="AB84" s="34" t="s">
        <v>4313</v>
      </c>
      <c r="AC84" s="35" t="s">
        <v>2462</v>
      </c>
      <c r="AD84" s="33" t="s">
        <v>4311</v>
      </c>
      <c r="AE84" s="34" t="s">
        <v>4312</v>
      </c>
      <c r="AF84" s="61">
        <v>41835</v>
      </c>
      <c r="AG84" s="34" t="s">
        <v>4651</v>
      </c>
      <c r="AH84" s="61">
        <v>41912</v>
      </c>
      <c r="AI84" s="34" t="s">
        <v>3982</v>
      </c>
      <c r="AJ84" s="37">
        <v>41912</v>
      </c>
      <c r="AK84" s="33" t="s">
        <v>3612</v>
      </c>
      <c r="AL84" s="33" t="s">
        <v>3598</v>
      </c>
      <c r="AM84" s="34"/>
      <c r="AN84" s="34" t="s">
        <v>3972</v>
      </c>
      <c r="AO84" s="34"/>
      <c r="AP84" s="34"/>
      <c r="AQ84" s="38"/>
    </row>
    <row r="85" spans="1:43" s="46" customFormat="1">
      <c r="A85" s="33">
        <v>2013</v>
      </c>
      <c r="B85" s="33">
        <v>1</v>
      </c>
      <c r="C85" s="33">
        <v>84</v>
      </c>
      <c r="D85" s="33">
        <v>54501413</v>
      </c>
      <c r="E85" s="33" t="s">
        <v>3596</v>
      </c>
      <c r="F85" s="33" t="s">
        <v>4318</v>
      </c>
      <c r="G85" s="33"/>
      <c r="H85" s="33" t="s">
        <v>4319</v>
      </c>
      <c r="I85" s="33" t="s">
        <v>3618</v>
      </c>
      <c r="J85" s="33" t="s">
        <v>4315</v>
      </c>
      <c r="K85" s="33">
        <f t="shared" ref="K85:K86" si="127">IF(ISBLANK(L85),"",INDEX(FACULTY_CODE,MATCH(L85,FACULTY_NAME_EN,0)))</f>
        <v>10900000</v>
      </c>
      <c r="L85" s="35" t="s">
        <v>72</v>
      </c>
      <c r="M85" s="33">
        <v>10903000</v>
      </c>
      <c r="N85" s="33" t="s">
        <v>139</v>
      </c>
      <c r="O85" s="33">
        <v>2533001</v>
      </c>
      <c r="P85" s="35" t="s">
        <v>3217</v>
      </c>
      <c r="Q85" s="33">
        <v>10903006</v>
      </c>
      <c r="R85" s="35" t="s">
        <v>2487</v>
      </c>
      <c r="S85" s="33">
        <v>25540176</v>
      </c>
      <c r="T85" s="33" t="s">
        <v>3070</v>
      </c>
      <c r="U85" s="33"/>
      <c r="V85" s="33" t="s">
        <v>3945</v>
      </c>
      <c r="W85" s="35" t="str">
        <f t="shared" si="4"/>
        <v>410</v>
      </c>
      <c r="X85" s="35" t="s">
        <v>1776</v>
      </c>
      <c r="Y85" s="35" t="s">
        <v>1539</v>
      </c>
      <c r="Z85" s="61">
        <v>28243</v>
      </c>
      <c r="AA85" s="33"/>
      <c r="AB85" s="34" t="s">
        <v>4317</v>
      </c>
      <c r="AC85" s="35" t="s">
        <v>2462</v>
      </c>
      <c r="AD85" s="33" t="s">
        <v>4316</v>
      </c>
      <c r="AE85" s="34"/>
      <c r="AF85" s="61">
        <v>41821</v>
      </c>
      <c r="AG85" s="34" t="s">
        <v>4651</v>
      </c>
      <c r="AH85" s="61">
        <v>41881</v>
      </c>
      <c r="AI85" s="34" t="s">
        <v>3982</v>
      </c>
      <c r="AJ85" s="37">
        <v>41881</v>
      </c>
      <c r="AK85" s="33" t="s">
        <v>3991</v>
      </c>
      <c r="AL85" s="33" t="s">
        <v>3598</v>
      </c>
      <c r="AM85" s="34"/>
      <c r="AN85" s="34" t="s">
        <v>3973</v>
      </c>
      <c r="AO85" s="34"/>
      <c r="AP85" s="34"/>
      <c r="AQ85" s="38"/>
    </row>
    <row r="86" spans="1:43" s="57" customFormat="1">
      <c r="A86" s="53">
        <v>2013</v>
      </c>
      <c r="B86" s="53">
        <v>1</v>
      </c>
      <c r="C86" s="53">
        <v>85</v>
      </c>
      <c r="D86" s="53">
        <v>56090800004</v>
      </c>
      <c r="E86" s="53" t="s">
        <v>3596</v>
      </c>
      <c r="F86" s="53" t="s">
        <v>4324</v>
      </c>
      <c r="G86" s="53"/>
      <c r="H86" s="53" t="s">
        <v>4325</v>
      </c>
      <c r="I86" s="53" t="s">
        <v>3618</v>
      </c>
      <c r="J86" s="53" t="s">
        <v>4315</v>
      </c>
      <c r="K86" s="53">
        <f t="shared" si="127"/>
        <v>10900000</v>
      </c>
      <c r="L86" s="54" t="s">
        <v>72</v>
      </c>
      <c r="M86" s="53">
        <f t="shared" ref="M86" si="128">IF(ISBLANK(N86),"",INDEX(DEPARTMENT_CODE,MATCH(N86,DEPT_NAME_EN,0)))</f>
        <v>10903000</v>
      </c>
      <c r="N86" s="53" t="s">
        <v>139</v>
      </c>
      <c r="O86" s="53">
        <v>2546002</v>
      </c>
      <c r="P86" s="54" t="s">
        <v>3320</v>
      </c>
      <c r="Q86" s="53">
        <v>10903006</v>
      </c>
      <c r="R86" s="54" t="s">
        <v>2487</v>
      </c>
      <c r="S86" s="53">
        <v>25540176</v>
      </c>
      <c r="T86" s="53" t="s">
        <v>3070</v>
      </c>
      <c r="U86" s="53"/>
      <c r="V86" s="53" t="s">
        <v>3945</v>
      </c>
      <c r="W86" s="54" t="str">
        <f t="shared" si="4"/>
        <v>410</v>
      </c>
      <c r="X86" s="54" t="s">
        <v>1776</v>
      </c>
      <c r="Y86" s="54" t="s">
        <v>1539</v>
      </c>
      <c r="Z86" s="62" t="s">
        <v>4323</v>
      </c>
      <c r="AA86" s="53"/>
      <c r="AB86" s="55" t="s">
        <v>4322</v>
      </c>
      <c r="AC86" s="54" t="s">
        <v>2462</v>
      </c>
      <c r="AD86" s="53" t="s">
        <v>4320</v>
      </c>
      <c r="AE86" s="55" t="s">
        <v>4321</v>
      </c>
      <c r="AF86" s="64">
        <v>41822</v>
      </c>
      <c r="AG86" s="55" t="s">
        <v>4651</v>
      </c>
      <c r="AH86" s="64">
        <v>41881</v>
      </c>
      <c r="AI86" s="55" t="s">
        <v>3982</v>
      </c>
      <c r="AJ86" s="56">
        <v>41881</v>
      </c>
      <c r="AK86" s="53" t="s">
        <v>3991</v>
      </c>
      <c r="AL86" s="53" t="s">
        <v>3598</v>
      </c>
      <c r="AM86" s="55"/>
      <c r="AN86" s="55" t="s">
        <v>3973</v>
      </c>
      <c r="AO86" s="55"/>
      <c r="AP86" s="55"/>
      <c r="AQ86" s="53"/>
    </row>
    <row r="87" spans="1:43" s="46" customFormat="1">
      <c r="A87" s="33">
        <v>2013</v>
      </c>
      <c r="B87" s="33">
        <v>1</v>
      </c>
      <c r="C87" s="33">
        <v>86</v>
      </c>
      <c r="D87" s="33">
        <v>54501408</v>
      </c>
      <c r="E87" s="33" t="s">
        <v>3599</v>
      </c>
      <c r="F87" s="33" t="s">
        <v>4326</v>
      </c>
      <c r="G87" s="33"/>
      <c r="H87" s="33" t="s">
        <v>4327</v>
      </c>
      <c r="I87" s="33" t="s">
        <v>3618</v>
      </c>
      <c r="J87" s="33" t="s">
        <v>4315</v>
      </c>
      <c r="K87" s="33">
        <f t="shared" ref="K87" si="129">IF(ISBLANK(L87),"",INDEX(FACULTY_CODE,MATCH(L87,FACULTY_NAME_EN,0)))</f>
        <v>10900000</v>
      </c>
      <c r="L87" s="35" t="s">
        <v>72</v>
      </c>
      <c r="M87" s="33">
        <f t="shared" ref="M87" si="130">IF(ISBLANK(N87),"",INDEX(DEPARTMENT_CODE,MATCH(N87,DEPT_NAME_EN,0)))</f>
        <v>10903000</v>
      </c>
      <c r="N87" s="33" t="s">
        <v>139</v>
      </c>
      <c r="O87" s="33">
        <v>2546002</v>
      </c>
      <c r="P87" s="35" t="s">
        <v>3320</v>
      </c>
      <c r="Q87" s="33">
        <v>10903006</v>
      </c>
      <c r="R87" s="35" t="s">
        <v>2487</v>
      </c>
      <c r="S87" s="33">
        <v>25540176</v>
      </c>
      <c r="T87" s="33" t="s">
        <v>3070</v>
      </c>
      <c r="U87" s="33"/>
      <c r="V87" s="33" t="s">
        <v>3945</v>
      </c>
      <c r="W87" s="35" t="str">
        <f t="shared" si="4"/>
        <v>410</v>
      </c>
      <c r="X87" s="35" t="s">
        <v>1776</v>
      </c>
      <c r="Y87" s="35" t="s">
        <v>1539</v>
      </c>
      <c r="Z87" s="61">
        <v>29552</v>
      </c>
      <c r="AA87" s="33"/>
      <c r="AB87" s="34" t="s">
        <v>4328</v>
      </c>
      <c r="AC87" s="35" t="s">
        <v>2462</v>
      </c>
      <c r="AD87" s="33" t="s">
        <v>4329</v>
      </c>
      <c r="AE87" s="34" t="s">
        <v>4330</v>
      </c>
      <c r="AF87" s="61">
        <v>41823</v>
      </c>
      <c r="AG87" s="34" t="s">
        <v>4651</v>
      </c>
      <c r="AH87" s="61">
        <v>41881</v>
      </c>
      <c r="AI87" s="34" t="s">
        <v>3982</v>
      </c>
      <c r="AJ87" s="37">
        <v>41881</v>
      </c>
      <c r="AK87" s="33" t="s">
        <v>3991</v>
      </c>
      <c r="AL87" s="33" t="s">
        <v>3598</v>
      </c>
      <c r="AM87" s="34"/>
      <c r="AN87" s="34"/>
      <c r="AO87" s="34"/>
      <c r="AP87" s="34"/>
      <c r="AQ87" s="38"/>
    </row>
    <row r="88" spans="1:43" s="46" customFormat="1">
      <c r="A88" s="33">
        <v>2013</v>
      </c>
      <c r="B88" s="33">
        <v>1</v>
      </c>
      <c r="C88" s="33">
        <v>87</v>
      </c>
      <c r="D88" s="33">
        <v>56090800002</v>
      </c>
      <c r="E88" s="33" t="s">
        <v>3596</v>
      </c>
      <c r="F88" s="33" t="s">
        <v>4331</v>
      </c>
      <c r="G88" s="33"/>
      <c r="H88" s="33" t="s">
        <v>4332</v>
      </c>
      <c r="I88" s="33" t="s">
        <v>3618</v>
      </c>
      <c r="J88" s="33" t="s">
        <v>4315</v>
      </c>
      <c r="K88" s="33">
        <f t="shared" ref="K88:K91" si="131">IF(ISBLANK(L88),"",INDEX(FACULTY_CODE,MATCH(L88,FACULTY_NAME_EN,0)))</f>
        <v>10900000</v>
      </c>
      <c r="L88" s="35" t="s">
        <v>72</v>
      </c>
      <c r="M88" s="33">
        <f t="shared" ref="M88" si="132">IF(ISBLANK(N88),"",INDEX(DEPARTMENT_CODE,MATCH(N88,DEPT_NAME_EN,0)))</f>
        <v>10903000</v>
      </c>
      <c r="N88" s="33" t="s">
        <v>139</v>
      </c>
      <c r="O88" s="33">
        <v>2546002</v>
      </c>
      <c r="P88" s="35" t="s">
        <v>3320</v>
      </c>
      <c r="Q88" s="33">
        <v>10903006</v>
      </c>
      <c r="R88" s="35" t="s">
        <v>2487</v>
      </c>
      <c r="S88" s="33">
        <v>25540176</v>
      </c>
      <c r="T88" s="33" t="s">
        <v>3070</v>
      </c>
      <c r="U88" s="33"/>
      <c r="V88" s="33" t="s">
        <v>3945</v>
      </c>
      <c r="W88" s="35" t="str">
        <f t="shared" si="4"/>
        <v>410</v>
      </c>
      <c r="X88" s="35" t="s">
        <v>1776</v>
      </c>
      <c r="Y88" s="35" t="s">
        <v>1539</v>
      </c>
      <c r="Z88" s="61">
        <v>29696</v>
      </c>
      <c r="AA88" s="33"/>
      <c r="AB88" s="34" t="s">
        <v>4333</v>
      </c>
      <c r="AC88" s="35" t="s">
        <v>2462</v>
      </c>
      <c r="AD88" s="33" t="s">
        <v>4334</v>
      </c>
      <c r="AE88" s="34" t="s">
        <v>4335</v>
      </c>
      <c r="AF88" s="61">
        <v>41824</v>
      </c>
      <c r="AG88" s="34" t="s">
        <v>4651</v>
      </c>
      <c r="AH88" s="61">
        <v>41881</v>
      </c>
      <c r="AI88" s="34" t="s">
        <v>3982</v>
      </c>
      <c r="AJ88" s="37">
        <v>41881</v>
      </c>
      <c r="AK88" s="33" t="s">
        <v>3991</v>
      </c>
      <c r="AL88" s="33" t="s">
        <v>3598</v>
      </c>
      <c r="AM88" s="34"/>
      <c r="AN88" s="34"/>
      <c r="AO88" s="34"/>
      <c r="AP88" s="34"/>
      <c r="AQ88" s="38"/>
    </row>
    <row r="89" spans="1:43" s="46" customFormat="1">
      <c r="A89" s="33">
        <v>2013</v>
      </c>
      <c r="B89" s="33">
        <v>1</v>
      </c>
      <c r="C89" s="33">
        <v>88</v>
      </c>
      <c r="D89" s="33">
        <v>55090501064</v>
      </c>
      <c r="E89" s="33" t="s">
        <v>4338</v>
      </c>
      <c r="F89" s="33" t="s">
        <v>4045</v>
      </c>
      <c r="G89" s="33"/>
      <c r="H89" s="33" t="s">
        <v>3623</v>
      </c>
      <c r="I89" s="33" t="s">
        <v>3587</v>
      </c>
      <c r="J89" s="33" t="s">
        <v>3617</v>
      </c>
      <c r="K89" s="33">
        <f t="shared" si="131"/>
        <v>10900000</v>
      </c>
      <c r="L89" s="35" t="s">
        <v>72</v>
      </c>
      <c r="M89" s="33">
        <v>10905000</v>
      </c>
      <c r="N89" s="33" t="s">
        <v>140</v>
      </c>
      <c r="O89" s="33">
        <v>2525001</v>
      </c>
      <c r="P89" s="35" t="s">
        <v>3199</v>
      </c>
      <c r="Q89" s="33">
        <v>109051013</v>
      </c>
      <c r="R89" s="35" t="s">
        <v>2584</v>
      </c>
      <c r="S89" s="33">
        <v>25540206</v>
      </c>
      <c r="T89" s="33" t="s">
        <v>3053</v>
      </c>
      <c r="U89" s="33" t="s">
        <v>3912</v>
      </c>
      <c r="V89" s="33" t="s">
        <v>3607</v>
      </c>
      <c r="W89" s="35" t="str">
        <f t="shared" si="4"/>
        <v>392</v>
      </c>
      <c r="X89" s="35" t="s">
        <v>34</v>
      </c>
      <c r="Y89" s="35" t="s">
        <v>1539</v>
      </c>
      <c r="Z89" s="61">
        <v>34528</v>
      </c>
      <c r="AA89" s="33"/>
      <c r="AB89" s="34" t="s">
        <v>4046</v>
      </c>
      <c r="AC89" s="33" t="s">
        <v>2462</v>
      </c>
      <c r="AD89" s="40" t="s">
        <v>4047</v>
      </c>
      <c r="AE89" s="34"/>
      <c r="AF89" s="61">
        <v>41820</v>
      </c>
      <c r="AG89" s="34" t="s">
        <v>4651</v>
      </c>
      <c r="AH89" s="61">
        <v>41802</v>
      </c>
      <c r="AI89" s="34" t="s">
        <v>4651</v>
      </c>
      <c r="AJ89" s="37">
        <v>41802</v>
      </c>
      <c r="AK89" s="33" t="s">
        <v>3610</v>
      </c>
      <c r="AL89" s="33" t="s">
        <v>3598</v>
      </c>
      <c r="AM89" s="34"/>
      <c r="AN89" s="34" t="s">
        <v>3974</v>
      </c>
      <c r="AO89" s="34"/>
      <c r="AP89" s="34"/>
      <c r="AQ89" s="33"/>
    </row>
    <row r="90" spans="1:43" s="46" customFormat="1">
      <c r="A90" s="33">
        <v>2013</v>
      </c>
      <c r="B90" s="33">
        <v>1</v>
      </c>
      <c r="C90" s="33">
        <v>89</v>
      </c>
      <c r="D90" s="33">
        <v>56090501210</v>
      </c>
      <c r="E90" s="33" t="s">
        <v>4338</v>
      </c>
      <c r="F90" s="33" t="s">
        <v>4336</v>
      </c>
      <c r="G90" s="33"/>
      <c r="H90" s="33" t="s">
        <v>3714</v>
      </c>
      <c r="I90" s="33" t="s">
        <v>3587</v>
      </c>
      <c r="J90" s="33" t="s">
        <v>3617</v>
      </c>
      <c r="K90" s="33">
        <f t="shared" si="131"/>
        <v>10900000</v>
      </c>
      <c r="L90" s="35" t="s">
        <v>72</v>
      </c>
      <c r="M90" s="33">
        <f t="shared" ref="M90:M91" si="133">IF(ISBLANK(N90),"",INDEX(DEPARTMENT_CODE,MATCH(N90,DEPT_NAME_EN,0)))</f>
        <v>10905000</v>
      </c>
      <c r="N90" s="33" t="s">
        <v>140</v>
      </c>
      <c r="O90" s="33" t="str">
        <f t="shared" ref="O90" si="134">IF(ISBLANK(P90),"",INDEX(Program_Code,MATCH(P90,Program_Name_En,0)))</f>
        <v>2542002</v>
      </c>
      <c r="P90" s="35" t="s">
        <v>3296</v>
      </c>
      <c r="Q90" s="33">
        <f t="shared" ref="Q90" si="135">IF(ISBLANK(R90),"",INDEX(FOS_Code,MATCH(R90,FOS_Name_En,0)))</f>
        <v>10905015</v>
      </c>
      <c r="R90" s="35" t="s">
        <v>2551</v>
      </c>
      <c r="S90" s="33" t="str">
        <f t="shared" ref="S90:S91" si="136">IF(ISBLANK(T90),"",INDEX(Program_Project_Code,MATCH(T90,Program_Project_Name,0)))</f>
        <v>25540209</v>
      </c>
      <c r="T90" s="33" t="s">
        <v>2924</v>
      </c>
      <c r="U90" s="33" t="s">
        <v>3920</v>
      </c>
      <c r="V90" s="33" t="s">
        <v>3946</v>
      </c>
      <c r="W90" s="35" t="str">
        <f t="shared" si="4"/>
        <v>158</v>
      </c>
      <c r="X90" s="35" t="s">
        <v>1634</v>
      </c>
      <c r="Y90" s="35" t="s">
        <v>1539</v>
      </c>
      <c r="Z90" s="61">
        <v>34877</v>
      </c>
      <c r="AA90" s="33"/>
      <c r="AB90" s="34" t="s">
        <v>4282</v>
      </c>
      <c r="AC90" s="35" t="s">
        <v>2462</v>
      </c>
      <c r="AD90" s="33" t="s">
        <v>4281</v>
      </c>
      <c r="AE90" s="34" t="s">
        <v>4337</v>
      </c>
      <c r="AF90" s="61">
        <v>41820</v>
      </c>
      <c r="AG90" s="34" t="s">
        <v>4651</v>
      </c>
      <c r="AH90" s="61">
        <v>41839</v>
      </c>
      <c r="AI90" s="34" t="s">
        <v>4651</v>
      </c>
      <c r="AJ90" s="37">
        <v>41839</v>
      </c>
      <c r="AK90" s="33" t="s">
        <v>3992</v>
      </c>
      <c r="AL90" s="33" t="s">
        <v>3598</v>
      </c>
      <c r="AM90" s="34"/>
      <c r="AN90" s="34" t="s">
        <v>3975</v>
      </c>
      <c r="AO90" s="34"/>
      <c r="AP90" s="34"/>
      <c r="AQ90" s="38"/>
    </row>
    <row r="91" spans="1:43" s="46" customFormat="1">
      <c r="A91" s="33">
        <v>2013</v>
      </c>
      <c r="B91" s="33">
        <v>1</v>
      </c>
      <c r="C91" s="33">
        <v>90</v>
      </c>
      <c r="D91" s="33">
        <v>55090500214</v>
      </c>
      <c r="E91" s="33" t="s">
        <v>3602</v>
      </c>
      <c r="F91" s="33" t="s">
        <v>4339</v>
      </c>
      <c r="G91" s="33"/>
      <c r="H91" s="33" t="s">
        <v>3691</v>
      </c>
      <c r="I91" s="33" t="s">
        <v>3587</v>
      </c>
      <c r="J91" s="33" t="s">
        <v>3617</v>
      </c>
      <c r="K91" s="33">
        <f t="shared" si="131"/>
        <v>10900000</v>
      </c>
      <c r="L91" s="35" t="s">
        <v>72</v>
      </c>
      <c r="M91" s="33">
        <f t="shared" si="133"/>
        <v>10903000</v>
      </c>
      <c r="N91" s="33" t="s">
        <v>139</v>
      </c>
      <c r="O91" s="33">
        <v>2548009</v>
      </c>
      <c r="P91" s="35" t="s">
        <v>3407</v>
      </c>
      <c r="Q91" s="33">
        <v>10903005</v>
      </c>
      <c r="R91" s="35" t="s">
        <v>2490</v>
      </c>
      <c r="S91" s="33" t="str">
        <f t="shared" si="136"/>
        <v>25550001</v>
      </c>
      <c r="T91" s="33" t="s">
        <v>2690</v>
      </c>
      <c r="U91" s="33" t="s">
        <v>3920</v>
      </c>
      <c r="V91" s="33" t="s">
        <v>3946</v>
      </c>
      <c r="W91" s="35" t="str">
        <f t="shared" si="4"/>
        <v>158</v>
      </c>
      <c r="X91" s="35" t="s">
        <v>1634</v>
      </c>
      <c r="Y91" s="35" t="s">
        <v>1539</v>
      </c>
      <c r="Z91" s="61">
        <v>34359</v>
      </c>
      <c r="AA91" s="33"/>
      <c r="AB91" s="34" t="s">
        <v>4250</v>
      </c>
      <c r="AC91" s="35" t="s">
        <v>2462</v>
      </c>
      <c r="AD91" s="33" t="s">
        <v>4248</v>
      </c>
      <c r="AE91" s="34"/>
      <c r="AF91" s="61">
        <v>41820</v>
      </c>
      <c r="AG91" s="34" t="s">
        <v>4651</v>
      </c>
      <c r="AH91" s="61">
        <v>41839</v>
      </c>
      <c r="AI91" s="34" t="s">
        <v>4651</v>
      </c>
      <c r="AJ91" s="37">
        <v>41839</v>
      </c>
      <c r="AK91" s="33" t="s">
        <v>3992</v>
      </c>
      <c r="AL91" s="33" t="s">
        <v>3598</v>
      </c>
      <c r="AM91" s="34"/>
      <c r="AN91" s="34" t="s">
        <v>3975</v>
      </c>
      <c r="AO91" s="34"/>
      <c r="AP91" s="34"/>
      <c r="AQ91" s="38"/>
    </row>
    <row r="92" spans="1:43" s="46" customFormat="1">
      <c r="A92" s="33">
        <v>2013</v>
      </c>
      <c r="B92" s="33">
        <v>1</v>
      </c>
      <c r="C92" s="33">
        <v>91</v>
      </c>
      <c r="D92" s="33">
        <v>55090500218</v>
      </c>
      <c r="E92" s="33" t="s">
        <v>3599</v>
      </c>
      <c r="F92" s="33" t="s">
        <v>3688</v>
      </c>
      <c r="G92" s="33"/>
      <c r="H92" s="33" t="s">
        <v>3689</v>
      </c>
      <c r="I92" s="33" t="s">
        <v>3587</v>
      </c>
      <c r="J92" s="33" t="s">
        <v>3617</v>
      </c>
      <c r="K92" s="33">
        <f t="shared" ref="K92" si="137">IF(ISBLANK(L92),"",INDEX(FACULTY_CODE,MATCH(L92,FACULTY_NAME_EN,0)))</f>
        <v>10900000</v>
      </c>
      <c r="L92" s="35" t="s">
        <v>72</v>
      </c>
      <c r="M92" s="33">
        <f t="shared" ref="M92" si="138">IF(ISBLANK(N92),"",INDEX(DEPARTMENT_CODE,MATCH(N92,DEPT_NAME_EN,0)))</f>
        <v>10904000</v>
      </c>
      <c r="N92" s="33" t="s">
        <v>148</v>
      </c>
      <c r="O92" s="33">
        <v>2548009</v>
      </c>
      <c r="P92" s="35" t="s">
        <v>3197</v>
      </c>
      <c r="Q92" s="33">
        <v>10706006</v>
      </c>
      <c r="R92" s="35" t="s">
        <v>2505</v>
      </c>
      <c r="S92" s="33" t="str">
        <f t="shared" ref="S92" si="139">IF(ISBLANK(T92),"",INDEX(Program_Project_Code,MATCH(T92,Program_Project_Name,0)))</f>
        <v>25540186</v>
      </c>
      <c r="T92" s="33" t="s">
        <v>2729</v>
      </c>
      <c r="U92" s="33" t="s">
        <v>3920</v>
      </c>
      <c r="V92" s="33" t="s">
        <v>3946</v>
      </c>
      <c r="W92" s="35" t="str">
        <f t="shared" si="4"/>
        <v>158</v>
      </c>
      <c r="X92" s="35" t="s">
        <v>1634</v>
      </c>
      <c r="Y92" s="35" t="s">
        <v>1539</v>
      </c>
      <c r="Z92" s="61">
        <v>34229</v>
      </c>
      <c r="AA92" s="33"/>
      <c r="AB92" s="34" t="s">
        <v>4247</v>
      </c>
      <c r="AC92" s="35" t="s">
        <v>2462</v>
      </c>
      <c r="AD92" s="33" t="s">
        <v>4245</v>
      </c>
      <c r="AE92" s="34"/>
      <c r="AF92" s="61">
        <v>41820</v>
      </c>
      <c r="AG92" s="34" t="s">
        <v>4651</v>
      </c>
      <c r="AH92" s="61">
        <v>41839</v>
      </c>
      <c r="AI92" s="34" t="s">
        <v>4651</v>
      </c>
      <c r="AJ92" s="37">
        <v>41839</v>
      </c>
      <c r="AK92" s="33" t="s">
        <v>3992</v>
      </c>
      <c r="AL92" s="33" t="s">
        <v>3598</v>
      </c>
      <c r="AM92" s="34"/>
      <c r="AN92" s="34" t="s">
        <v>3975</v>
      </c>
      <c r="AO92" s="34"/>
      <c r="AP92" s="34"/>
      <c r="AQ92" s="33"/>
    </row>
    <row r="93" spans="1:43" s="46" customFormat="1">
      <c r="A93" s="33">
        <v>2013</v>
      </c>
      <c r="B93" s="33">
        <v>1</v>
      </c>
      <c r="C93" s="33">
        <v>92</v>
      </c>
      <c r="D93" s="33">
        <v>55090500844</v>
      </c>
      <c r="E93" s="33" t="s">
        <v>3599</v>
      </c>
      <c r="F93" s="33" t="s">
        <v>4340</v>
      </c>
      <c r="G93" s="33"/>
      <c r="H93" s="33" t="s">
        <v>3716</v>
      </c>
      <c r="I93" s="33" t="s">
        <v>3587</v>
      </c>
      <c r="J93" s="33" t="s">
        <v>3617</v>
      </c>
      <c r="K93" s="33">
        <f t="shared" ref="K93" si="140">IF(ISBLANK(L93),"",INDEX(FACULTY_CODE,MATCH(L93,FACULTY_NAME_EN,0)))</f>
        <v>10900000</v>
      </c>
      <c r="L93" s="35" t="s">
        <v>72</v>
      </c>
      <c r="M93" s="33">
        <f t="shared" ref="M93:M94" si="141">IF(ISBLANK(N93),"",INDEX(DEPARTMENT_CODE,MATCH(N93,DEPT_NAME_EN,0)))</f>
        <v>10904000</v>
      </c>
      <c r="N93" s="33" t="s">
        <v>148</v>
      </c>
      <c r="O93" s="33">
        <v>2548009</v>
      </c>
      <c r="P93" s="35" t="s">
        <v>3197</v>
      </c>
      <c r="Q93" s="33">
        <v>10706006</v>
      </c>
      <c r="R93" s="35" t="s">
        <v>2505</v>
      </c>
      <c r="S93" s="33" t="str">
        <f t="shared" ref="S93" si="142">IF(ISBLANK(T93),"",INDEX(Program_Project_Code,MATCH(T93,Program_Project_Name,0)))</f>
        <v>25540186</v>
      </c>
      <c r="T93" s="33" t="s">
        <v>2729</v>
      </c>
      <c r="U93" s="33" t="s">
        <v>3920</v>
      </c>
      <c r="V93" s="33" t="s">
        <v>3946</v>
      </c>
      <c r="W93" s="35" t="str">
        <f t="shared" si="4"/>
        <v>158</v>
      </c>
      <c r="X93" s="35" t="s">
        <v>1634</v>
      </c>
      <c r="Y93" s="35" t="s">
        <v>1539</v>
      </c>
      <c r="Z93" s="61">
        <v>34059</v>
      </c>
      <c r="AA93" s="33"/>
      <c r="AB93" s="34" t="s">
        <v>4283</v>
      </c>
      <c r="AC93" s="35" t="s">
        <v>2462</v>
      </c>
      <c r="AD93" s="33" t="s">
        <v>4284</v>
      </c>
      <c r="AE93" s="34" t="s">
        <v>4341</v>
      </c>
      <c r="AF93" s="61">
        <v>41820</v>
      </c>
      <c r="AG93" s="34" t="s">
        <v>4651</v>
      </c>
      <c r="AH93" s="61">
        <v>41839</v>
      </c>
      <c r="AI93" s="34" t="s">
        <v>4651</v>
      </c>
      <c r="AJ93" s="37">
        <v>41839</v>
      </c>
      <c r="AK93" s="33" t="s">
        <v>3992</v>
      </c>
      <c r="AL93" s="33" t="s">
        <v>3598</v>
      </c>
      <c r="AM93" s="34"/>
      <c r="AN93" s="34" t="s">
        <v>3975</v>
      </c>
      <c r="AO93" s="34"/>
      <c r="AP93" s="34"/>
      <c r="AQ93" s="38"/>
    </row>
    <row r="94" spans="1:43" s="46" customFormat="1">
      <c r="A94" s="33">
        <v>2013</v>
      </c>
      <c r="B94" s="33">
        <v>1</v>
      </c>
      <c r="C94" s="33">
        <v>93</v>
      </c>
      <c r="D94" s="33">
        <v>57090800204</v>
      </c>
      <c r="E94" s="33" t="s">
        <v>3596</v>
      </c>
      <c r="F94" s="33" t="s">
        <v>4342</v>
      </c>
      <c r="G94" s="33"/>
      <c r="H94" s="33" t="s">
        <v>4343</v>
      </c>
      <c r="I94" s="33" t="s">
        <v>3618</v>
      </c>
      <c r="J94" s="33" t="s">
        <v>3617</v>
      </c>
      <c r="K94" s="33">
        <f t="shared" ref="K94" si="143">IF(ISBLANK(L94),"",INDEX(FACULTY_CODE,MATCH(L94,FACULTY_NAME_EN,0)))</f>
        <v>10900000</v>
      </c>
      <c r="L94" s="35" t="s">
        <v>72</v>
      </c>
      <c r="M94" s="33">
        <f t="shared" si="141"/>
        <v>10902000</v>
      </c>
      <c r="N94" s="33" t="s">
        <v>145</v>
      </c>
      <c r="O94" s="33">
        <v>2547007</v>
      </c>
      <c r="P94" s="35" t="s">
        <v>3410</v>
      </c>
      <c r="Q94" s="33">
        <v>1092010</v>
      </c>
      <c r="R94" s="35" t="s">
        <v>2586</v>
      </c>
      <c r="S94" s="33">
        <v>25540196</v>
      </c>
      <c r="T94" s="33" t="s">
        <v>3098</v>
      </c>
      <c r="U94" s="33" t="s">
        <v>3921</v>
      </c>
      <c r="V94" s="33" t="s">
        <v>3947</v>
      </c>
      <c r="W94" s="35" t="str">
        <f t="shared" si="4"/>
        <v>392</v>
      </c>
      <c r="X94" s="35" t="s">
        <v>34</v>
      </c>
      <c r="Y94" s="35" t="s">
        <v>1539</v>
      </c>
      <c r="Z94" s="61">
        <v>32811</v>
      </c>
      <c r="AA94" s="33"/>
      <c r="AB94" s="34" t="s">
        <v>4345</v>
      </c>
      <c r="AC94" s="35" t="s">
        <v>2462</v>
      </c>
      <c r="AD94" s="33" t="s">
        <v>4344</v>
      </c>
      <c r="AE94" s="34"/>
      <c r="AF94" s="61">
        <v>41841</v>
      </c>
      <c r="AG94" s="34" t="s">
        <v>4651</v>
      </c>
      <c r="AH94" s="61">
        <v>41866</v>
      </c>
      <c r="AI94" s="34" t="s">
        <v>3982</v>
      </c>
      <c r="AJ94" s="37">
        <v>41866</v>
      </c>
      <c r="AK94" s="33" t="s">
        <v>3990</v>
      </c>
      <c r="AL94" s="33" t="s">
        <v>3598</v>
      </c>
      <c r="AM94" s="34"/>
      <c r="AN94" s="34" t="s">
        <v>3976</v>
      </c>
      <c r="AO94" s="34"/>
      <c r="AP94" s="34"/>
      <c r="AQ94" s="38"/>
    </row>
    <row r="95" spans="1:43" s="46" customFormat="1">
      <c r="A95" s="33">
        <v>2013</v>
      </c>
      <c r="B95" s="33">
        <v>1</v>
      </c>
      <c r="C95" s="33">
        <v>94</v>
      </c>
      <c r="D95" s="33">
        <v>57090800205</v>
      </c>
      <c r="E95" s="33" t="s">
        <v>3599</v>
      </c>
      <c r="F95" s="33" t="s">
        <v>4346</v>
      </c>
      <c r="G95" s="33"/>
      <c r="H95" s="33" t="s">
        <v>4347</v>
      </c>
      <c r="I95" s="33" t="s">
        <v>3618</v>
      </c>
      <c r="J95" s="33" t="s">
        <v>3617</v>
      </c>
      <c r="K95" s="33">
        <f t="shared" ref="K95" si="144">IF(ISBLANK(L95),"",INDEX(FACULTY_CODE,MATCH(L95,FACULTY_NAME_EN,0)))</f>
        <v>10900000</v>
      </c>
      <c r="L95" s="35" t="s">
        <v>72</v>
      </c>
      <c r="M95" s="33">
        <f t="shared" ref="M95" si="145">IF(ISBLANK(N95),"",INDEX(DEPARTMENT_CODE,MATCH(N95,DEPT_NAME_EN,0)))</f>
        <v>10902000</v>
      </c>
      <c r="N95" s="33" t="s">
        <v>145</v>
      </c>
      <c r="O95" s="33">
        <v>2547007</v>
      </c>
      <c r="P95" s="35" t="s">
        <v>3410</v>
      </c>
      <c r="Q95" s="33">
        <v>1092010</v>
      </c>
      <c r="R95" s="35" t="s">
        <v>2586</v>
      </c>
      <c r="S95" s="33">
        <v>25540196</v>
      </c>
      <c r="T95" s="33" t="s">
        <v>3098</v>
      </c>
      <c r="U95" s="33" t="s">
        <v>3921</v>
      </c>
      <c r="V95" s="33" t="s">
        <v>3947</v>
      </c>
      <c r="W95" s="35" t="str">
        <f t="shared" si="4"/>
        <v>392</v>
      </c>
      <c r="X95" s="35" t="s">
        <v>34</v>
      </c>
      <c r="Y95" s="35" t="s">
        <v>1539</v>
      </c>
      <c r="Z95" s="61">
        <v>32994</v>
      </c>
      <c r="AA95" s="33"/>
      <c r="AB95" s="34" t="s">
        <v>4348</v>
      </c>
      <c r="AC95" s="35" t="s">
        <v>2462</v>
      </c>
      <c r="AD95" s="33" t="s">
        <v>4349</v>
      </c>
      <c r="AE95" s="34"/>
      <c r="AF95" s="61">
        <v>41841</v>
      </c>
      <c r="AG95" s="34" t="s">
        <v>4651</v>
      </c>
      <c r="AH95" s="61">
        <v>41866</v>
      </c>
      <c r="AI95" s="34" t="s">
        <v>3982</v>
      </c>
      <c r="AJ95" s="37">
        <v>41866</v>
      </c>
      <c r="AK95" s="33" t="s">
        <v>3990</v>
      </c>
      <c r="AL95" s="33" t="s">
        <v>3598</v>
      </c>
      <c r="AM95" s="34"/>
      <c r="AN95" s="34" t="s">
        <v>3976</v>
      </c>
      <c r="AO95" s="34"/>
      <c r="AP95" s="34"/>
      <c r="AQ95" s="33"/>
    </row>
    <row r="96" spans="1:43" s="46" customFormat="1">
      <c r="A96" s="33">
        <v>2013</v>
      </c>
      <c r="B96" s="33">
        <v>1</v>
      </c>
      <c r="C96" s="33">
        <v>95</v>
      </c>
      <c r="D96" s="33">
        <v>54500408</v>
      </c>
      <c r="E96" s="33" t="s">
        <v>3596</v>
      </c>
      <c r="F96" s="33" t="s">
        <v>4350</v>
      </c>
      <c r="G96" s="33"/>
      <c r="H96" s="33" t="s">
        <v>4351</v>
      </c>
      <c r="I96" s="33" t="s">
        <v>3618</v>
      </c>
      <c r="J96" s="33" t="s">
        <v>3617</v>
      </c>
      <c r="K96" s="33">
        <f t="shared" ref="K96:K97" si="146">IF(ISBLANK(L96),"",INDEX(FACULTY_CODE,MATCH(L96,FACULTY_NAME_EN,0)))</f>
        <v>10900000</v>
      </c>
      <c r="L96" s="35" t="s">
        <v>72</v>
      </c>
      <c r="M96" s="33">
        <f t="shared" ref="M96:M97" si="147">IF(ISBLANK(N96),"",INDEX(DEPARTMENT_CODE,MATCH(N96,DEPT_NAME_EN,0)))</f>
        <v>10902000</v>
      </c>
      <c r="N96" s="33" t="s">
        <v>145</v>
      </c>
      <c r="O96" s="33">
        <v>2547007</v>
      </c>
      <c r="P96" s="35" t="s">
        <v>3410</v>
      </c>
      <c r="Q96" s="33">
        <v>1092010</v>
      </c>
      <c r="R96" s="35" t="s">
        <v>2586</v>
      </c>
      <c r="S96" s="33">
        <v>25540196</v>
      </c>
      <c r="T96" s="33" t="s">
        <v>3098</v>
      </c>
      <c r="U96" s="33" t="s">
        <v>3921</v>
      </c>
      <c r="V96" s="33" t="s">
        <v>3947</v>
      </c>
      <c r="W96" s="35" t="str">
        <f t="shared" si="4"/>
        <v>392</v>
      </c>
      <c r="X96" s="35" t="s">
        <v>34</v>
      </c>
      <c r="Y96" s="35" t="s">
        <v>1539</v>
      </c>
      <c r="Z96" s="61">
        <v>31322</v>
      </c>
      <c r="AA96" s="33"/>
      <c r="AB96" s="34" t="s">
        <v>4353</v>
      </c>
      <c r="AC96" s="35" t="s">
        <v>2462</v>
      </c>
      <c r="AD96" s="33" t="s">
        <v>4352</v>
      </c>
      <c r="AE96" s="34"/>
      <c r="AF96" s="61">
        <v>41841</v>
      </c>
      <c r="AG96" s="34" t="s">
        <v>4651</v>
      </c>
      <c r="AH96" s="61">
        <v>41866</v>
      </c>
      <c r="AI96" s="34" t="s">
        <v>3982</v>
      </c>
      <c r="AJ96" s="37">
        <v>41866</v>
      </c>
      <c r="AK96" s="33" t="s">
        <v>3990</v>
      </c>
      <c r="AL96" s="33" t="s">
        <v>3598</v>
      </c>
      <c r="AM96" s="34"/>
      <c r="AN96" s="34"/>
      <c r="AO96" s="34"/>
      <c r="AP96" s="34"/>
      <c r="AQ96" s="38"/>
    </row>
    <row r="97" spans="1:43" s="46" customFormat="1">
      <c r="A97" s="33">
        <v>2013</v>
      </c>
      <c r="B97" s="33">
        <v>1</v>
      </c>
      <c r="C97" s="33">
        <v>96</v>
      </c>
      <c r="D97" s="33">
        <v>54271516</v>
      </c>
      <c r="E97" s="33" t="s">
        <v>3599</v>
      </c>
      <c r="F97" s="33" t="s">
        <v>3738</v>
      </c>
      <c r="G97" s="33"/>
      <c r="H97" s="33" t="s">
        <v>3739</v>
      </c>
      <c r="I97" s="33" t="s">
        <v>3587</v>
      </c>
      <c r="J97" s="33" t="s">
        <v>3616</v>
      </c>
      <c r="K97" s="33">
        <f t="shared" si="146"/>
        <v>10700000</v>
      </c>
      <c r="L97" s="35" t="s">
        <v>68</v>
      </c>
      <c r="M97" s="33">
        <f t="shared" si="147"/>
        <v>10710000</v>
      </c>
      <c r="N97" s="33" t="s">
        <v>119</v>
      </c>
      <c r="O97" s="33" t="str">
        <f t="shared" ref="O97" si="148">IF(ISBLANK(P97),"",INDEX(Program_Code,MATCH(P97,Program_Name_En,0)))</f>
        <v>2553003</v>
      </c>
      <c r="P97" s="35" t="s">
        <v>3455</v>
      </c>
      <c r="Q97" s="33">
        <f t="shared" ref="Q97" si="149">IF(ISBLANK(R97),"",INDEX(FOS_Code,MATCH(R97,FOS_Name_En,0)))</f>
        <v>10710022</v>
      </c>
      <c r="R97" s="35" t="s">
        <v>2543</v>
      </c>
      <c r="S97" s="33" t="str">
        <f t="shared" ref="S97" si="150">IF(ISBLANK(T97),"",INDEX(Program_Project_Code,MATCH(T97,Program_Project_Name,0)))</f>
        <v>25540167</v>
      </c>
      <c r="T97" s="33" t="s">
        <v>2880</v>
      </c>
      <c r="U97" s="33" t="s">
        <v>3922</v>
      </c>
      <c r="V97" s="33" t="s">
        <v>3948</v>
      </c>
      <c r="W97" s="35" t="str">
        <f t="shared" si="4"/>
        <v>360</v>
      </c>
      <c r="X97" s="35" t="s">
        <v>1751</v>
      </c>
      <c r="Y97" s="35" t="s">
        <v>1539</v>
      </c>
      <c r="Z97" s="61">
        <v>33834</v>
      </c>
      <c r="AA97" s="33"/>
      <c r="AB97" s="34" t="s">
        <v>4354</v>
      </c>
      <c r="AC97" s="35" t="s">
        <v>2462</v>
      </c>
      <c r="AD97" s="33" t="s">
        <v>4355</v>
      </c>
      <c r="AE97" s="34"/>
      <c r="AF97" s="61">
        <v>41659</v>
      </c>
      <c r="AG97" s="34" t="s">
        <v>3985</v>
      </c>
      <c r="AH97" s="61">
        <v>41799</v>
      </c>
      <c r="AI97" s="34" t="s">
        <v>4651</v>
      </c>
      <c r="AJ97" s="37">
        <v>41799</v>
      </c>
      <c r="AK97" s="33" t="s">
        <v>3608</v>
      </c>
      <c r="AL97" s="33" t="s">
        <v>3598</v>
      </c>
      <c r="AM97" s="34"/>
      <c r="AN97" s="34" t="s">
        <v>3999</v>
      </c>
      <c r="AO97" s="34"/>
      <c r="AP97" s="34"/>
      <c r="AQ97" s="38"/>
    </row>
    <row r="98" spans="1:43" s="46" customFormat="1">
      <c r="A98" s="33">
        <v>2013</v>
      </c>
      <c r="B98" s="33">
        <v>1</v>
      </c>
      <c r="C98" s="33">
        <v>97</v>
      </c>
      <c r="D98" s="33">
        <v>54212115</v>
      </c>
      <c r="E98" s="33" t="s">
        <v>3600</v>
      </c>
      <c r="F98" s="33" t="s">
        <v>3741</v>
      </c>
      <c r="G98" s="33"/>
      <c r="H98" s="33" t="s">
        <v>3740</v>
      </c>
      <c r="I98" s="33" t="s">
        <v>3587</v>
      </c>
      <c r="J98" s="33" t="s">
        <v>3616</v>
      </c>
      <c r="K98" s="33">
        <f t="shared" ref="K98:K99" si="151">IF(ISBLANK(L98),"",INDEX(FACULTY_CODE,MATCH(L98,FACULTY_NAME_EN,0)))</f>
        <v>10700000</v>
      </c>
      <c r="L98" s="35" t="s">
        <v>68</v>
      </c>
      <c r="M98" s="33">
        <f t="shared" ref="M98:M99" si="152">IF(ISBLANK(N98),"",INDEX(DEPARTMENT_CODE,MATCH(N98,DEPT_NAME_EN,0)))</f>
        <v>10710000</v>
      </c>
      <c r="N98" s="33" t="s">
        <v>119</v>
      </c>
      <c r="O98" s="33" t="str">
        <f t="shared" ref="O98:O99" si="153">IF(ISBLANK(P98),"",INDEX(Program_Code,MATCH(P98,Program_Name_En,0)))</f>
        <v>2553003</v>
      </c>
      <c r="P98" s="35" t="s">
        <v>3455</v>
      </c>
      <c r="Q98" s="33">
        <f t="shared" ref="Q98:Q99" si="154">IF(ISBLANK(R98),"",INDEX(FOS_Code,MATCH(R98,FOS_Name_En,0)))</f>
        <v>10710022</v>
      </c>
      <c r="R98" s="35" t="s">
        <v>2543</v>
      </c>
      <c r="S98" s="33" t="str">
        <f t="shared" ref="S98:S100" si="155">IF(ISBLANK(T98),"",INDEX(Program_Project_Code,MATCH(T98,Program_Project_Name,0)))</f>
        <v>25540167</v>
      </c>
      <c r="T98" s="33" t="s">
        <v>2880</v>
      </c>
      <c r="U98" s="33" t="s">
        <v>3922</v>
      </c>
      <c r="V98" s="33" t="s">
        <v>3948</v>
      </c>
      <c r="W98" s="35" t="str">
        <f t="shared" si="4"/>
        <v>360</v>
      </c>
      <c r="X98" s="35" t="s">
        <v>1751</v>
      </c>
      <c r="Y98" s="35" t="s">
        <v>1539</v>
      </c>
      <c r="Z98" s="61">
        <v>34120</v>
      </c>
      <c r="AA98" s="33"/>
      <c r="AB98" s="34" t="s">
        <v>4356</v>
      </c>
      <c r="AC98" s="35" t="s">
        <v>2462</v>
      </c>
      <c r="AD98" s="33" t="s">
        <v>4357</v>
      </c>
      <c r="AE98" s="34"/>
      <c r="AF98" s="61">
        <v>41659</v>
      </c>
      <c r="AG98" s="34" t="s">
        <v>3985</v>
      </c>
      <c r="AH98" s="61">
        <v>41799</v>
      </c>
      <c r="AI98" s="34" t="s">
        <v>4651</v>
      </c>
      <c r="AJ98" s="37">
        <v>41799</v>
      </c>
      <c r="AK98" s="33" t="s">
        <v>3608</v>
      </c>
      <c r="AL98" s="33" t="s">
        <v>3598</v>
      </c>
      <c r="AM98" s="34"/>
      <c r="AN98" s="34" t="s">
        <v>3999</v>
      </c>
      <c r="AO98" s="34"/>
      <c r="AP98" s="34"/>
      <c r="AQ98" s="38"/>
    </row>
    <row r="99" spans="1:43" s="46" customFormat="1">
      <c r="A99" s="33">
        <v>2013</v>
      </c>
      <c r="B99" s="33">
        <v>1</v>
      </c>
      <c r="C99" s="33">
        <v>98</v>
      </c>
      <c r="D99" s="33">
        <v>53210060</v>
      </c>
      <c r="E99" s="33" t="s">
        <v>3600</v>
      </c>
      <c r="F99" s="33" t="s">
        <v>3742</v>
      </c>
      <c r="G99" s="33"/>
      <c r="H99" s="33" t="s">
        <v>3743</v>
      </c>
      <c r="I99" s="33" t="s">
        <v>3587</v>
      </c>
      <c r="J99" s="33" t="s">
        <v>3617</v>
      </c>
      <c r="K99" s="33">
        <f t="shared" si="151"/>
        <v>10700000</v>
      </c>
      <c r="L99" s="35" t="s">
        <v>68</v>
      </c>
      <c r="M99" s="33">
        <f t="shared" si="152"/>
        <v>10706000</v>
      </c>
      <c r="N99" s="33" t="s">
        <v>111</v>
      </c>
      <c r="O99" s="33" t="str">
        <f t="shared" si="153"/>
        <v>2517001</v>
      </c>
      <c r="P99" s="35" t="s">
        <v>3189</v>
      </c>
      <c r="Q99" s="33">
        <f t="shared" si="154"/>
        <v>10706001</v>
      </c>
      <c r="R99" s="35" t="s">
        <v>2504</v>
      </c>
      <c r="S99" s="33" t="str">
        <f t="shared" si="155"/>
        <v>25540008</v>
      </c>
      <c r="T99" s="33" t="s">
        <v>2713</v>
      </c>
      <c r="U99" s="33" t="s">
        <v>3923</v>
      </c>
      <c r="V99" s="33" t="s">
        <v>3949</v>
      </c>
      <c r="W99" s="35" t="str">
        <f t="shared" si="4"/>
        <v>392</v>
      </c>
      <c r="X99" s="35" t="s">
        <v>34</v>
      </c>
      <c r="Y99" s="35" t="s">
        <v>1539</v>
      </c>
      <c r="Z99" s="61">
        <v>33301</v>
      </c>
      <c r="AA99" s="33"/>
      <c r="AB99" s="34" t="s">
        <v>4359</v>
      </c>
      <c r="AC99" s="35" t="s">
        <v>2462</v>
      </c>
      <c r="AD99" s="33" t="s">
        <v>4358</v>
      </c>
      <c r="AE99" s="34"/>
      <c r="AF99" s="61">
        <v>41703</v>
      </c>
      <c r="AG99" s="34" t="s">
        <v>3985</v>
      </c>
      <c r="AH99" s="61">
        <v>41710</v>
      </c>
      <c r="AI99" s="34" t="s">
        <v>3985</v>
      </c>
      <c r="AJ99" s="37">
        <v>41710</v>
      </c>
      <c r="AK99" s="33" t="s">
        <v>3994</v>
      </c>
      <c r="AL99" s="33" t="s">
        <v>3598</v>
      </c>
      <c r="AM99" s="34"/>
      <c r="AN99" s="34"/>
      <c r="AO99" s="34" t="s">
        <v>3980</v>
      </c>
      <c r="AP99" s="34"/>
      <c r="AQ99" s="33"/>
    </row>
    <row r="100" spans="1:43" s="46" customFormat="1">
      <c r="A100" s="33">
        <v>2013</v>
      </c>
      <c r="B100" s="33">
        <v>1</v>
      </c>
      <c r="C100" s="33">
        <v>99</v>
      </c>
      <c r="D100" s="33">
        <v>53211234</v>
      </c>
      <c r="E100" s="33" t="s">
        <v>3600</v>
      </c>
      <c r="F100" s="33" t="s">
        <v>3744</v>
      </c>
      <c r="G100" s="33"/>
      <c r="H100" s="33" t="s">
        <v>3745</v>
      </c>
      <c r="I100" s="33" t="s">
        <v>3587</v>
      </c>
      <c r="J100" s="33" t="s">
        <v>3617</v>
      </c>
      <c r="K100" s="33">
        <f t="shared" ref="K100:K101" si="156">IF(ISBLANK(L100),"",INDEX(FACULTY_CODE,MATCH(L100,FACULTY_NAME_EN,0)))</f>
        <v>10700000</v>
      </c>
      <c r="L100" s="35" t="s">
        <v>68</v>
      </c>
      <c r="M100" s="33">
        <v>10703000</v>
      </c>
      <c r="N100" s="33" t="s">
        <v>105</v>
      </c>
      <c r="O100" s="33">
        <v>2514002</v>
      </c>
      <c r="P100" s="35" t="s">
        <v>3187</v>
      </c>
      <c r="Q100" s="33">
        <v>10806004</v>
      </c>
      <c r="R100" s="35" t="s">
        <v>2597</v>
      </c>
      <c r="S100" s="33" t="str">
        <f t="shared" si="155"/>
        <v>25540258</v>
      </c>
      <c r="T100" s="33" t="s">
        <v>3131</v>
      </c>
      <c r="U100" s="33" t="s">
        <v>3923</v>
      </c>
      <c r="V100" s="33" t="s">
        <v>3949</v>
      </c>
      <c r="W100" s="35" t="str">
        <f t="shared" si="4"/>
        <v>392</v>
      </c>
      <c r="X100" s="35" t="s">
        <v>34</v>
      </c>
      <c r="Y100" s="35" t="s">
        <v>1539</v>
      </c>
      <c r="Z100" s="61">
        <v>33741</v>
      </c>
      <c r="AA100" s="33"/>
      <c r="AB100" s="34" t="s">
        <v>4387</v>
      </c>
      <c r="AC100" s="35" t="s">
        <v>2462</v>
      </c>
      <c r="AD100" s="33" t="s">
        <v>4388</v>
      </c>
      <c r="AE100" s="34"/>
      <c r="AF100" s="61">
        <v>41703</v>
      </c>
      <c r="AG100" s="34" t="s">
        <v>3985</v>
      </c>
      <c r="AH100" s="61">
        <v>41710</v>
      </c>
      <c r="AI100" s="34" t="s">
        <v>3985</v>
      </c>
      <c r="AJ100" s="37">
        <v>41710</v>
      </c>
      <c r="AK100" s="33" t="s">
        <v>3994</v>
      </c>
      <c r="AL100" s="33" t="s">
        <v>3598</v>
      </c>
      <c r="AM100" s="34"/>
      <c r="AN100" s="34"/>
      <c r="AO100" s="34" t="s">
        <v>3980</v>
      </c>
      <c r="AP100" s="34"/>
      <c r="AQ100" s="38"/>
    </row>
    <row r="101" spans="1:43" s="46" customFormat="1">
      <c r="A101" s="33">
        <v>2013</v>
      </c>
      <c r="B101" s="33">
        <v>1</v>
      </c>
      <c r="C101" s="33">
        <v>100</v>
      </c>
      <c r="D101" s="33">
        <v>53210010</v>
      </c>
      <c r="E101" s="33" t="s">
        <v>3599</v>
      </c>
      <c r="F101" s="33" t="s">
        <v>3746</v>
      </c>
      <c r="G101" s="33"/>
      <c r="H101" s="33" t="s">
        <v>3747</v>
      </c>
      <c r="I101" s="33" t="s">
        <v>3587</v>
      </c>
      <c r="J101" s="33" t="s">
        <v>3617</v>
      </c>
      <c r="K101" s="33">
        <f t="shared" si="156"/>
        <v>10700000</v>
      </c>
      <c r="L101" s="35" t="s">
        <v>68</v>
      </c>
      <c r="M101" s="33">
        <f t="shared" ref="M101" si="157">IF(ISBLANK(N101),"",INDEX(DEPARTMENT_CODE,MATCH(N101,DEPT_NAME_EN,0)))</f>
        <v>10706000</v>
      </c>
      <c r="N101" s="33" t="s">
        <v>111</v>
      </c>
      <c r="O101" s="33" t="str">
        <f t="shared" ref="O101" si="158">IF(ISBLANK(P101),"",INDEX(Program_Code,MATCH(P101,Program_Name_En,0)))</f>
        <v>2517001</v>
      </c>
      <c r="P101" s="35" t="s">
        <v>3189</v>
      </c>
      <c r="Q101" s="33">
        <f t="shared" ref="Q101" si="159">IF(ISBLANK(R101),"",INDEX(FOS_Code,MATCH(R101,FOS_Name_En,0)))</f>
        <v>10706001</v>
      </c>
      <c r="R101" s="35" t="s">
        <v>2504</v>
      </c>
      <c r="S101" s="33" t="str">
        <f t="shared" ref="S101" si="160">IF(ISBLANK(T101),"",INDEX(Program_Project_Code,MATCH(T101,Program_Project_Name,0)))</f>
        <v>25540008</v>
      </c>
      <c r="T101" s="33" t="s">
        <v>2713</v>
      </c>
      <c r="U101" s="33" t="s">
        <v>3923</v>
      </c>
      <c r="V101" s="33" t="s">
        <v>3949</v>
      </c>
      <c r="W101" s="35" t="str">
        <f t="shared" si="4"/>
        <v>392</v>
      </c>
      <c r="X101" s="35" t="s">
        <v>34</v>
      </c>
      <c r="Y101" s="35" t="s">
        <v>1539</v>
      </c>
      <c r="Z101" s="61">
        <v>33766</v>
      </c>
      <c r="AA101" s="33"/>
      <c r="AB101" s="34" t="s">
        <v>4390</v>
      </c>
      <c r="AC101" s="35" t="s">
        <v>2462</v>
      </c>
      <c r="AD101" s="33" t="s">
        <v>4389</v>
      </c>
      <c r="AE101" s="34"/>
      <c r="AF101" s="61">
        <v>41703</v>
      </c>
      <c r="AG101" s="34" t="s">
        <v>3985</v>
      </c>
      <c r="AH101" s="61">
        <v>41710</v>
      </c>
      <c r="AI101" s="34" t="s">
        <v>3985</v>
      </c>
      <c r="AJ101" s="37">
        <v>41710</v>
      </c>
      <c r="AK101" s="33" t="s">
        <v>3994</v>
      </c>
      <c r="AL101" s="33" t="s">
        <v>3598</v>
      </c>
      <c r="AM101" s="34"/>
      <c r="AN101" s="34"/>
      <c r="AO101" s="34" t="s">
        <v>3980</v>
      </c>
      <c r="AP101" s="34"/>
      <c r="AQ101" s="38"/>
    </row>
    <row r="102" spans="1:43" s="46" customFormat="1">
      <c r="A102" s="33">
        <v>2013</v>
      </c>
      <c r="B102" s="33">
        <v>1</v>
      </c>
      <c r="C102" s="33">
        <v>101</v>
      </c>
      <c r="D102" s="33">
        <v>53210018</v>
      </c>
      <c r="E102" s="33" t="s">
        <v>3599</v>
      </c>
      <c r="F102" s="33" t="s">
        <v>3748</v>
      </c>
      <c r="G102" s="33"/>
      <c r="H102" s="33" t="s">
        <v>3582</v>
      </c>
      <c r="I102" s="33" t="s">
        <v>3587</v>
      </c>
      <c r="J102" s="33" t="s">
        <v>3617</v>
      </c>
      <c r="K102" s="33">
        <f t="shared" ref="K102" si="161">IF(ISBLANK(L102),"",INDEX(FACULTY_CODE,MATCH(L102,FACULTY_NAME_EN,0)))</f>
        <v>10700000</v>
      </c>
      <c r="L102" s="35" t="s">
        <v>68</v>
      </c>
      <c r="M102" s="33">
        <f t="shared" ref="M102" si="162">IF(ISBLANK(N102),"",INDEX(DEPARTMENT_CODE,MATCH(N102,DEPT_NAME_EN,0)))</f>
        <v>10706000</v>
      </c>
      <c r="N102" s="33" t="s">
        <v>111</v>
      </c>
      <c r="O102" s="33" t="str">
        <f t="shared" ref="O102" si="163">IF(ISBLANK(P102),"",INDEX(Program_Code,MATCH(P102,Program_Name_En,0)))</f>
        <v>2517001</v>
      </c>
      <c r="P102" s="35" t="s">
        <v>3189</v>
      </c>
      <c r="Q102" s="33">
        <f t="shared" ref="Q102" si="164">IF(ISBLANK(R102),"",INDEX(FOS_Code,MATCH(R102,FOS_Name_En,0)))</f>
        <v>10706001</v>
      </c>
      <c r="R102" s="35" t="s">
        <v>2504</v>
      </c>
      <c r="S102" s="33" t="str">
        <f t="shared" ref="S102" si="165">IF(ISBLANK(T102),"",INDEX(Program_Project_Code,MATCH(T102,Program_Project_Name,0)))</f>
        <v>25540008</v>
      </c>
      <c r="T102" s="33" t="s">
        <v>2713</v>
      </c>
      <c r="U102" s="33" t="s">
        <v>3923</v>
      </c>
      <c r="V102" s="33" t="s">
        <v>3949</v>
      </c>
      <c r="W102" s="35" t="str">
        <f t="shared" si="4"/>
        <v>392</v>
      </c>
      <c r="X102" s="35" t="s">
        <v>34</v>
      </c>
      <c r="Y102" s="35" t="s">
        <v>1539</v>
      </c>
      <c r="Z102" s="61">
        <v>33747</v>
      </c>
      <c r="AA102" s="33"/>
      <c r="AB102" s="34" t="s">
        <v>4391</v>
      </c>
      <c r="AC102" s="35" t="s">
        <v>2462</v>
      </c>
      <c r="AD102" s="33" t="s">
        <v>4392</v>
      </c>
      <c r="AE102" s="34"/>
      <c r="AF102" s="61">
        <v>41703</v>
      </c>
      <c r="AG102" s="34" t="s">
        <v>3985</v>
      </c>
      <c r="AH102" s="61">
        <v>41710</v>
      </c>
      <c r="AI102" s="34" t="s">
        <v>3985</v>
      </c>
      <c r="AJ102" s="37">
        <v>41710</v>
      </c>
      <c r="AK102" s="33" t="s">
        <v>3994</v>
      </c>
      <c r="AL102" s="33" t="s">
        <v>3598</v>
      </c>
      <c r="AM102" s="34"/>
      <c r="AN102" s="34"/>
      <c r="AO102" s="34" t="s">
        <v>3980</v>
      </c>
      <c r="AP102" s="34"/>
      <c r="AQ102" s="33"/>
    </row>
    <row r="103" spans="1:43" s="46" customFormat="1">
      <c r="A103" s="33">
        <v>2013</v>
      </c>
      <c r="B103" s="33">
        <v>1</v>
      </c>
      <c r="C103" s="33">
        <v>102</v>
      </c>
      <c r="D103" s="33">
        <v>53210039</v>
      </c>
      <c r="E103" s="33" t="s">
        <v>3600</v>
      </c>
      <c r="F103" s="33" t="s">
        <v>3749</v>
      </c>
      <c r="G103" s="33"/>
      <c r="H103" s="33" t="s">
        <v>3750</v>
      </c>
      <c r="I103" s="33" t="s">
        <v>3587</v>
      </c>
      <c r="J103" s="33" t="s">
        <v>3617</v>
      </c>
      <c r="K103" s="33">
        <f t="shared" ref="K103" si="166">IF(ISBLANK(L103),"",INDEX(FACULTY_CODE,MATCH(L103,FACULTY_NAME_EN,0)))</f>
        <v>10700000</v>
      </c>
      <c r="L103" s="35" t="s">
        <v>68</v>
      </c>
      <c r="M103" s="33">
        <f t="shared" ref="M103" si="167">IF(ISBLANK(N103),"",INDEX(DEPARTMENT_CODE,MATCH(N103,DEPT_NAME_EN,0)))</f>
        <v>10706000</v>
      </c>
      <c r="N103" s="33" t="s">
        <v>111</v>
      </c>
      <c r="O103" s="33" t="str">
        <f t="shared" ref="O103" si="168">IF(ISBLANK(P103),"",INDEX(Program_Code,MATCH(P103,Program_Name_En,0)))</f>
        <v>2517001</v>
      </c>
      <c r="P103" s="35" t="s">
        <v>3189</v>
      </c>
      <c r="Q103" s="33">
        <f t="shared" ref="Q103" si="169">IF(ISBLANK(R103),"",INDEX(FOS_Code,MATCH(R103,FOS_Name_En,0)))</f>
        <v>10706001</v>
      </c>
      <c r="R103" s="35" t="s">
        <v>2504</v>
      </c>
      <c r="S103" s="33" t="str">
        <f t="shared" ref="S103" si="170">IF(ISBLANK(T103),"",INDEX(Program_Project_Code,MATCH(T103,Program_Project_Name,0)))</f>
        <v>25540008</v>
      </c>
      <c r="T103" s="33" t="s">
        <v>2713</v>
      </c>
      <c r="U103" s="33" t="s">
        <v>3923</v>
      </c>
      <c r="V103" s="33" t="s">
        <v>3949</v>
      </c>
      <c r="W103" s="35" t="str">
        <f t="shared" si="4"/>
        <v>392</v>
      </c>
      <c r="X103" s="35" t="s">
        <v>34</v>
      </c>
      <c r="Y103" s="35" t="s">
        <v>1539</v>
      </c>
      <c r="Z103" s="61">
        <v>33768</v>
      </c>
      <c r="AA103" s="33"/>
      <c r="AB103" s="34" t="s">
        <v>4393</v>
      </c>
      <c r="AC103" s="35" t="s">
        <v>2462</v>
      </c>
      <c r="AD103" s="33" t="s">
        <v>4394</v>
      </c>
      <c r="AE103" s="34"/>
      <c r="AF103" s="61">
        <v>41703</v>
      </c>
      <c r="AG103" s="34" t="s">
        <v>3985</v>
      </c>
      <c r="AH103" s="61">
        <v>41710</v>
      </c>
      <c r="AI103" s="34" t="s">
        <v>3985</v>
      </c>
      <c r="AJ103" s="37">
        <v>41710</v>
      </c>
      <c r="AK103" s="33" t="s">
        <v>3994</v>
      </c>
      <c r="AL103" s="33" t="s">
        <v>3598</v>
      </c>
      <c r="AM103" s="34"/>
      <c r="AN103" s="34"/>
      <c r="AO103" s="34" t="s">
        <v>3980</v>
      </c>
      <c r="AP103" s="34"/>
      <c r="AQ103" s="38"/>
    </row>
    <row r="104" spans="1:43" s="46" customFormat="1">
      <c r="A104" s="33">
        <v>2013</v>
      </c>
      <c r="B104" s="33">
        <v>1</v>
      </c>
      <c r="C104" s="33">
        <v>103</v>
      </c>
      <c r="D104" s="33">
        <v>53215410</v>
      </c>
      <c r="E104" s="33" t="s">
        <v>3599</v>
      </c>
      <c r="F104" s="33" t="s">
        <v>3751</v>
      </c>
      <c r="G104" s="33"/>
      <c r="H104" s="33" t="s">
        <v>3752</v>
      </c>
      <c r="I104" s="33" t="s">
        <v>3587</v>
      </c>
      <c r="J104" s="33" t="s">
        <v>3617</v>
      </c>
      <c r="K104" s="33">
        <f t="shared" ref="K104" si="171">IF(ISBLANK(L104),"",INDEX(FACULTY_CODE,MATCH(L104,FACULTY_NAME_EN,0)))</f>
        <v>10700000</v>
      </c>
      <c r="L104" s="35" t="s">
        <v>68</v>
      </c>
      <c r="M104" s="33">
        <v>10703000</v>
      </c>
      <c r="N104" s="33" t="s">
        <v>105</v>
      </c>
      <c r="O104" s="33">
        <v>25140002</v>
      </c>
      <c r="P104" s="35" t="s">
        <v>3187</v>
      </c>
      <c r="Q104" s="33">
        <v>10703015</v>
      </c>
      <c r="R104" s="35" t="s">
        <v>2578</v>
      </c>
      <c r="S104" s="33">
        <v>25540081</v>
      </c>
      <c r="T104" s="33" t="s">
        <v>3019</v>
      </c>
      <c r="U104" s="33" t="s">
        <v>3923</v>
      </c>
      <c r="V104" s="33" t="s">
        <v>3949</v>
      </c>
      <c r="W104" s="35" t="str">
        <f t="shared" si="4"/>
        <v>392</v>
      </c>
      <c r="X104" s="35" t="s">
        <v>34</v>
      </c>
      <c r="Y104" s="35" t="s">
        <v>1539</v>
      </c>
      <c r="Z104" s="61">
        <v>33528</v>
      </c>
      <c r="AA104" s="33"/>
      <c r="AB104" s="34" t="s">
        <v>4395</v>
      </c>
      <c r="AC104" s="35" t="s">
        <v>2462</v>
      </c>
      <c r="AD104" s="33" t="s">
        <v>4396</v>
      </c>
      <c r="AE104" s="34" t="s">
        <v>4397</v>
      </c>
      <c r="AF104" s="61">
        <v>41703</v>
      </c>
      <c r="AG104" s="34" t="s">
        <v>3985</v>
      </c>
      <c r="AH104" s="61">
        <v>41710</v>
      </c>
      <c r="AI104" s="34" t="s">
        <v>3985</v>
      </c>
      <c r="AJ104" s="37">
        <v>41710</v>
      </c>
      <c r="AK104" s="33" t="s">
        <v>3994</v>
      </c>
      <c r="AL104" s="33" t="s">
        <v>3598</v>
      </c>
      <c r="AM104" s="34"/>
      <c r="AN104" s="34"/>
      <c r="AO104" s="34" t="s">
        <v>3980</v>
      </c>
      <c r="AP104" s="34"/>
      <c r="AQ104" s="33"/>
    </row>
    <row r="105" spans="1:43" s="46" customFormat="1">
      <c r="A105" s="33">
        <v>2013</v>
      </c>
      <c r="B105" s="33">
        <v>1</v>
      </c>
      <c r="C105" s="33">
        <v>104</v>
      </c>
      <c r="D105" s="33">
        <v>53211222</v>
      </c>
      <c r="E105" s="33" t="s">
        <v>3600</v>
      </c>
      <c r="F105" s="33" t="s">
        <v>3753</v>
      </c>
      <c r="G105" s="33"/>
      <c r="H105" s="33" t="s">
        <v>3754</v>
      </c>
      <c r="I105" s="33" t="s">
        <v>3587</v>
      </c>
      <c r="J105" s="33" t="s">
        <v>3617</v>
      </c>
      <c r="K105" s="33">
        <f t="shared" ref="K105:K106" si="172">IF(ISBLANK(L105),"",INDEX(FACULTY_CODE,MATCH(L105,FACULTY_NAME_EN,0)))</f>
        <v>10700000</v>
      </c>
      <c r="L105" s="35" t="s">
        <v>68</v>
      </c>
      <c r="M105" s="33">
        <v>10703000</v>
      </c>
      <c r="N105" s="33" t="s">
        <v>105</v>
      </c>
      <c r="O105" s="33">
        <v>25140002</v>
      </c>
      <c r="P105" s="35" t="s">
        <v>3187</v>
      </c>
      <c r="Q105" s="33">
        <v>1070311</v>
      </c>
      <c r="R105" s="35" t="s">
        <v>2595</v>
      </c>
      <c r="S105" s="33">
        <v>25540291</v>
      </c>
      <c r="T105" s="33" t="s">
        <v>3087</v>
      </c>
      <c r="U105" s="33" t="s">
        <v>3923</v>
      </c>
      <c r="V105" s="33" t="s">
        <v>3949</v>
      </c>
      <c r="W105" s="35" t="str">
        <f t="shared" si="4"/>
        <v>392</v>
      </c>
      <c r="X105" s="35" t="s">
        <v>34</v>
      </c>
      <c r="Y105" s="35" t="s">
        <v>1539</v>
      </c>
      <c r="Z105" s="61">
        <v>33714</v>
      </c>
      <c r="AA105" s="33"/>
      <c r="AB105" s="34" t="s">
        <v>4398</v>
      </c>
      <c r="AC105" s="35" t="s">
        <v>2462</v>
      </c>
      <c r="AD105" s="33" t="s">
        <v>4399</v>
      </c>
      <c r="AE105" s="34" t="s">
        <v>4400</v>
      </c>
      <c r="AF105" s="61">
        <v>41703</v>
      </c>
      <c r="AG105" s="34" t="s">
        <v>3985</v>
      </c>
      <c r="AH105" s="61">
        <v>41710</v>
      </c>
      <c r="AI105" s="34" t="s">
        <v>3985</v>
      </c>
      <c r="AJ105" s="37">
        <v>41710</v>
      </c>
      <c r="AK105" s="33" t="s">
        <v>3994</v>
      </c>
      <c r="AL105" s="33" t="s">
        <v>3598</v>
      </c>
      <c r="AM105" s="34"/>
      <c r="AN105" s="34"/>
      <c r="AO105" s="34" t="s">
        <v>3980</v>
      </c>
      <c r="AP105" s="34"/>
      <c r="AQ105" s="38"/>
    </row>
    <row r="106" spans="1:43" s="46" customFormat="1">
      <c r="A106" s="33">
        <v>2013</v>
      </c>
      <c r="B106" s="33">
        <v>1</v>
      </c>
      <c r="C106" s="33">
        <v>105</v>
      </c>
      <c r="D106" s="33">
        <v>54218630</v>
      </c>
      <c r="E106" s="33" t="s">
        <v>3600</v>
      </c>
      <c r="F106" s="33" t="s">
        <v>3755</v>
      </c>
      <c r="G106" s="33"/>
      <c r="H106" s="33" t="s">
        <v>3756</v>
      </c>
      <c r="I106" s="33" t="s">
        <v>3587</v>
      </c>
      <c r="J106" s="33" t="s">
        <v>3909</v>
      </c>
      <c r="K106" s="33">
        <f t="shared" si="172"/>
        <v>10700000</v>
      </c>
      <c r="L106" s="35" t="s">
        <v>68</v>
      </c>
      <c r="M106" s="33">
        <v>10702000</v>
      </c>
      <c r="N106" s="33" t="s">
        <v>103</v>
      </c>
      <c r="O106" s="33">
        <v>2553005</v>
      </c>
      <c r="P106" s="35" t="s">
        <v>3536</v>
      </c>
      <c r="Q106" s="33">
        <v>10803001</v>
      </c>
      <c r="R106" s="35" t="s">
        <v>2577</v>
      </c>
      <c r="S106" s="33">
        <v>25540019</v>
      </c>
      <c r="T106" s="33" t="s">
        <v>3024</v>
      </c>
      <c r="U106" s="33" t="s">
        <v>3924</v>
      </c>
      <c r="V106" s="33" t="s">
        <v>3950</v>
      </c>
      <c r="W106" s="35" t="str">
        <f t="shared" si="4"/>
        <v>158</v>
      </c>
      <c r="X106" s="35" t="s">
        <v>1634</v>
      </c>
      <c r="Y106" s="35" t="s">
        <v>1539</v>
      </c>
      <c r="Z106" s="61">
        <v>34029</v>
      </c>
      <c r="AA106" s="33"/>
      <c r="AB106" s="34" t="s">
        <v>4401</v>
      </c>
      <c r="AC106" s="35" t="s">
        <v>2462</v>
      </c>
      <c r="AD106" s="33" t="s">
        <v>4402</v>
      </c>
      <c r="AE106" s="34" t="s">
        <v>4403</v>
      </c>
      <c r="AF106" s="61">
        <v>41783</v>
      </c>
      <c r="AG106" s="34" t="s">
        <v>3985</v>
      </c>
      <c r="AH106" s="61">
        <v>41825</v>
      </c>
      <c r="AI106" s="34" t="s">
        <v>4651</v>
      </c>
      <c r="AJ106" s="37">
        <v>41825</v>
      </c>
      <c r="AK106" s="33" t="s">
        <v>3993</v>
      </c>
      <c r="AL106" s="33" t="s">
        <v>3598</v>
      </c>
      <c r="AM106" s="34" t="s">
        <v>4360</v>
      </c>
      <c r="AN106" s="34"/>
      <c r="AO106" s="34"/>
      <c r="AP106" s="34"/>
      <c r="AQ106" s="38"/>
    </row>
    <row r="107" spans="1:43" s="46" customFormat="1">
      <c r="A107" s="33">
        <v>2013</v>
      </c>
      <c r="B107" s="33">
        <v>1</v>
      </c>
      <c r="C107" s="33">
        <v>106</v>
      </c>
      <c r="D107" s="33">
        <v>54218627</v>
      </c>
      <c r="E107" s="33" t="s">
        <v>3596</v>
      </c>
      <c r="F107" s="33" t="s">
        <v>3584</v>
      </c>
      <c r="G107" s="33"/>
      <c r="H107" s="33" t="s">
        <v>3757</v>
      </c>
      <c r="I107" s="33" t="s">
        <v>3587</v>
      </c>
      <c r="J107" s="33" t="s">
        <v>3909</v>
      </c>
      <c r="K107" s="33">
        <f t="shared" ref="K107" si="173">IF(ISBLANK(L107),"",INDEX(FACULTY_CODE,MATCH(L107,FACULTY_NAME_EN,0)))</f>
        <v>10700000</v>
      </c>
      <c r="L107" s="35" t="s">
        <v>68</v>
      </c>
      <c r="M107" s="33">
        <v>10702000</v>
      </c>
      <c r="N107" s="33" t="s">
        <v>103</v>
      </c>
      <c r="O107" s="33">
        <v>2553005</v>
      </c>
      <c r="P107" s="35" t="s">
        <v>3536</v>
      </c>
      <c r="Q107" s="33">
        <v>10803001</v>
      </c>
      <c r="R107" s="35" t="s">
        <v>2577</v>
      </c>
      <c r="S107" s="33">
        <v>25540019</v>
      </c>
      <c r="T107" s="33" t="s">
        <v>3024</v>
      </c>
      <c r="U107" s="33" t="s">
        <v>3924</v>
      </c>
      <c r="V107" s="33" t="s">
        <v>3950</v>
      </c>
      <c r="W107" s="35" t="str">
        <f t="shared" ref="W107:W115" si="174">IF(ISBLANK(X107),"",INDEX(Country_Code,MATCH(X107,Country_Name,0)))</f>
        <v>158</v>
      </c>
      <c r="X107" s="35" t="s">
        <v>1634</v>
      </c>
      <c r="Y107" s="35" t="s">
        <v>1539</v>
      </c>
      <c r="Z107" s="61">
        <v>34191</v>
      </c>
      <c r="AA107" s="33"/>
      <c r="AB107" s="34" t="s">
        <v>4005</v>
      </c>
      <c r="AC107" s="35" t="s">
        <v>2462</v>
      </c>
      <c r="AD107" s="33" t="s">
        <v>4006</v>
      </c>
      <c r="AE107" s="34" t="s">
        <v>4007</v>
      </c>
      <c r="AF107" s="61">
        <v>41783</v>
      </c>
      <c r="AG107" s="34" t="s">
        <v>3985</v>
      </c>
      <c r="AH107" s="61">
        <v>41825</v>
      </c>
      <c r="AI107" s="34" t="s">
        <v>4651</v>
      </c>
      <c r="AJ107" s="37">
        <v>41825</v>
      </c>
      <c r="AK107" s="33" t="s">
        <v>3993</v>
      </c>
      <c r="AL107" s="33" t="s">
        <v>3598</v>
      </c>
      <c r="AM107" s="34" t="s">
        <v>4360</v>
      </c>
      <c r="AN107" s="34"/>
      <c r="AO107" s="34"/>
      <c r="AP107" s="34"/>
      <c r="AQ107" s="33"/>
    </row>
    <row r="108" spans="1:43" s="46" customFormat="1">
      <c r="A108" s="33">
        <v>2013</v>
      </c>
      <c r="B108" s="33">
        <v>1</v>
      </c>
      <c r="C108" s="33">
        <v>107</v>
      </c>
      <c r="D108" s="33">
        <v>54218631</v>
      </c>
      <c r="E108" s="33" t="s">
        <v>3596</v>
      </c>
      <c r="F108" s="33" t="s">
        <v>3730</v>
      </c>
      <c r="G108" s="33"/>
      <c r="H108" s="33" t="s">
        <v>3758</v>
      </c>
      <c r="I108" s="33" t="s">
        <v>3587</v>
      </c>
      <c r="J108" s="33" t="s">
        <v>3909</v>
      </c>
      <c r="K108" s="33">
        <f t="shared" ref="K108:K110" si="175">IF(ISBLANK(L108),"",INDEX(FACULTY_CODE,MATCH(L108,FACULTY_NAME_EN,0)))</f>
        <v>10700000</v>
      </c>
      <c r="L108" s="35" t="s">
        <v>68</v>
      </c>
      <c r="M108" s="33">
        <v>10702000</v>
      </c>
      <c r="N108" s="33" t="s">
        <v>103</v>
      </c>
      <c r="O108" s="33">
        <v>2553005</v>
      </c>
      <c r="P108" s="35" t="s">
        <v>3536</v>
      </c>
      <c r="Q108" s="33">
        <v>10803001</v>
      </c>
      <c r="R108" s="35" t="s">
        <v>2577</v>
      </c>
      <c r="S108" s="33">
        <v>25540019</v>
      </c>
      <c r="T108" s="33" t="s">
        <v>3024</v>
      </c>
      <c r="U108" s="33" t="s">
        <v>3924</v>
      </c>
      <c r="V108" s="33" t="s">
        <v>3950</v>
      </c>
      <c r="W108" s="35" t="str">
        <f t="shared" si="174"/>
        <v>158</v>
      </c>
      <c r="X108" s="35" t="s">
        <v>1634</v>
      </c>
      <c r="Y108" s="35" t="s">
        <v>1539</v>
      </c>
      <c r="Z108" s="61">
        <v>33699</v>
      </c>
      <c r="AA108" s="33"/>
      <c r="AB108" s="34" t="s">
        <v>4404</v>
      </c>
      <c r="AC108" s="35" t="s">
        <v>2462</v>
      </c>
      <c r="AD108" s="33" t="s">
        <v>4406</v>
      </c>
      <c r="AE108" s="34" t="s">
        <v>4405</v>
      </c>
      <c r="AF108" s="61">
        <v>41783</v>
      </c>
      <c r="AG108" s="34" t="s">
        <v>3985</v>
      </c>
      <c r="AH108" s="61">
        <v>41825</v>
      </c>
      <c r="AI108" s="34" t="s">
        <v>4651</v>
      </c>
      <c r="AJ108" s="37">
        <v>41825</v>
      </c>
      <c r="AK108" s="33" t="s">
        <v>3993</v>
      </c>
      <c r="AL108" s="33" t="s">
        <v>3598</v>
      </c>
      <c r="AM108" s="34" t="s">
        <v>4360</v>
      </c>
      <c r="AN108" s="34"/>
      <c r="AO108" s="34"/>
      <c r="AP108" s="34"/>
      <c r="AQ108" s="38"/>
    </row>
    <row r="109" spans="1:43" s="46" customFormat="1">
      <c r="A109" s="33">
        <v>2013</v>
      </c>
      <c r="B109" s="33">
        <v>1</v>
      </c>
      <c r="C109" s="33">
        <v>108</v>
      </c>
      <c r="D109" s="33">
        <v>54211251</v>
      </c>
      <c r="E109" s="33" t="s">
        <v>3599</v>
      </c>
      <c r="F109" s="33" t="s">
        <v>3759</v>
      </c>
      <c r="G109" s="33"/>
      <c r="H109" s="33" t="s">
        <v>3760</v>
      </c>
      <c r="I109" s="33" t="s">
        <v>3587</v>
      </c>
      <c r="J109" s="33" t="s">
        <v>3909</v>
      </c>
      <c r="K109" s="33">
        <f t="shared" si="175"/>
        <v>10700000</v>
      </c>
      <c r="L109" s="35" t="s">
        <v>68</v>
      </c>
      <c r="M109" s="33">
        <v>10703000</v>
      </c>
      <c r="N109" s="33" t="s">
        <v>105</v>
      </c>
      <c r="O109" s="33">
        <v>25140002</v>
      </c>
      <c r="P109" s="35" t="s">
        <v>3187</v>
      </c>
      <c r="Q109" s="33">
        <v>1070311</v>
      </c>
      <c r="R109" s="35" t="s">
        <v>2595</v>
      </c>
      <c r="S109" s="33">
        <v>25540291</v>
      </c>
      <c r="T109" s="33" t="s">
        <v>3087</v>
      </c>
      <c r="U109" s="33" t="s">
        <v>3924</v>
      </c>
      <c r="V109" s="33" t="s">
        <v>3950</v>
      </c>
      <c r="W109" s="35" t="str">
        <f t="shared" si="174"/>
        <v>158</v>
      </c>
      <c r="X109" s="35" t="s">
        <v>1634</v>
      </c>
      <c r="Y109" s="35" t="s">
        <v>1539</v>
      </c>
      <c r="Z109" s="61">
        <v>33878</v>
      </c>
      <c r="AA109" s="33"/>
      <c r="AB109" s="34" t="s">
        <v>4407</v>
      </c>
      <c r="AC109" s="35" t="s">
        <v>2462</v>
      </c>
      <c r="AD109" s="33" t="s">
        <v>4408</v>
      </c>
      <c r="AE109" s="34" t="s">
        <v>4409</v>
      </c>
      <c r="AF109" s="61">
        <v>41783</v>
      </c>
      <c r="AG109" s="34" t="s">
        <v>3985</v>
      </c>
      <c r="AH109" s="61">
        <v>41825</v>
      </c>
      <c r="AI109" s="34" t="s">
        <v>4651</v>
      </c>
      <c r="AJ109" s="37">
        <v>41825</v>
      </c>
      <c r="AK109" s="33" t="s">
        <v>3993</v>
      </c>
      <c r="AL109" s="33" t="s">
        <v>3598</v>
      </c>
      <c r="AM109" s="34" t="s">
        <v>4360</v>
      </c>
      <c r="AN109" s="34"/>
      <c r="AO109" s="34"/>
      <c r="AP109" s="34"/>
      <c r="AQ109" s="38"/>
    </row>
    <row r="110" spans="1:43" s="46" customFormat="1">
      <c r="A110" s="33">
        <v>2013</v>
      </c>
      <c r="B110" s="33">
        <v>1</v>
      </c>
      <c r="C110" s="33">
        <v>109</v>
      </c>
      <c r="D110" s="33">
        <v>54271221</v>
      </c>
      <c r="E110" s="33" t="s">
        <v>3599</v>
      </c>
      <c r="F110" s="33" t="s">
        <v>3761</v>
      </c>
      <c r="G110" s="33"/>
      <c r="H110" s="33" t="s">
        <v>3762</v>
      </c>
      <c r="I110" s="33" t="s">
        <v>3587</v>
      </c>
      <c r="J110" s="33" t="s">
        <v>3909</v>
      </c>
      <c r="K110" s="33">
        <f t="shared" si="175"/>
        <v>10700000</v>
      </c>
      <c r="L110" s="35" t="s">
        <v>68</v>
      </c>
      <c r="M110" s="33">
        <f t="shared" ref="M110" si="176">IF(ISBLANK(N110),"",INDEX(DEPARTMENT_CODE,MATCH(N110,DEPT_NAME_EN,0)))</f>
        <v>10706000</v>
      </c>
      <c r="N110" s="33" t="s">
        <v>111</v>
      </c>
      <c r="O110" s="33" t="str">
        <f t="shared" ref="O110" si="177">IF(ISBLANK(P110),"",INDEX(Program_Code,MATCH(P110,Program_Name_En,0)))</f>
        <v>2553007</v>
      </c>
      <c r="P110" s="35" t="s">
        <v>3473</v>
      </c>
      <c r="Q110" s="33">
        <f t="shared" ref="Q110" si="178">IF(ISBLANK(R110),"",INDEX(FOS_Code,MATCH(R110,FOS_Name_En,0)))</f>
        <v>10706001</v>
      </c>
      <c r="R110" s="35" t="s">
        <v>2504</v>
      </c>
      <c r="S110" s="33" t="str">
        <f t="shared" ref="S110" si="179">IF(ISBLANK(T110),"",INDEX(Program_Project_Code,MATCH(T110,Program_Project_Name,0)))</f>
        <v>25540158</v>
      </c>
      <c r="T110" s="33" t="s">
        <v>2721</v>
      </c>
      <c r="U110" s="33" t="s">
        <v>3924</v>
      </c>
      <c r="V110" s="33" t="s">
        <v>3951</v>
      </c>
      <c r="W110" s="35" t="str">
        <f t="shared" si="174"/>
        <v>158</v>
      </c>
      <c r="X110" s="35" t="s">
        <v>1634</v>
      </c>
      <c r="Y110" s="35" t="s">
        <v>1539</v>
      </c>
      <c r="Z110" s="61">
        <v>34115</v>
      </c>
      <c r="AA110" s="33"/>
      <c r="AB110" s="34" t="s">
        <v>4410</v>
      </c>
      <c r="AC110" s="35" t="s">
        <v>2462</v>
      </c>
      <c r="AD110" s="33" t="s">
        <v>4411</v>
      </c>
      <c r="AE110" s="34"/>
      <c r="AF110" s="61">
        <v>41792</v>
      </c>
      <c r="AG110" s="34" t="s">
        <v>4651</v>
      </c>
      <c r="AH110" s="61">
        <v>41845</v>
      </c>
      <c r="AI110" s="34" t="s">
        <v>4651</v>
      </c>
      <c r="AJ110" s="37">
        <v>41845</v>
      </c>
      <c r="AK110" s="33" t="s">
        <v>3990</v>
      </c>
      <c r="AL110" s="33" t="s">
        <v>3598</v>
      </c>
      <c r="AM110" s="34" t="s">
        <v>4360</v>
      </c>
      <c r="AN110" s="34"/>
      <c r="AO110" s="34"/>
      <c r="AP110" s="34"/>
      <c r="AQ110" s="33"/>
    </row>
    <row r="111" spans="1:43" s="46" customFormat="1">
      <c r="A111" s="33">
        <v>2013</v>
      </c>
      <c r="B111" s="33">
        <v>1</v>
      </c>
      <c r="C111" s="33">
        <v>110</v>
      </c>
      <c r="D111" s="33">
        <v>54271231</v>
      </c>
      <c r="E111" s="33" t="s">
        <v>3599</v>
      </c>
      <c r="F111" s="33" t="s">
        <v>3763</v>
      </c>
      <c r="G111" s="33"/>
      <c r="H111" s="33" t="s">
        <v>3764</v>
      </c>
      <c r="I111" s="33" t="s">
        <v>3587</v>
      </c>
      <c r="J111" s="33" t="s">
        <v>3909</v>
      </c>
      <c r="K111" s="33">
        <f t="shared" ref="K111:K112" si="180">IF(ISBLANK(L111),"",INDEX(FACULTY_CODE,MATCH(L111,FACULTY_NAME_EN,0)))</f>
        <v>10700000</v>
      </c>
      <c r="L111" s="35" t="s">
        <v>68</v>
      </c>
      <c r="M111" s="33">
        <f t="shared" ref="M111:M112" si="181">IF(ISBLANK(N111),"",INDEX(DEPARTMENT_CODE,MATCH(N111,DEPT_NAME_EN,0)))</f>
        <v>10706000</v>
      </c>
      <c r="N111" s="33" t="s">
        <v>111</v>
      </c>
      <c r="O111" s="33" t="str">
        <f t="shared" ref="O111:O112" si="182">IF(ISBLANK(P111),"",INDEX(Program_Code,MATCH(P111,Program_Name_En,0)))</f>
        <v>2553007</v>
      </c>
      <c r="P111" s="35" t="s">
        <v>3473</v>
      </c>
      <c r="Q111" s="33">
        <f t="shared" ref="Q111:Q112" si="183">IF(ISBLANK(R111),"",INDEX(FOS_Code,MATCH(R111,FOS_Name_En,0)))</f>
        <v>10706001</v>
      </c>
      <c r="R111" s="35" t="s">
        <v>2504</v>
      </c>
      <c r="S111" s="33" t="str">
        <f t="shared" ref="S111:S112" si="184">IF(ISBLANK(T111),"",INDEX(Program_Project_Code,MATCH(T111,Program_Project_Name,0)))</f>
        <v>25540158</v>
      </c>
      <c r="T111" s="33" t="s">
        <v>2721</v>
      </c>
      <c r="U111" s="33" t="s">
        <v>3924</v>
      </c>
      <c r="V111" s="33" t="s">
        <v>3951</v>
      </c>
      <c r="W111" s="35" t="str">
        <f t="shared" si="174"/>
        <v>158</v>
      </c>
      <c r="X111" s="35" t="s">
        <v>1634</v>
      </c>
      <c r="Y111" s="35" t="s">
        <v>1539</v>
      </c>
      <c r="Z111" s="61">
        <v>33719</v>
      </c>
      <c r="AA111" s="33"/>
      <c r="AB111" s="34" t="s">
        <v>4412</v>
      </c>
      <c r="AC111" s="35" t="s">
        <v>2462</v>
      </c>
      <c r="AD111" s="33" t="s">
        <v>4413</v>
      </c>
      <c r="AE111" s="34" t="s">
        <v>4414</v>
      </c>
      <c r="AF111" s="61">
        <v>41792</v>
      </c>
      <c r="AG111" s="34" t="s">
        <v>4651</v>
      </c>
      <c r="AH111" s="61">
        <v>41845</v>
      </c>
      <c r="AI111" s="34" t="s">
        <v>4651</v>
      </c>
      <c r="AJ111" s="37">
        <v>41845</v>
      </c>
      <c r="AK111" s="33" t="s">
        <v>3990</v>
      </c>
      <c r="AL111" s="33" t="s">
        <v>3598</v>
      </c>
      <c r="AM111" s="34" t="s">
        <v>4360</v>
      </c>
      <c r="AN111" s="34"/>
      <c r="AO111" s="34"/>
      <c r="AP111" s="34"/>
      <c r="AQ111" s="38"/>
    </row>
    <row r="112" spans="1:43" s="46" customFormat="1">
      <c r="A112" s="33">
        <v>2013</v>
      </c>
      <c r="B112" s="33">
        <v>1</v>
      </c>
      <c r="C112" s="33">
        <v>111</v>
      </c>
      <c r="D112" s="33">
        <v>54210003</v>
      </c>
      <c r="E112" s="33" t="s">
        <v>3596</v>
      </c>
      <c r="F112" s="33" t="s">
        <v>3765</v>
      </c>
      <c r="G112" s="33"/>
      <c r="H112" s="33" t="s">
        <v>3766</v>
      </c>
      <c r="I112" s="33" t="s">
        <v>3587</v>
      </c>
      <c r="J112" s="33" t="s">
        <v>3909</v>
      </c>
      <c r="K112" s="33">
        <f t="shared" si="180"/>
        <v>10700000</v>
      </c>
      <c r="L112" s="35" t="s">
        <v>68</v>
      </c>
      <c r="M112" s="33">
        <f t="shared" si="181"/>
        <v>10706000</v>
      </c>
      <c r="N112" s="33" t="s">
        <v>111</v>
      </c>
      <c r="O112" s="33" t="str">
        <f t="shared" si="182"/>
        <v>2517001</v>
      </c>
      <c r="P112" s="35" t="s">
        <v>3189</v>
      </c>
      <c r="Q112" s="33">
        <f t="shared" si="183"/>
        <v>10706001</v>
      </c>
      <c r="R112" s="35" t="s">
        <v>2504</v>
      </c>
      <c r="S112" s="33" t="str">
        <f t="shared" si="184"/>
        <v>25540008</v>
      </c>
      <c r="T112" s="33" t="s">
        <v>2713</v>
      </c>
      <c r="U112" s="33" t="s">
        <v>3924</v>
      </c>
      <c r="V112" s="33" t="s">
        <v>3951</v>
      </c>
      <c r="W112" s="35" t="str">
        <f t="shared" si="174"/>
        <v>158</v>
      </c>
      <c r="X112" s="35" t="s">
        <v>1634</v>
      </c>
      <c r="Y112" s="35" t="s">
        <v>1539</v>
      </c>
      <c r="Z112" s="61">
        <v>33746</v>
      </c>
      <c r="AA112" s="33"/>
      <c r="AB112" s="34" t="s">
        <v>4415</v>
      </c>
      <c r="AC112" s="35" t="s">
        <v>2462</v>
      </c>
      <c r="AD112" s="33" t="s">
        <v>4416</v>
      </c>
      <c r="AE112" s="34" t="s">
        <v>4417</v>
      </c>
      <c r="AF112" s="61">
        <v>41792</v>
      </c>
      <c r="AG112" s="34" t="s">
        <v>4651</v>
      </c>
      <c r="AH112" s="61">
        <v>41845</v>
      </c>
      <c r="AI112" s="34" t="s">
        <v>4651</v>
      </c>
      <c r="AJ112" s="37">
        <v>41845</v>
      </c>
      <c r="AK112" s="33" t="s">
        <v>3990</v>
      </c>
      <c r="AL112" s="33" t="s">
        <v>3598</v>
      </c>
      <c r="AM112" s="34" t="s">
        <v>4360</v>
      </c>
      <c r="AN112" s="34"/>
      <c r="AO112" s="34"/>
      <c r="AP112" s="34"/>
      <c r="AQ112" s="38"/>
    </row>
    <row r="113" spans="1:43" s="46" customFormat="1">
      <c r="A113" s="33">
        <v>2013</v>
      </c>
      <c r="B113" s="33">
        <v>1</v>
      </c>
      <c r="C113" s="33">
        <v>112</v>
      </c>
      <c r="D113" s="33">
        <v>54210028</v>
      </c>
      <c r="E113" s="33" t="s">
        <v>3599</v>
      </c>
      <c r="F113" s="33" t="s">
        <v>3767</v>
      </c>
      <c r="G113" s="33"/>
      <c r="H113" s="33" t="s">
        <v>3768</v>
      </c>
      <c r="I113" s="33" t="s">
        <v>3587</v>
      </c>
      <c r="J113" s="33" t="s">
        <v>3909</v>
      </c>
      <c r="K113" s="33">
        <f t="shared" ref="K113" si="185">IF(ISBLANK(L113),"",INDEX(FACULTY_CODE,MATCH(L113,FACULTY_NAME_EN,0)))</f>
        <v>10700000</v>
      </c>
      <c r="L113" s="35" t="s">
        <v>68</v>
      </c>
      <c r="M113" s="33">
        <f t="shared" ref="M113" si="186">IF(ISBLANK(N113),"",INDEX(DEPARTMENT_CODE,MATCH(N113,DEPT_NAME_EN,0)))</f>
        <v>10706000</v>
      </c>
      <c r="N113" s="33" t="s">
        <v>111</v>
      </c>
      <c r="O113" s="33" t="str">
        <f t="shared" ref="O113" si="187">IF(ISBLANK(P113),"",INDEX(Program_Code,MATCH(P113,Program_Name_En,0)))</f>
        <v>2517001</v>
      </c>
      <c r="P113" s="35" t="s">
        <v>3189</v>
      </c>
      <c r="Q113" s="33">
        <f t="shared" ref="Q113" si="188">IF(ISBLANK(R113),"",INDEX(FOS_Code,MATCH(R113,FOS_Name_En,0)))</f>
        <v>10706001</v>
      </c>
      <c r="R113" s="35" t="s">
        <v>2504</v>
      </c>
      <c r="S113" s="33" t="str">
        <f t="shared" ref="S113" si="189">IF(ISBLANK(T113),"",INDEX(Program_Project_Code,MATCH(T113,Program_Project_Name,0)))</f>
        <v>25540008</v>
      </c>
      <c r="T113" s="33" t="s">
        <v>2713</v>
      </c>
      <c r="U113" s="33" t="s">
        <v>3924</v>
      </c>
      <c r="V113" s="33" t="s">
        <v>3951</v>
      </c>
      <c r="W113" s="35" t="str">
        <f t="shared" si="174"/>
        <v>158</v>
      </c>
      <c r="X113" s="35" t="s">
        <v>1634</v>
      </c>
      <c r="Y113" s="35" t="s">
        <v>1539</v>
      </c>
      <c r="Z113" s="61">
        <v>34073</v>
      </c>
      <c r="AA113" s="33"/>
      <c r="AB113" s="34" t="s">
        <v>4418</v>
      </c>
      <c r="AC113" s="35" t="s">
        <v>2462</v>
      </c>
      <c r="AD113" s="33" t="s">
        <v>4419</v>
      </c>
      <c r="AE113" s="34" t="s">
        <v>4420</v>
      </c>
      <c r="AF113" s="61">
        <v>41792</v>
      </c>
      <c r="AG113" s="34" t="s">
        <v>4651</v>
      </c>
      <c r="AH113" s="61">
        <v>41845</v>
      </c>
      <c r="AI113" s="34" t="s">
        <v>4651</v>
      </c>
      <c r="AJ113" s="37">
        <v>41845</v>
      </c>
      <c r="AK113" s="33" t="s">
        <v>3990</v>
      </c>
      <c r="AL113" s="33" t="s">
        <v>3598</v>
      </c>
      <c r="AM113" s="34" t="s">
        <v>4360</v>
      </c>
      <c r="AN113" s="34"/>
      <c r="AO113" s="34"/>
      <c r="AP113" s="34"/>
      <c r="AQ113" s="33"/>
    </row>
    <row r="114" spans="1:43" s="46" customFormat="1">
      <c r="A114" s="33">
        <v>2013</v>
      </c>
      <c r="B114" s="33">
        <v>1</v>
      </c>
      <c r="C114" s="33">
        <v>113</v>
      </c>
      <c r="D114" s="33">
        <v>54210631</v>
      </c>
      <c r="E114" s="33" t="s">
        <v>3599</v>
      </c>
      <c r="F114" s="33" t="s">
        <v>3769</v>
      </c>
      <c r="G114" s="33"/>
      <c r="H114" s="33" t="s">
        <v>3770</v>
      </c>
      <c r="I114" s="33" t="s">
        <v>3587</v>
      </c>
      <c r="J114" s="33" t="s">
        <v>3909</v>
      </c>
      <c r="K114" s="33">
        <f t="shared" ref="K114:K115" si="190">IF(ISBLANK(L114),"",INDEX(FACULTY_CODE,MATCH(L114,FACULTY_NAME_EN,0)))</f>
        <v>10700000</v>
      </c>
      <c r="L114" s="35" t="s">
        <v>68</v>
      </c>
      <c r="M114" s="33">
        <v>10705000</v>
      </c>
      <c r="N114" s="33" t="s">
        <v>109</v>
      </c>
      <c r="O114" s="33">
        <v>2514004</v>
      </c>
      <c r="P114" s="35" t="s">
        <v>3188</v>
      </c>
      <c r="Q114" s="33">
        <v>10705004</v>
      </c>
      <c r="R114" s="35" t="s">
        <v>2526</v>
      </c>
      <c r="S114" s="33">
        <v>25540031</v>
      </c>
      <c r="T114" s="33" t="s">
        <v>2831</v>
      </c>
      <c r="U114" s="33" t="s">
        <v>3924</v>
      </c>
      <c r="V114" s="33" t="s">
        <v>3952</v>
      </c>
      <c r="W114" s="35" t="str">
        <f t="shared" si="174"/>
        <v>158</v>
      </c>
      <c r="X114" s="35" t="s">
        <v>1634</v>
      </c>
      <c r="Y114" s="35" t="s">
        <v>1539</v>
      </c>
      <c r="Z114" s="61">
        <v>34017</v>
      </c>
      <c r="AA114" s="33"/>
      <c r="AB114" s="34" t="s">
        <v>4422</v>
      </c>
      <c r="AC114" s="35" t="s">
        <v>2462</v>
      </c>
      <c r="AD114" s="33" t="s">
        <v>4421</v>
      </c>
      <c r="AE114" s="34" t="s">
        <v>4423</v>
      </c>
      <c r="AF114" s="61">
        <v>41812</v>
      </c>
      <c r="AG114" s="34" t="s">
        <v>4651</v>
      </c>
      <c r="AH114" s="61">
        <v>41854</v>
      </c>
      <c r="AI114" s="34" t="s">
        <v>4651</v>
      </c>
      <c r="AJ114" s="37">
        <v>41854</v>
      </c>
      <c r="AK114" s="33" t="s">
        <v>3990</v>
      </c>
      <c r="AL114" s="33" t="s">
        <v>3598</v>
      </c>
      <c r="AM114" s="34" t="s">
        <v>4360</v>
      </c>
      <c r="AN114" s="34"/>
      <c r="AO114" s="34"/>
      <c r="AP114" s="34"/>
      <c r="AQ114" s="38"/>
    </row>
    <row r="115" spans="1:43" s="46" customFormat="1">
      <c r="A115" s="33">
        <v>2013</v>
      </c>
      <c r="B115" s="33">
        <v>1</v>
      </c>
      <c r="C115" s="33">
        <v>114</v>
      </c>
      <c r="D115" s="33">
        <v>54271831</v>
      </c>
      <c r="E115" s="33" t="s">
        <v>3599</v>
      </c>
      <c r="F115" s="33" t="s">
        <v>3771</v>
      </c>
      <c r="G115" s="33"/>
      <c r="H115" s="33" t="s">
        <v>3772</v>
      </c>
      <c r="I115" s="33" t="s">
        <v>3587</v>
      </c>
      <c r="J115" s="33" t="s">
        <v>3909</v>
      </c>
      <c r="K115" s="33">
        <f t="shared" si="190"/>
        <v>10700000</v>
      </c>
      <c r="L115" s="35" t="s">
        <v>68</v>
      </c>
      <c r="M115" s="33">
        <f t="shared" ref="M115" si="191">IF(ISBLANK(N115),"",INDEX(DEPARTMENT_CODE,MATCH(N115,DEPT_NAME_EN,0)))</f>
        <v>10711000</v>
      </c>
      <c r="N115" s="33" t="s">
        <v>121</v>
      </c>
      <c r="O115" s="33" t="str">
        <f t="shared" ref="O115" si="192">IF(ISBLANK(P115),"",INDEX(Program_Code,MATCH(P115,Program_Name_En,0)))</f>
        <v>2553002</v>
      </c>
      <c r="P115" s="35" t="s">
        <v>3452</v>
      </c>
      <c r="Q115" s="33">
        <f t="shared" ref="Q115" si="193">IF(ISBLANK(R115),"",INDEX(FOS_Code,MATCH(R115,FOS_Name_En,0)))</f>
        <v>10711025</v>
      </c>
      <c r="R115" s="35" t="s">
        <v>2525</v>
      </c>
      <c r="S115" s="33" t="str">
        <f t="shared" ref="S115" si="194">IF(ISBLANK(T115),"",INDEX(Program_Project_Code,MATCH(T115,Program_Project_Name,0)))</f>
        <v>25520001</v>
      </c>
      <c r="T115" s="33" t="s">
        <v>2676</v>
      </c>
      <c r="U115" s="33" t="s">
        <v>3924</v>
      </c>
      <c r="V115" s="33" t="s">
        <v>3952</v>
      </c>
      <c r="W115" s="35" t="str">
        <f t="shared" si="174"/>
        <v>158</v>
      </c>
      <c r="X115" s="35" t="s">
        <v>1634</v>
      </c>
      <c r="Y115" s="35" t="s">
        <v>1539</v>
      </c>
      <c r="Z115" s="61">
        <v>33918</v>
      </c>
      <c r="AA115" s="33"/>
      <c r="AB115" s="34" t="s">
        <v>4424</v>
      </c>
      <c r="AC115" s="35" t="s">
        <v>2462</v>
      </c>
      <c r="AD115" s="33" t="s">
        <v>4425</v>
      </c>
      <c r="AE115" s="34" t="s">
        <v>4426</v>
      </c>
      <c r="AF115" s="61">
        <v>41812</v>
      </c>
      <c r="AG115" s="34" t="s">
        <v>4651</v>
      </c>
      <c r="AH115" s="61">
        <v>41854</v>
      </c>
      <c r="AI115" s="34" t="s">
        <v>4651</v>
      </c>
      <c r="AJ115" s="37">
        <v>41854</v>
      </c>
      <c r="AK115" s="33" t="s">
        <v>3990</v>
      </c>
      <c r="AL115" s="33" t="s">
        <v>3598</v>
      </c>
      <c r="AM115" s="34" t="s">
        <v>4360</v>
      </c>
      <c r="AN115" s="34"/>
      <c r="AO115" s="34"/>
      <c r="AP115" s="34"/>
      <c r="AQ115" s="38"/>
    </row>
    <row r="116" spans="1:43" s="46" customFormat="1">
      <c r="A116" s="33">
        <v>2013</v>
      </c>
      <c r="B116" s="33">
        <v>1</v>
      </c>
      <c r="C116" s="33">
        <v>115</v>
      </c>
      <c r="D116" s="33">
        <v>54271812</v>
      </c>
      <c r="E116" s="33" t="s">
        <v>3596</v>
      </c>
      <c r="F116" s="33" t="s">
        <v>3773</v>
      </c>
      <c r="G116" s="33"/>
      <c r="H116" s="33" t="s">
        <v>3774</v>
      </c>
      <c r="I116" s="33" t="s">
        <v>3587</v>
      </c>
      <c r="J116" s="33" t="s">
        <v>3909</v>
      </c>
      <c r="K116" s="33">
        <f t="shared" ref="K116" si="195">IF(ISBLANK(L116),"",INDEX(FACULTY_CODE,MATCH(L116,FACULTY_NAME_EN,0)))</f>
        <v>10700000</v>
      </c>
      <c r="L116" s="33" t="s">
        <v>68</v>
      </c>
      <c r="M116" s="33">
        <f t="shared" ref="M116" si="196">IF(ISBLANK(N116),"",INDEX(DEPARTMENT_CODE,MATCH(N116,DEPT_NAME_EN,0)))</f>
        <v>10711000</v>
      </c>
      <c r="N116" s="33" t="s">
        <v>121</v>
      </c>
      <c r="O116" s="33" t="str">
        <f t="shared" ref="O116" si="197">IF(ISBLANK(P116),"",INDEX(Program_Code,MATCH(P116,Program_Name_En,0)))</f>
        <v>2553002</v>
      </c>
      <c r="P116" s="33" t="s">
        <v>3452</v>
      </c>
      <c r="Q116" s="33">
        <f t="shared" ref="Q116" si="198">IF(ISBLANK(R116),"",INDEX(FOS_Code,MATCH(R116,FOS_Name_En,0)))</f>
        <v>10711025</v>
      </c>
      <c r="R116" s="33" t="s">
        <v>2525</v>
      </c>
      <c r="S116" s="33" t="str">
        <f t="shared" ref="S116" si="199">IF(ISBLANK(T116),"",INDEX(Program_Project_Code,MATCH(T116,Program_Project_Name,0)))</f>
        <v>25520001</v>
      </c>
      <c r="T116" s="33" t="s">
        <v>2676</v>
      </c>
      <c r="U116" s="33" t="s">
        <v>3924</v>
      </c>
      <c r="V116" s="33" t="s">
        <v>3953</v>
      </c>
      <c r="W116" s="33" t="str">
        <f t="shared" si="4"/>
        <v>250</v>
      </c>
      <c r="X116" s="33" t="s">
        <v>16</v>
      </c>
      <c r="Y116" s="33" t="s">
        <v>1543</v>
      </c>
      <c r="Z116" s="61">
        <v>34157</v>
      </c>
      <c r="AA116" s="33"/>
      <c r="AB116" s="34" t="s">
        <v>4427</v>
      </c>
      <c r="AC116" s="33" t="s">
        <v>2462</v>
      </c>
      <c r="AD116" s="33" t="s">
        <v>4428</v>
      </c>
      <c r="AE116" s="34" t="s">
        <v>4429</v>
      </c>
      <c r="AF116" s="61">
        <v>41792</v>
      </c>
      <c r="AG116" s="34" t="s">
        <v>4651</v>
      </c>
      <c r="AH116" s="61">
        <v>41838</v>
      </c>
      <c r="AI116" s="34" t="s">
        <v>4651</v>
      </c>
      <c r="AJ116" s="37">
        <v>41838</v>
      </c>
      <c r="AK116" s="33" t="s">
        <v>3993</v>
      </c>
      <c r="AL116" s="33" t="s">
        <v>3598</v>
      </c>
      <c r="AM116" s="34" t="s">
        <v>4360</v>
      </c>
      <c r="AN116" s="34"/>
      <c r="AO116" s="34"/>
      <c r="AP116" s="34"/>
      <c r="AQ116" s="33"/>
    </row>
    <row r="117" spans="1:43" s="46" customFormat="1">
      <c r="A117" s="33">
        <v>2013</v>
      </c>
      <c r="B117" s="33">
        <v>1</v>
      </c>
      <c r="C117" s="33">
        <v>116</v>
      </c>
      <c r="D117" s="33">
        <v>54271809</v>
      </c>
      <c r="E117" s="33" t="s">
        <v>3596</v>
      </c>
      <c r="F117" s="33" t="s">
        <v>3775</v>
      </c>
      <c r="G117" s="33"/>
      <c r="H117" s="33" t="s">
        <v>3776</v>
      </c>
      <c r="I117" s="33" t="s">
        <v>3587</v>
      </c>
      <c r="J117" s="33" t="s">
        <v>3909</v>
      </c>
      <c r="K117" s="33">
        <f t="shared" ref="K117:K118" si="200">IF(ISBLANK(L117),"",INDEX(FACULTY_CODE,MATCH(L117,FACULTY_NAME_EN,0)))</f>
        <v>10700000</v>
      </c>
      <c r="L117" s="35" t="s">
        <v>68</v>
      </c>
      <c r="M117" s="33">
        <f t="shared" ref="M117:M118" si="201">IF(ISBLANK(N117),"",INDEX(DEPARTMENT_CODE,MATCH(N117,DEPT_NAME_EN,0)))</f>
        <v>10711000</v>
      </c>
      <c r="N117" s="33" t="s">
        <v>121</v>
      </c>
      <c r="O117" s="33" t="str">
        <f t="shared" ref="O117:O118" si="202">IF(ISBLANK(P117),"",INDEX(Program_Code,MATCH(P117,Program_Name_En,0)))</f>
        <v>2553002</v>
      </c>
      <c r="P117" s="35" t="s">
        <v>3452</v>
      </c>
      <c r="Q117" s="33">
        <f t="shared" ref="Q117:Q118" si="203">IF(ISBLANK(R117),"",INDEX(FOS_Code,MATCH(R117,FOS_Name_En,0)))</f>
        <v>10711025</v>
      </c>
      <c r="R117" s="35" t="s">
        <v>2525</v>
      </c>
      <c r="S117" s="33" t="str">
        <f t="shared" ref="S117:S118" si="204">IF(ISBLANK(T117),"",INDEX(Program_Project_Code,MATCH(T117,Program_Project_Name,0)))</f>
        <v>25520001</v>
      </c>
      <c r="T117" s="33" t="s">
        <v>2676</v>
      </c>
      <c r="U117" s="33" t="s">
        <v>3924</v>
      </c>
      <c r="V117" s="33" t="s">
        <v>3953</v>
      </c>
      <c r="W117" s="35" t="str">
        <f t="shared" si="4"/>
        <v>250</v>
      </c>
      <c r="X117" s="35" t="s">
        <v>16</v>
      </c>
      <c r="Y117" s="35" t="s">
        <v>1543</v>
      </c>
      <c r="Z117" s="61">
        <v>33842</v>
      </c>
      <c r="AA117" s="33"/>
      <c r="AB117" s="34" t="s">
        <v>4430</v>
      </c>
      <c r="AC117" s="35" t="s">
        <v>2462</v>
      </c>
      <c r="AD117" s="33" t="s">
        <v>4431</v>
      </c>
      <c r="AE117" s="34" t="s">
        <v>4432</v>
      </c>
      <c r="AF117" s="61">
        <v>41792</v>
      </c>
      <c r="AG117" s="34" t="s">
        <v>4651</v>
      </c>
      <c r="AH117" s="61">
        <v>41838</v>
      </c>
      <c r="AI117" s="34" t="s">
        <v>4651</v>
      </c>
      <c r="AJ117" s="37">
        <v>41838</v>
      </c>
      <c r="AK117" s="33" t="s">
        <v>3993</v>
      </c>
      <c r="AL117" s="33" t="s">
        <v>3598</v>
      </c>
      <c r="AM117" s="34" t="s">
        <v>4360</v>
      </c>
      <c r="AN117" s="34"/>
      <c r="AO117" s="34"/>
      <c r="AP117" s="34"/>
      <c r="AQ117" s="38"/>
    </row>
    <row r="118" spans="1:43" s="46" customFormat="1">
      <c r="A118" s="33">
        <v>2013</v>
      </c>
      <c r="B118" s="33">
        <v>1</v>
      </c>
      <c r="C118" s="33">
        <v>117</v>
      </c>
      <c r="D118" s="33">
        <v>54271201</v>
      </c>
      <c r="E118" s="33" t="s">
        <v>3599</v>
      </c>
      <c r="F118" s="33" t="s">
        <v>3777</v>
      </c>
      <c r="G118" s="33"/>
      <c r="H118" s="33" t="s">
        <v>3778</v>
      </c>
      <c r="I118" s="33" t="s">
        <v>3587</v>
      </c>
      <c r="J118" s="33" t="s">
        <v>3909</v>
      </c>
      <c r="K118" s="33">
        <f t="shared" si="200"/>
        <v>10700000</v>
      </c>
      <c r="L118" s="35" t="s">
        <v>68</v>
      </c>
      <c r="M118" s="33">
        <f t="shared" si="201"/>
        <v>10706000</v>
      </c>
      <c r="N118" s="33" t="s">
        <v>111</v>
      </c>
      <c r="O118" s="33" t="str">
        <f t="shared" si="202"/>
        <v>2553007</v>
      </c>
      <c r="P118" s="35" t="s">
        <v>3473</v>
      </c>
      <c r="Q118" s="33">
        <f t="shared" si="203"/>
        <v>10706001</v>
      </c>
      <c r="R118" s="35" t="s">
        <v>2504</v>
      </c>
      <c r="S118" s="33" t="str">
        <f t="shared" si="204"/>
        <v>25540158</v>
      </c>
      <c r="T118" s="33" t="s">
        <v>2721</v>
      </c>
      <c r="U118" s="33" t="s">
        <v>3924</v>
      </c>
      <c r="V118" s="33" t="s">
        <v>3954</v>
      </c>
      <c r="W118" s="35" t="str">
        <f t="shared" si="4"/>
        <v>040</v>
      </c>
      <c r="X118" s="35" t="s">
        <v>1569</v>
      </c>
      <c r="Y118" s="35" t="s">
        <v>1543</v>
      </c>
      <c r="Z118" s="61">
        <v>33749</v>
      </c>
      <c r="AA118" s="33"/>
      <c r="AB118" s="34" t="s">
        <v>4433</v>
      </c>
      <c r="AC118" s="35" t="s">
        <v>2462</v>
      </c>
      <c r="AD118" s="33" t="s">
        <v>4434</v>
      </c>
      <c r="AE118" s="34" t="s">
        <v>4435</v>
      </c>
      <c r="AF118" s="61">
        <v>41778</v>
      </c>
      <c r="AG118" s="34" t="s">
        <v>3985</v>
      </c>
      <c r="AH118" s="61">
        <v>41870</v>
      </c>
      <c r="AI118" s="34" t="s">
        <v>3982</v>
      </c>
      <c r="AJ118" s="37">
        <v>41870</v>
      </c>
      <c r="AK118" s="33" t="s">
        <v>3995</v>
      </c>
      <c r="AL118" s="33" t="s">
        <v>3598</v>
      </c>
      <c r="AM118" s="34" t="s">
        <v>4360</v>
      </c>
      <c r="AN118" s="34"/>
      <c r="AO118" s="34"/>
      <c r="AP118" s="34"/>
      <c r="AQ118" s="38"/>
    </row>
    <row r="119" spans="1:43" s="46" customFormat="1">
      <c r="A119" s="33">
        <v>2013</v>
      </c>
      <c r="B119" s="33">
        <v>1</v>
      </c>
      <c r="C119" s="33">
        <v>118</v>
      </c>
      <c r="D119" s="33">
        <v>54271208</v>
      </c>
      <c r="E119" s="33" t="s">
        <v>3599</v>
      </c>
      <c r="F119" s="33" t="s">
        <v>3779</v>
      </c>
      <c r="G119" s="33"/>
      <c r="H119" s="33" t="s">
        <v>3780</v>
      </c>
      <c r="I119" s="33" t="s">
        <v>3587</v>
      </c>
      <c r="J119" s="33" t="s">
        <v>3909</v>
      </c>
      <c r="K119" s="33">
        <f t="shared" ref="K119:K121" si="205">IF(ISBLANK(L119),"",INDEX(FACULTY_CODE,MATCH(L119,FACULTY_NAME_EN,0)))</f>
        <v>10700000</v>
      </c>
      <c r="L119" s="35" t="s">
        <v>68</v>
      </c>
      <c r="M119" s="33">
        <f t="shared" ref="M119" si="206">IF(ISBLANK(N119),"",INDEX(DEPARTMENT_CODE,MATCH(N119,DEPT_NAME_EN,0)))</f>
        <v>10706000</v>
      </c>
      <c r="N119" s="33" t="s">
        <v>111</v>
      </c>
      <c r="O119" s="33" t="str">
        <f t="shared" ref="O119" si="207">IF(ISBLANK(P119),"",INDEX(Program_Code,MATCH(P119,Program_Name_En,0)))</f>
        <v>2553007</v>
      </c>
      <c r="P119" s="35" t="s">
        <v>3473</v>
      </c>
      <c r="Q119" s="33">
        <f t="shared" ref="Q119" si="208">IF(ISBLANK(R119),"",INDEX(FOS_Code,MATCH(R119,FOS_Name_En,0)))</f>
        <v>10706001</v>
      </c>
      <c r="R119" s="35" t="s">
        <v>2504</v>
      </c>
      <c r="S119" s="33" t="str">
        <f t="shared" ref="S119" si="209">IF(ISBLANK(T119),"",INDEX(Program_Project_Code,MATCH(T119,Program_Project_Name,0)))</f>
        <v>25540158</v>
      </c>
      <c r="T119" s="33" t="s">
        <v>2721</v>
      </c>
      <c r="U119" s="33" t="s">
        <v>3924</v>
      </c>
      <c r="V119" s="33" t="s">
        <v>3954</v>
      </c>
      <c r="W119" s="35" t="str">
        <f t="shared" si="4"/>
        <v>040</v>
      </c>
      <c r="X119" s="35" t="s">
        <v>1569</v>
      </c>
      <c r="Y119" s="35" t="s">
        <v>1543</v>
      </c>
      <c r="Z119" s="61">
        <v>33884</v>
      </c>
      <c r="AA119" s="33"/>
      <c r="AB119" s="34" t="s">
        <v>4436</v>
      </c>
      <c r="AC119" s="35" t="s">
        <v>2462</v>
      </c>
      <c r="AD119" s="33" t="s">
        <v>4437</v>
      </c>
      <c r="AE119" s="34" t="s">
        <v>4438</v>
      </c>
      <c r="AF119" s="61">
        <v>41778</v>
      </c>
      <c r="AG119" s="34" t="s">
        <v>4386</v>
      </c>
      <c r="AH119" s="61">
        <v>41870</v>
      </c>
      <c r="AI119" s="34" t="s">
        <v>3982</v>
      </c>
      <c r="AJ119" s="37">
        <v>41870</v>
      </c>
      <c r="AK119" s="33" t="s">
        <v>3995</v>
      </c>
      <c r="AL119" s="33" t="s">
        <v>3598</v>
      </c>
      <c r="AM119" s="34" t="s">
        <v>4360</v>
      </c>
      <c r="AN119" s="34"/>
      <c r="AO119" s="34"/>
      <c r="AP119" s="34"/>
      <c r="AQ119" s="33"/>
    </row>
    <row r="120" spans="1:43" s="46" customFormat="1">
      <c r="A120" s="33">
        <v>2013</v>
      </c>
      <c r="B120" s="33">
        <v>1</v>
      </c>
      <c r="C120" s="33">
        <v>119</v>
      </c>
      <c r="D120" s="33">
        <v>54210645</v>
      </c>
      <c r="E120" s="33" t="s">
        <v>3599</v>
      </c>
      <c r="F120" s="33" t="s">
        <v>3781</v>
      </c>
      <c r="G120" s="33"/>
      <c r="H120" s="33" t="s">
        <v>3782</v>
      </c>
      <c r="I120" s="33" t="s">
        <v>3587</v>
      </c>
      <c r="J120" s="33" t="s">
        <v>3909</v>
      </c>
      <c r="K120" s="33">
        <f t="shared" si="205"/>
        <v>10700000</v>
      </c>
      <c r="L120" s="35" t="s">
        <v>68</v>
      </c>
      <c r="M120" s="33">
        <v>10705000</v>
      </c>
      <c r="N120" s="33" t="s">
        <v>109</v>
      </c>
      <c r="O120" s="33">
        <v>2514004</v>
      </c>
      <c r="P120" s="35" t="s">
        <v>3188</v>
      </c>
      <c r="Q120" s="33">
        <v>10705004</v>
      </c>
      <c r="R120" s="35" t="s">
        <v>2526</v>
      </c>
      <c r="S120" s="33">
        <v>25540031</v>
      </c>
      <c r="T120" s="33" t="s">
        <v>2831</v>
      </c>
      <c r="U120" s="33" t="s">
        <v>3924</v>
      </c>
      <c r="V120" s="33" t="s">
        <v>3955</v>
      </c>
      <c r="W120" s="35" t="str">
        <f t="shared" si="4"/>
        <v>458</v>
      </c>
      <c r="X120" s="35" t="s">
        <v>18</v>
      </c>
      <c r="Y120" s="35" t="s">
        <v>1539</v>
      </c>
      <c r="Z120" s="61">
        <v>33892</v>
      </c>
      <c r="AA120" s="33"/>
      <c r="AB120" s="34" t="s">
        <v>4439</v>
      </c>
      <c r="AC120" s="35" t="s">
        <v>2462</v>
      </c>
      <c r="AD120" s="36" t="s">
        <v>4440</v>
      </c>
      <c r="AE120" s="34" t="s">
        <v>4441</v>
      </c>
      <c r="AF120" s="61">
        <v>41791</v>
      </c>
      <c r="AG120" s="34" t="s">
        <v>4651</v>
      </c>
      <c r="AH120" s="61">
        <v>41850</v>
      </c>
      <c r="AI120" s="34" t="s">
        <v>4651</v>
      </c>
      <c r="AJ120" s="37">
        <v>41850</v>
      </c>
      <c r="AK120" s="33" t="s">
        <v>3991</v>
      </c>
      <c r="AL120" s="33" t="s">
        <v>3598</v>
      </c>
      <c r="AM120" s="34" t="s">
        <v>4360</v>
      </c>
      <c r="AN120" s="34"/>
      <c r="AO120" s="34"/>
      <c r="AP120" s="34"/>
      <c r="AQ120" s="38"/>
    </row>
    <row r="121" spans="1:43" s="46" customFormat="1">
      <c r="A121" s="33">
        <v>2013</v>
      </c>
      <c r="B121" s="33">
        <v>1</v>
      </c>
      <c r="C121" s="33">
        <v>120</v>
      </c>
      <c r="D121" s="33">
        <v>54211528</v>
      </c>
      <c r="E121" s="33" t="s">
        <v>3599</v>
      </c>
      <c r="F121" s="33" t="s">
        <v>3783</v>
      </c>
      <c r="G121" s="33"/>
      <c r="H121" s="33" t="s">
        <v>3784</v>
      </c>
      <c r="I121" s="33" t="s">
        <v>3587</v>
      </c>
      <c r="J121" s="33" t="s">
        <v>3909</v>
      </c>
      <c r="K121" s="33">
        <f t="shared" si="205"/>
        <v>10700000</v>
      </c>
      <c r="L121" s="35" t="s">
        <v>68</v>
      </c>
      <c r="M121" s="33">
        <f t="shared" ref="M121" si="210">IF(ISBLANK(N121),"",INDEX(DEPARTMENT_CODE,MATCH(N121,DEPT_NAME_EN,0)))</f>
        <v>10712000</v>
      </c>
      <c r="N121" s="33" t="s">
        <v>123</v>
      </c>
      <c r="O121" s="33" t="str">
        <f t="shared" ref="O121" si="211">IF(ISBLANK(P121),"",INDEX(Program_Code,MATCH(P121,Program_Name_En,0)))</f>
        <v>2530001</v>
      </c>
      <c r="P121" s="35" t="s">
        <v>3208</v>
      </c>
      <c r="Q121" s="33">
        <f t="shared" ref="Q121" si="212">IF(ISBLANK(R121),"",INDEX(FOS_Code,MATCH(R121,FOS_Name_En,0)))</f>
        <v>10712018</v>
      </c>
      <c r="R121" s="35" t="s">
        <v>2514</v>
      </c>
      <c r="S121" s="33" t="str">
        <f t="shared" ref="S121" si="213">IF(ISBLANK(T121),"",INDEX(Program_Project_Code,MATCH(T121,Program_Project_Name,0)))</f>
        <v>25540098</v>
      </c>
      <c r="T121" s="33" t="s">
        <v>2752</v>
      </c>
      <c r="U121" s="33" t="s">
        <v>3924</v>
      </c>
      <c r="V121" s="33" t="s">
        <v>3956</v>
      </c>
      <c r="W121" s="35" t="str">
        <f t="shared" si="4"/>
        <v>840</v>
      </c>
      <c r="X121" s="35" t="s">
        <v>2021</v>
      </c>
      <c r="Y121" s="35" t="str">
        <f t="shared" ref="Y121:Y126" si="214">IF(ISBLANK(X121),"",INDEX(Continents,MATCH(X121,Country_Name,0)))</f>
        <v>North America</v>
      </c>
      <c r="Z121" s="61">
        <v>33956</v>
      </c>
      <c r="AA121" s="33"/>
      <c r="AB121" s="34" t="s">
        <v>4442</v>
      </c>
      <c r="AC121" s="35" t="s">
        <v>2462</v>
      </c>
      <c r="AD121" s="33" t="s">
        <v>4443</v>
      </c>
      <c r="AE121" s="34" t="s">
        <v>4444</v>
      </c>
      <c r="AF121" s="61">
        <v>41780</v>
      </c>
      <c r="AG121" s="34" t="s">
        <v>4651</v>
      </c>
      <c r="AH121" s="61">
        <v>41865</v>
      </c>
      <c r="AI121" s="34" t="s">
        <v>3982</v>
      </c>
      <c r="AJ121" s="37">
        <v>41865</v>
      </c>
      <c r="AK121" s="33" t="s">
        <v>3996</v>
      </c>
      <c r="AL121" s="33" t="s">
        <v>3598</v>
      </c>
      <c r="AM121" s="34" t="s">
        <v>4360</v>
      </c>
      <c r="AN121" s="34"/>
      <c r="AO121" s="34"/>
      <c r="AP121" s="34"/>
      <c r="AQ121" s="38"/>
    </row>
    <row r="122" spans="1:43" s="46" customFormat="1">
      <c r="A122" s="33">
        <v>2013</v>
      </c>
      <c r="B122" s="33">
        <v>1</v>
      </c>
      <c r="C122" s="33">
        <v>121</v>
      </c>
      <c r="D122" s="33">
        <v>54211537</v>
      </c>
      <c r="E122" s="33" t="s">
        <v>3600</v>
      </c>
      <c r="F122" s="33" t="s">
        <v>3785</v>
      </c>
      <c r="G122" s="33"/>
      <c r="H122" s="33" t="s">
        <v>3786</v>
      </c>
      <c r="I122" s="33" t="s">
        <v>3587</v>
      </c>
      <c r="J122" s="33" t="s">
        <v>3909</v>
      </c>
      <c r="K122" s="33">
        <f t="shared" ref="K122" si="215">IF(ISBLANK(L122),"",INDEX(FACULTY_CODE,MATCH(L122,FACULTY_NAME_EN,0)))</f>
        <v>10700000</v>
      </c>
      <c r="L122" s="35" t="s">
        <v>68</v>
      </c>
      <c r="M122" s="33">
        <f t="shared" ref="M122" si="216">IF(ISBLANK(N122),"",INDEX(DEPARTMENT_CODE,MATCH(N122,DEPT_NAME_EN,0)))</f>
        <v>10712000</v>
      </c>
      <c r="N122" s="33" t="s">
        <v>123</v>
      </c>
      <c r="O122" s="33" t="str">
        <f t="shared" ref="O122" si="217">IF(ISBLANK(P122),"",INDEX(Program_Code,MATCH(P122,Program_Name_En,0)))</f>
        <v>2530001</v>
      </c>
      <c r="P122" s="35" t="s">
        <v>3208</v>
      </c>
      <c r="Q122" s="33">
        <f t="shared" ref="Q122" si="218">IF(ISBLANK(R122),"",INDEX(FOS_Code,MATCH(R122,FOS_Name_En,0)))</f>
        <v>10712018</v>
      </c>
      <c r="R122" s="35" t="s">
        <v>2514</v>
      </c>
      <c r="S122" s="33" t="str">
        <f t="shared" ref="S122" si="219">IF(ISBLANK(T122),"",INDEX(Program_Project_Code,MATCH(T122,Program_Project_Name,0)))</f>
        <v>25540098</v>
      </c>
      <c r="T122" s="33" t="s">
        <v>2752</v>
      </c>
      <c r="U122" s="33" t="s">
        <v>3924</v>
      </c>
      <c r="V122" s="33" t="s">
        <v>3956</v>
      </c>
      <c r="W122" s="35" t="str">
        <f t="shared" si="4"/>
        <v>840</v>
      </c>
      <c r="X122" s="35" t="s">
        <v>2021</v>
      </c>
      <c r="Y122" s="35" t="str">
        <f t="shared" si="214"/>
        <v>North America</v>
      </c>
      <c r="Z122" s="61">
        <v>33950</v>
      </c>
      <c r="AA122" s="33"/>
      <c r="AB122" s="34" t="s">
        <v>4445</v>
      </c>
      <c r="AC122" s="35" t="s">
        <v>2462</v>
      </c>
      <c r="AD122" s="33" t="s">
        <v>4446</v>
      </c>
      <c r="AE122" s="34" t="s">
        <v>4447</v>
      </c>
      <c r="AF122" s="61">
        <v>41780</v>
      </c>
      <c r="AG122" s="34" t="s">
        <v>4651</v>
      </c>
      <c r="AH122" s="61">
        <v>41865</v>
      </c>
      <c r="AI122" s="34" t="s">
        <v>3982</v>
      </c>
      <c r="AJ122" s="37">
        <v>41865</v>
      </c>
      <c r="AK122" s="33" t="s">
        <v>3996</v>
      </c>
      <c r="AL122" s="33" t="s">
        <v>3598</v>
      </c>
      <c r="AM122" s="34" t="s">
        <v>4360</v>
      </c>
      <c r="AN122" s="34"/>
      <c r="AO122" s="34"/>
      <c r="AP122" s="34"/>
      <c r="AQ122" s="33"/>
    </row>
    <row r="123" spans="1:43" s="48" customFormat="1">
      <c r="A123" s="33">
        <v>2013</v>
      </c>
      <c r="B123" s="33">
        <v>1</v>
      </c>
      <c r="C123" s="33">
        <v>122</v>
      </c>
      <c r="D123" s="35">
        <v>54211538</v>
      </c>
      <c r="E123" s="35" t="s">
        <v>3600</v>
      </c>
      <c r="F123" s="35" t="s">
        <v>3787</v>
      </c>
      <c r="G123" s="35"/>
      <c r="H123" s="35" t="s">
        <v>3788</v>
      </c>
      <c r="I123" s="35" t="s">
        <v>3587</v>
      </c>
      <c r="J123" s="35" t="s">
        <v>3909</v>
      </c>
      <c r="K123" s="35">
        <f t="shared" ref="K123" si="220">IF(ISBLANK(L123),"",INDEX(FACULTY_CODE,MATCH(L123,FACULTY_NAME_EN,0)))</f>
        <v>10700000</v>
      </c>
      <c r="L123" s="35" t="s">
        <v>68</v>
      </c>
      <c r="M123" s="35">
        <f t="shared" ref="M123" si="221">IF(ISBLANK(N123),"",INDEX(DEPARTMENT_CODE,MATCH(N123,DEPT_NAME_EN,0)))</f>
        <v>10712000</v>
      </c>
      <c r="N123" s="35" t="s">
        <v>123</v>
      </c>
      <c r="O123" s="35" t="str">
        <f t="shared" ref="O123" si="222">IF(ISBLANK(P123),"",INDEX(Program_Code,MATCH(P123,Program_Name_En,0)))</f>
        <v>2530001</v>
      </c>
      <c r="P123" s="35" t="s">
        <v>3208</v>
      </c>
      <c r="Q123" s="35">
        <f t="shared" ref="Q123" si="223">IF(ISBLANK(R123),"",INDEX(FOS_Code,MATCH(R123,FOS_Name_En,0)))</f>
        <v>10712018</v>
      </c>
      <c r="R123" s="35" t="s">
        <v>2514</v>
      </c>
      <c r="S123" s="35" t="str">
        <f t="shared" ref="S123" si="224">IF(ISBLANK(T123),"",INDEX(Program_Project_Code,MATCH(T123,Program_Project_Name,0)))</f>
        <v>25540098</v>
      </c>
      <c r="T123" s="35" t="s">
        <v>2752</v>
      </c>
      <c r="U123" s="35" t="s">
        <v>3924</v>
      </c>
      <c r="V123" s="35" t="s">
        <v>3956</v>
      </c>
      <c r="W123" s="35" t="str">
        <f t="shared" si="4"/>
        <v>840</v>
      </c>
      <c r="X123" s="35" t="s">
        <v>2021</v>
      </c>
      <c r="Y123" s="35" t="str">
        <f t="shared" si="214"/>
        <v>North America</v>
      </c>
      <c r="Z123" s="63">
        <v>34068</v>
      </c>
      <c r="AA123" s="35"/>
      <c r="AB123" s="41" t="s">
        <v>4448</v>
      </c>
      <c r="AC123" s="35" t="s">
        <v>2462</v>
      </c>
      <c r="AD123" s="35" t="s">
        <v>4449</v>
      </c>
      <c r="AE123" s="41" t="s">
        <v>4450</v>
      </c>
      <c r="AF123" s="63">
        <v>41780</v>
      </c>
      <c r="AG123" s="41" t="s">
        <v>4651</v>
      </c>
      <c r="AH123" s="63">
        <v>41865</v>
      </c>
      <c r="AI123" s="41" t="s">
        <v>3982</v>
      </c>
      <c r="AJ123" s="42">
        <v>41865</v>
      </c>
      <c r="AK123" s="35" t="s">
        <v>3996</v>
      </c>
      <c r="AL123" s="35" t="s">
        <v>3598</v>
      </c>
      <c r="AM123" s="34" t="s">
        <v>4360</v>
      </c>
      <c r="AN123" s="41"/>
      <c r="AO123" s="41"/>
      <c r="AP123" s="41"/>
      <c r="AQ123" s="43"/>
    </row>
    <row r="124" spans="1:43" s="46" customFormat="1">
      <c r="A124" s="33">
        <v>2013</v>
      </c>
      <c r="B124" s="33">
        <v>1</v>
      </c>
      <c r="C124" s="33">
        <v>123</v>
      </c>
      <c r="D124" s="33">
        <v>54211544</v>
      </c>
      <c r="E124" s="33" t="s">
        <v>3599</v>
      </c>
      <c r="F124" s="33" t="s">
        <v>3789</v>
      </c>
      <c r="G124" s="33"/>
      <c r="H124" s="33" t="s">
        <v>3790</v>
      </c>
      <c r="I124" s="33" t="s">
        <v>3587</v>
      </c>
      <c r="J124" s="33" t="s">
        <v>3909</v>
      </c>
      <c r="K124" s="33">
        <f t="shared" ref="K124" si="225">IF(ISBLANK(L124),"",INDEX(FACULTY_CODE,MATCH(L124,FACULTY_NAME_EN,0)))</f>
        <v>10700000</v>
      </c>
      <c r="L124" s="35" t="s">
        <v>68</v>
      </c>
      <c r="M124" s="33">
        <f t="shared" ref="M124" si="226">IF(ISBLANK(N124),"",INDEX(DEPARTMENT_CODE,MATCH(N124,DEPT_NAME_EN,0)))</f>
        <v>10712000</v>
      </c>
      <c r="N124" s="33" t="s">
        <v>123</v>
      </c>
      <c r="O124" s="33" t="str">
        <f t="shared" ref="O124" si="227">IF(ISBLANK(P124),"",INDEX(Program_Code,MATCH(P124,Program_Name_En,0)))</f>
        <v>2530001</v>
      </c>
      <c r="P124" s="35" t="s">
        <v>3208</v>
      </c>
      <c r="Q124" s="33">
        <f t="shared" ref="Q124" si="228">IF(ISBLANK(R124),"",INDEX(FOS_Code,MATCH(R124,FOS_Name_En,0)))</f>
        <v>10712018</v>
      </c>
      <c r="R124" s="35" t="s">
        <v>2514</v>
      </c>
      <c r="S124" s="33" t="str">
        <f t="shared" ref="S124" si="229">IF(ISBLANK(T124),"",INDEX(Program_Project_Code,MATCH(T124,Program_Project_Name,0)))</f>
        <v>25540098</v>
      </c>
      <c r="T124" s="33" t="s">
        <v>2752</v>
      </c>
      <c r="U124" s="33" t="s">
        <v>3924</v>
      </c>
      <c r="V124" s="33" t="s">
        <v>3956</v>
      </c>
      <c r="W124" s="35" t="str">
        <f t="shared" si="4"/>
        <v>840</v>
      </c>
      <c r="X124" s="35" t="s">
        <v>2021</v>
      </c>
      <c r="Y124" s="35" t="str">
        <f t="shared" si="214"/>
        <v>North America</v>
      </c>
      <c r="Z124" s="61">
        <v>33882</v>
      </c>
      <c r="AA124" s="33"/>
      <c r="AB124" s="34" t="s">
        <v>4451</v>
      </c>
      <c r="AC124" s="35" t="s">
        <v>2462</v>
      </c>
      <c r="AD124" s="36" t="s">
        <v>4452</v>
      </c>
      <c r="AE124" s="34" t="s">
        <v>4453</v>
      </c>
      <c r="AF124" s="61">
        <v>41780</v>
      </c>
      <c r="AG124" s="34" t="s">
        <v>4651</v>
      </c>
      <c r="AH124" s="61">
        <v>41865</v>
      </c>
      <c r="AI124" s="34" t="s">
        <v>3982</v>
      </c>
      <c r="AJ124" s="37">
        <v>41865</v>
      </c>
      <c r="AK124" s="33" t="s">
        <v>3996</v>
      </c>
      <c r="AL124" s="33" t="s">
        <v>3598</v>
      </c>
      <c r="AM124" s="34" t="s">
        <v>4360</v>
      </c>
      <c r="AN124" s="34"/>
      <c r="AO124" s="34"/>
      <c r="AP124" s="34"/>
      <c r="AQ124" s="38"/>
    </row>
    <row r="125" spans="1:43" s="46" customFormat="1">
      <c r="A125" s="33">
        <v>2013</v>
      </c>
      <c r="B125" s="33">
        <v>1</v>
      </c>
      <c r="C125" s="33">
        <v>124</v>
      </c>
      <c r="D125" s="33">
        <v>54211569</v>
      </c>
      <c r="E125" s="33" t="s">
        <v>3600</v>
      </c>
      <c r="F125" s="33" t="s">
        <v>3791</v>
      </c>
      <c r="G125" s="33"/>
      <c r="H125" s="33" t="s">
        <v>3792</v>
      </c>
      <c r="I125" s="33" t="s">
        <v>3587</v>
      </c>
      <c r="J125" s="33" t="s">
        <v>3909</v>
      </c>
      <c r="K125" s="33">
        <f t="shared" ref="K125" si="230">IF(ISBLANK(L125),"",INDEX(FACULTY_CODE,MATCH(L125,FACULTY_NAME_EN,0)))</f>
        <v>10700000</v>
      </c>
      <c r="L125" s="35" t="s">
        <v>68</v>
      </c>
      <c r="M125" s="33">
        <f t="shared" ref="M125" si="231">IF(ISBLANK(N125),"",INDEX(DEPARTMENT_CODE,MATCH(N125,DEPT_NAME_EN,0)))</f>
        <v>10712000</v>
      </c>
      <c r="N125" s="33" t="s">
        <v>123</v>
      </c>
      <c r="O125" s="33" t="str">
        <f t="shared" ref="O125" si="232">IF(ISBLANK(P125),"",INDEX(Program_Code,MATCH(P125,Program_Name_En,0)))</f>
        <v>2530001</v>
      </c>
      <c r="P125" s="35" t="s">
        <v>3208</v>
      </c>
      <c r="Q125" s="33">
        <f t="shared" ref="Q125" si="233">IF(ISBLANK(R125),"",INDEX(FOS_Code,MATCH(R125,FOS_Name_En,0)))</f>
        <v>10712018</v>
      </c>
      <c r="R125" s="35" t="s">
        <v>2514</v>
      </c>
      <c r="S125" s="33" t="str">
        <f t="shared" ref="S125" si="234">IF(ISBLANK(T125),"",INDEX(Program_Project_Code,MATCH(T125,Program_Project_Name,0)))</f>
        <v>25540098</v>
      </c>
      <c r="T125" s="33" t="s">
        <v>2752</v>
      </c>
      <c r="U125" s="33" t="s">
        <v>3924</v>
      </c>
      <c r="V125" s="33" t="s">
        <v>3956</v>
      </c>
      <c r="W125" s="35" t="str">
        <f t="shared" si="4"/>
        <v>840</v>
      </c>
      <c r="X125" s="35" t="s">
        <v>2021</v>
      </c>
      <c r="Y125" s="35" t="str">
        <f t="shared" si="214"/>
        <v>North America</v>
      </c>
      <c r="Z125" s="61">
        <v>33621</v>
      </c>
      <c r="AA125" s="33"/>
      <c r="AB125" s="34" t="s">
        <v>4455</v>
      </c>
      <c r="AC125" s="35" t="s">
        <v>2462</v>
      </c>
      <c r="AD125" s="33" t="s">
        <v>4454</v>
      </c>
      <c r="AE125" s="34"/>
      <c r="AF125" s="61">
        <v>41780</v>
      </c>
      <c r="AG125" s="34" t="s">
        <v>4651</v>
      </c>
      <c r="AH125" s="61">
        <v>41865</v>
      </c>
      <c r="AI125" s="34" t="s">
        <v>3982</v>
      </c>
      <c r="AJ125" s="37">
        <v>41865</v>
      </c>
      <c r="AK125" s="33" t="s">
        <v>3996</v>
      </c>
      <c r="AL125" s="33" t="s">
        <v>3598</v>
      </c>
      <c r="AM125" s="34" t="s">
        <v>4360</v>
      </c>
      <c r="AN125" s="34"/>
      <c r="AO125" s="34"/>
      <c r="AP125" s="34"/>
      <c r="AQ125" s="33"/>
    </row>
    <row r="126" spans="1:43" s="46" customFormat="1">
      <c r="A126" s="33">
        <v>2013</v>
      </c>
      <c r="B126" s="33">
        <v>1</v>
      </c>
      <c r="C126" s="33">
        <v>125</v>
      </c>
      <c r="D126" s="33">
        <v>54270632</v>
      </c>
      <c r="E126" s="33" t="s">
        <v>3600</v>
      </c>
      <c r="F126" s="33" t="s">
        <v>3793</v>
      </c>
      <c r="G126" s="33"/>
      <c r="H126" s="33" t="s">
        <v>3794</v>
      </c>
      <c r="I126" s="33" t="s">
        <v>3587</v>
      </c>
      <c r="J126" s="33" t="s">
        <v>3909</v>
      </c>
      <c r="K126" s="33">
        <v>10700006</v>
      </c>
      <c r="L126" s="35" t="s">
        <v>68</v>
      </c>
      <c r="M126" s="33">
        <v>10704006</v>
      </c>
      <c r="N126" s="33" t="s">
        <v>123</v>
      </c>
      <c r="O126" s="33" t="s">
        <v>4301</v>
      </c>
      <c r="P126" s="35" t="s">
        <v>3497</v>
      </c>
      <c r="Q126" s="33">
        <v>10704005</v>
      </c>
      <c r="R126" s="35" t="s">
        <v>2514</v>
      </c>
      <c r="S126" s="33" t="s">
        <v>583</v>
      </c>
      <c r="T126" s="33" t="s">
        <v>2756</v>
      </c>
      <c r="U126" s="33" t="s">
        <v>3924</v>
      </c>
      <c r="V126" s="33" t="s">
        <v>3956</v>
      </c>
      <c r="W126" s="35" t="str">
        <f t="shared" si="4"/>
        <v>840</v>
      </c>
      <c r="X126" s="35" t="s">
        <v>2021</v>
      </c>
      <c r="Y126" s="35" t="str">
        <f t="shared" si="214"/>
        <v>North America</v>
      </c>
      <c r="Z126" s="61">
        <v>34282</v>
      </c>
      <c r="AA126" s="33"/>
      <c r="AB126" s="34" t="s">
        <v>4457</v>
      </c>
      <c r="AC126" s="35" t="s">
        <v>2462</v>
      </c>
      <c r="AD126" s="33" t="s">
        <v>4456</v>
      </c>
      <c r="AE126" s="34"/>
      <c r="AF126" s="61">
        <v>41780</v>
      </c>
      <c r="AG126" s="34" t="s">
        <v>4651</v>
      </c>
      <c r="AH126" s="61">
        <v>41865</v>
      </c>
      <c r="AI126" s="34" t="s">
        <v>3982</v>
      </c>
      <c r="AJ126" s="37">
        <v>41865</v>
      </c>
      <c r="AK126" s="33" t="s">
        <v>3996</v>
      </c>
      <c r="AL126" s="33" t="s">
        <v>3598</v>
      </c>
      <c r="AM126" s="34" t="s">
        <v>4360</v>
      </c>
      <c r="AN126" s="34"/>
      <c r="AO126" s="34"/>
      <c r="AP126" s="34"/>
      <c r="AQ126" s="38"/>
    </row>
    <row r="127" spans="1:43" s="57" customFormat="1">
      <c r="A127" s="53">
        <v>2013</v>
      </c>
      <c r="B127" s="53">
        <v>1</v>
      </c>
      <c r="C127" s="53">
        <v>126</v>
      </c>
      <c r="D127" s="53">
        <v>54211556</v>
      </c>
      <c r="E127" s="53" t="s">
        <v>3599</v>
      </c>
      <c r="F127" s="53" t="s">
        <v>3795</v>
      </c>
      <c r="G127" s="53"/>
      <c r="H127" s="53" t="s">
        <v>3796</v>
      </c>
      <c r="I127" s="53" t="s">
        <v>3587</v>
      </c>
      <c r="J127" s="53" t="s">
        <v>3909</v>
      </c>
      <c r="K127" s="53">
        <f t="shared" ref="K127" si="235">IF(ISBLANK(L127),"",INDEX(FACULTY_CODE,MATCH(L127,FACULTY_NAME_EN,0)))</f>
        <v>10700000</v>
      </c>
      <c r="L127" s="54" t="s">
        <v>68</v>
      </c>
      <c r="M127" s="53">
        <f t="shared" ref="M127" si="236">IF(ISBLANK(N127),"",INDEX(DEPARTMENT_CODE,MATCH(N127,DEPT_NAME_EN,0)))</f>
        <v>10712000</v>
      </c>
      <c r="N127" s="53" t="s">
        <v>123</v>
      </c>
      <c r="O127" s="53" t="str">
        <f t="shared" ref="O127" si="237">IF(ISBLANK(P127),"",INDEX(Program_Code,MATCH(P127,Program_Name_En,0)))</f>
        <v>2530001</v>
      </c>
      <c r="P127" s="54" t="s">
        <v>3208</v>
      </c>
      <c r="Q127" s="53">
        <f t="shared" ref="Q127" si="238">IF(ISBLANK(R127),"",INDEX(FOS_Code,MATCH(R127,FOS_Name_En,0)))</f>
        <v>10712018</v>
      </c>
      <c r="R127" s="54" t="s">
        <v>2514</v>
      </c>
      <c r="S127" s="53" t="str">
        <f t="shared" ref="S127" si="239">IF(ISBLANK(T127),"",INDEX(Program_Project_Code,MATCH(T127,Program_Project_Name,0)))</f>
        <v>25540098</v>
      </c>
      <c r="T127" s="53" t="s">
        <v>2752</v>
      </c>
      <c r="U127" s="53" t="s">
        <v>3924</v>
      </c>
      <c r="V127" s="53" t="s">
        <v>3957</v>
      </c>
      <c r="W127" s="54" t="str">
        <f t="shared" si="4"/>
        <v>276</v>
      </c>
      <c r="X127" s="54" t="s">
        <v>1711</v>
      </c>
      <c r="Y127" s="54" t="s">
        <v>1543</v>
      </c>
      <c r="Z127" s="62" t="s">
        <v>4459</v>
      </c>
      <c r="AA127" s="53"/>
      <c r="AB127" s="55" t="s">
        <v>4458</v>
      </c>
      <c r="AC127" s="54" t="s">
        <v>2462</v>
      </c>
      <c r="AD127" s="59" t="s">
        <v>4460</v>
      </c>
      <c r="AE127" s="55" t="s">
        <v>4461</v>
      </c>
      <c r="AF127" s="64">
        <v>41774</v>
      </c>
      <c r="AG127" s="55" t="s">
        <v>4651</v>
      </c>
      <c r="AH127" s="64">
        <v>41866</v>
      </c>
      <c r="AI127" s="55" t="s">
        <v>3982</v>
      </c>
      <c r="AJ127" s="56">
        <v>41866</v>
      </c>
      <c r="AK127" s="53" t="s">
        <v>3995</v>
      </c>
      <c r="AL127" s="53" t="s">
        <v>3598</v>
      </c>
      <c r="AM127" s="55" t="s">
        <v>4360</v>
      </c>
      <c r="AN127" s="55"/>
      <c r="AO127" s="55"/>
      <c r="AP127" s="55"/>
      <c r="AQ127" s="58"/>
    </row>
    <row r="128" spans="1:43" s="46" customFormat="1">
      <c r="A128" s="33">
        <v>2013</v>
      </c>
      <c r="B128" s="33">
        <v>1</v>
      </c>
      <c r="C128" s="33">
        <v>127</v>
      </c>
      <c r="D128" s="33">
        <v>54211554</v>
      </c>
      <c r="E128" s="33" t="s">
        <v>3599</v>
      </c>
      <c r="F128" s="33" t="s">
        <v>3666</v>
      </c>
      <c r="G128" s="33"/>
      <c r="H128" s="33" t="s">
        <v>3797</v>
      </c>
      <c r="I128" s="33" t="s">
        <v>3587</v>
      </c>
      <c r="J128" s="33" t="s">
        <v>3909</v>
      </c>
      <c r="K128" s="33">
        <f t="shared" ref="K128" si="240">IF(ISBLANK(L128),"",INDEX(FACULTY_CODE,MATCH(L128,FACULTY_NAME_EN,0)))</f>
        <v>10700000</v>
      </c>
      <c r="L128" s="35" t="s">
        <v>68</v>
      </c>
      <c r="M128" s="33">
        <f t="shared" ref="M128" si="241">IF(ISBLANK(N128),"",INDEX(DEPARTMENT_CODE,MATCH(N128,DEPT_NAME_EN,0)))</f>
        <v>10712000</v>
      </c>
      <c r="N128" s="33" t="s">
        <v>123</v>
      </c>
      <c r="O128" s="33" t="str">
        <f t="shared" ref="O128" si="242">IF(ISBLANK(P128),"",INDEX(Program_Code,MATCH(P128,Program_Name_En,0)))</f>
        <v>2530001</v>
      </c>
      <c r="P128" s="35" t="s">
        <v>3208</v>
      </c>
      <c r="Q128" s="33">
        <f t="shared" ref="Q128" si="243">IF(ISBLANK(R128),"",INDEX(FOS_Code,MATCH(R128,FOS_Name_En,0)))</f>
        <v>10712018</v>
      </c>
      <c r="R128" s="35" t="s">
        <v>2514</v>
      </c>
      <c r="S128" s="33" t="str">
        <f t="shared" ref="S128" si="244">IF(ISBLANK(T128),"",INDEX(Program_Project_Code,MATCH(T128,Program_Project_Name,0)))</f>
        <v>25540098</v>
      </c>
      <c r="T128" s="33" t="s">
        <v>2752</v>
      </c>
      <c r="U128" s="33" t="s">
        <v>3924</v>
      </c>
      <c r="V128" s="33" t="s">
        <v>3957</v>
      </c>
      <c r="W128" s="35" t="str">
        <f t="shared" si="4"/>
        <v>276</v>
      </c>
      <c r="X128" s="35" t="s">
        <v>1711</v>
      </c>
      <c r="Y128" s="35" t="s">
        <v>1543</v>
      </c>
      <c r="Z128" s="61">
        <v>33973</v>
      </c>
      <c r="AA128" s="33"/>
      <c r="AB128" s="34" t="s">
        <v>4462</v>
      </c>
      <c r="AC128" s="35" t="s">
        <v>2462</v>
      </c>
      <c r="AD128" s="36" t="s">
        <v>4463</v>
      </c>
      <c r="AE128" s="34"/>
      <c r="AF128" s="61">
        <v>41775</v>
      </c>
      <c r="AG128" s="34" t="s">
        <v>4651</v>
      </c>
      <c r="AH128" s="61">
        <v>41866</v>
      </c>
      <c r="AI128" s="34" t="s">
        <v>3982</v>
      </c>
      <c r="AJ128" s="37">
        <v>41866</v>
      </c>
      <c r="AK128" s="33" t="s">
        <v>3995</v>
      </c>
      <c r="AL128" s="33" t="s">
        <v>3598</v>
      </c>
      <c r="AM128" s="34" t="s">
        <v>4360</v>
      </c>
      <c r="AN128" s="34"/>
      <c r="AO128" s="34"/>
      <c r="AP128" s="34"/>
      <c r="AQ128" s="33"/>
    </row>
    <row r="129" spans="1:43" s="46" customFormat="1">
      <c r="A129" s="33">
        <v>2013</v>
      </c>
      <c r="B129" s="33">
        <v>1</v>
      </c>
      <c r="C129" s="33">
        <v>128</v>
      </c>
      <c r="D129" s="33">
        <v>54211523</v>
      </c>
      <c r="E129" s="33" t="s">
        <v>3599</v>
      </c>
      <c r="F129" s="33" t="s">
        <v>3798</v>
      </c>
      <c r="G129" s="33"/>
      <c r="H129" s="33" t="s">
        <v>3799</v>
      </c>
      <c r="I129" s="33" t="s">
        <v>3587</v>
      </c>
      <c r="J129" s="33" t="s">
        <v>3909</v>
      </c>
      <c r="K129" s="33">
        <f t="shared" ref="K129" si="245">IF(ISBLANK(L129),"",INDEX(FACULTY_CODE,MATCH(L129,FACULTY_NAME_EN,0)))</f>
        <v>10700000</v>
      </c>
      <c r="L129" s="35" t="s">
        <v>68</v>
      </c>
      <c r="M129" s="33">
        <f t="shared" ref="M129" si="246">IF(ISBLANK(N129),"",INDEX(DEPARTMENT_CODE,MATCH(N129,DEPT_NAME_EN,0)))</f>
        <v>10712000</v>
      </c>
      <c r="N129" s="33" t="s">
        <v>123</v>
      </c>
      <c r="O129" s="33" t="str">
        <f t="shared" ref="O129" si="247">IF(ISBLANK(P129),"",INDEX(Program_Code,MATCH(P129,Program_Name_En,0)))</f>
        <v>2530001</v>
      </c>
      <c r="P129" s="35" t="s">
        <v>3208</v>
      </c>
      <c r="Q129" s="33">
        <f t="shared" ref="Q129" si="248">IF(ISBLANK(R129),"",INDEX(FOS_Code,MATCH(R129,FOS_Name_En,0)))</f>
        <v>10712018</v>
      </c>
      <c r="R129" s="35" t="s">
        <v>2514</v>
      </c>
      <c r="S129" s="33" t="str">
        <f t="shared" ref="S129" si="249">IF(ISBLANK(T129),"",INDEX(Program_Project_Code,MATCH(T129,Program_Project_Name,0)))</f>
        <v>25540098</v>
      </c>
      <c r="T129" s="33" t="s">
        <v>2752</v>
      </c>
      <c r="U129" s="33" t="s">
        <v>3924</v>
      </c>
      <c r="V129" s="33" t="s">
        <v>3957</v>
      </c>
      <c r="W129" s="35" t="str">
        <f t="shared" si="4"/>
        <v>276</v>
      </c>
      <c r="X129" s="35" t="s">
        <v>1711</v>
      </c>
      <c r="Y129" s="35" t="s">
        <v>1543</v>
      </c>
      <c r="Z129" s="61">
        <v>33819</v>
      </c>
      <c r="AA129" s="33"/>
      <c r="AB129" s="34" t="s">
        <v>4464</v>
      </c>
      <c r="AC129" s="35" t="s">
        <v>2462</v>
      </c>
      <c r="AD129" s="36" t="s">
        <v>4465</v>
      </c>
      <c r="AE129" s="34" t="s">
        <v>4466</v>
      </c>
      <c r="AF129" s="61">
        <v>41774</v>
      </c>
      <c r="AG129" s="34" t="s">
        <v>4651</v>
      </c>
      <c r="AH129" s="61">
        <v>41866</v>
      </c>
      <c r="AI129" s="34" t="s">
        <v>3982</v>
      </c>
      <c r="AJ129" s="37">
        <v>41866</v>
      </c>
      <c r="AK129" s="33" t="s">
        <v>3995</v>
      </c>
      <c r="AL129" s="33" t="s">
        <v>3598</v>
      </c>
      <c r="AM129" s="34" t="s">
        <v>4360</v>
      </c>
      <c r="AN129" s="34"/>
      <c r="AO129" s="34"/>
      <c r="AP129" s="34"/>
      <c r="AQ129" s="38"/>
    </row>
    <row r="130" spans="1:43" s="46" customFormat="1">
      <c r="A130" s="33">
        <v>2013</v>
      </c>
      <c r="B130" s="33">
        <v>1</v>
      </c>
      <c r="C130" s="33">
        <v>129</v>
      </c>
      <c r="D130" s="33">
        <v>54211529</v>
      </c>
      <c r="E130" s="33" t="s">
        <v>3600</v>
      </c>
      <c r="F130" s="33" t="s">
        <v>3800</v>
      </c>
      <c r="G130" s="33"/>
      <c r="H130" s="33" t="s">
        <v>3801</v>
      </c>
      <c r="I130" s="33" t="s">
        <v>3587</v>
      </c>
      <c r="J130" s="33" t="s">
        <v>3909</v>
      </c>
      <c r="K130" s="33">
        <f t="shared" ref="K130" si="250">IF(ISBLANK(L130),"",INDEX(FACULTY_CODE,MATCH(L130,FACULTY_NAME_EN,0)))</f>
        <v>10700000</v>
      </c>
      <c r="L130" s="35" t="s">
        <v>68</v>
      </c>
      <c r="M130" s="33">
        <f t="shared" ref="M130" si="251">IF(ISBLANK(N130),"",INDEX(DEPARTMENT_CODE,MATCH(N130,DEPT_NAME_EN,0)))</f>
        <v>10712000</v>
      </c>
      <c r="N130" s="33" t="s">
        <v>123</v>
      </c>
      <c r="O130" s="33" t="str">
        <f t="shared" ref="O130" si="252">IF(ISBLANK(P130),"",INDEX(Program_Code,MATCH(P130,Program_Name_En,0)))</f>
        <v>2530001</v>
      </c>
      <c r="P130" s="35" t="s">
        <v>3208</v>
      </c>
      <c r="Q130" s="33">
        <f t="shared" ref="Q130" si="253">IF(ISBLANK(R130),"",INDEX(FOS_Code,MATCH(R130,FOS_Name_En,0)))</f>
        <v>10712018</v>
      </c>
      <c r="R130" s="35" t="s">
        <v>2514</v>
      </c>
      <c r="S130" s="33" t="str">
        <f t="shared" ref="S130" si="254">IF(ISBLANK(T130),"",INDEX(Program_Project_Code,MATCH(T130,Program_Project_Name,0)))</f>
        <v>25540098</v>
      </c>
      <c r="T130" s="33" t="s">
        <v>2752</v>
      </c>
      <c r="U130" s="33" t="s">
        <v>3924</v>
      </c>
      <c r="V130" s="33" t="s">
        <v>3958</v>
      </c>
      <c r="W130" s="35" t="str">
        <f t="shared" si="4"/>
        <v>276</v>
      </c>
      <c r="X130" s="35" t="s">
        <v>1711</v>
      </c>
      <c r="Y130" s="35" t="s">
        <v>1543</v>
      </c>
      <c r="Z130" s="61">
        <v>33758</v>
      </c>
      <c r="AA130" s="33"/>
      <c r="AB130" s="34" t="s">
        <v>4467</v>
      </c>
      <c r="AC130" s="35" t="s">
        <v>2462</v>
      </c>
      <c r="AD130" s="33" t="s">
        <v>4468</v>
      </c>
      <c r="AE130" s="34" t="s">
        <v>4469</v>
      </c>
      <c r="AF130" s="61">
        <v>41788</v>
      </c>
      <c r="AG130" s="34" t="s">
        <v>4651</v>
      </c>
      <c r="AH130" s="61">
        <v>41858</v>
      </c>
      <c r="AI130" s="34" t="s">
        <v>3982</v>
      </c>
      <c r="AJ130" s="37">
        <v>41858</v>
      </c>
      <c r="AK130" s="33" t="s">
        <v>3995</v>
      </c>
      <c r="AL130" s="33" t="s">
        <v>3598</v>
      </c>
      <c r="AM130" s="34" t="s">
        <v>4360</v>
      </c>
      <c r="AN130" s="34"/>
      <c r="AO130" s="34"/>
      <c r="AP130" s="34"/>
      <c r="AQ130" s="38"/>
    </row>
    <row r="131" spans="1:43" s="46" customFormat="1">
      <c r="A131" s="33">
        <v>2013</v>
      </c>
      <c r="B131" s="33">
        <v>1</v>
      </c>
      <c r="C131" s="33">
        <v>130</v>
      </c>
      <c r="D131" s="33">
        <v>54270602</v>
      </c>
      <c r="E131" s="33" t="s">
        <v>3599</v>
      </c>
      <c r="F131" s="33" t="s">
        <v>3655</v>
      </c>
      <c r="G131" s="33"/>
      <c r="H131" s="33" t="s">
        <v>3802</v>
      </c>
      <c r="I131" s="33" t="s">
        <v>3587</v>
      </c>
      <c r="J131" s="33" t="s">
        <v>3909</v>
      </c>
      <c r="K131" s="33">
        <v>10700006</v>
      </c>
      <c r="L131" s="35" t="s">
        <v>68</v>
      </c>
      <c r="M131" s="33">
        <v>10704006</v>
      </c>
      <c r="N131" s="33" t="s">
        <v>123</v>
      </c>
      <c r="O131" s="33" t="s">
        <v>4301</v>
      </c>
      <c r="P131" s="35" t="s">
        <v>3497</v>
      </c>
      <c r="Q131" s="33">
        <v>10704005</v>
      </c>
      <c r="R131" s="35" t="s">
        <v>2514</v>
      </c>
      <c r="S131" s="33" t="s">
        <v>583</v>
      </c>
      <c r="T131" s="33" t="s">
        <v>2756</v>
      </c>
      <c r="U131" s="33" t="s">
        <v>3924</v>
      </c>
      <c r="V131" s="33" t="s">
        <v>3953</v>
      </c>
      <c r="W131" s="35" t="str">
        <f t="shared" si="4"/>
        <v>276</v>
      </c>
      <c r="X131" s="35" t="s">
        <v>1711</v>
      </c>
      <c r="Y131" s="35" t="s">
        <v>1543</v>
      </c>
      <c r="Z131" s="61">
        <v>232005</v>
      </c>
      <c r="AA131" s="33"/>
      <c r="AB131" s="34" t="s">
        <v>4470</v>
      </c>
      <c r="AC131" s="35" t="s">
        <v>2462</v>
      </c>
      <c r="AD131" s="33" t="s">
        <v>4471</v>
      </c>
      <c r="AE131" s="34" t="s">
        <v>4472</v>
      </c>
      <c r="AF131" s="61">
        <v>41792</v>
      </c>
      <c r="AG131" s="34" t="s">
        <v>4651</v>
      </c>
      <c r="AH131" s="61">
        <v>41838</v>
      </c>
      <c r="AI131" s="34" t="s">
        <v>4651</v>
      </c>
      <c r="AJ131" s="37">
        <v>41838</v>
      </c>
      <c r="AK131" s="33" t="s">
        <v>3991</v>
      </c>
      <c r="AL131" s="33" t="s">
        <v>3598</v>
      </c>
      <c r="AM131" s="34" t="s">
        <v>4360</v>
      </c>
      <c r="AN131" s="34"/>
      <c r="AO131" s="34"/>
      <c r="AP131" s="34"/>
      <c r="AQ131" s="33"/>
    </row>
    <row r="132" spans="1:43" s="46" customFormat="1">
      <c r="A132" s="33">
        <v>2013</v>
      </c>
      <c r="B132" s="33">
        <v>1</v>
      </c>
      <c r="C132" s="33">
        <v>131</v>
      </c>
      <c r="D132" s="33">
        <v>54270675</v>
      </c>
      <c r="E132" s="33" t="s">
        <v>3599</v>
      </c>
      <c r="F132" s="33" t="s">
        <v>3803</v>
      </c>
      <c r="G132" s="33"/>
      <c r="H132" s="33" t="s">
        <v>3804</v>
      </c>
      <c r="I132" s="33" t="s">
        <v>3587</v>
      </c>
      <c r="J132" s="33" t="s">
        <v>3909</v>
      </c>
      <c r="K132" s="33">
        <v>10700006</v>
      </c>
      <c r="L132" s="35" t="s">
        <v>68</v>
      </c>
      <c r="M132" s="33">
        <v>10704006</v>
      </c>
      <c r="N132" s="33" t="s">
        <v>123</v>
      </c>
      <c r="O132" s="33" t="s">
        <v>4301</v>
      </c>
      <c r="P132" s="35" t="s">
        <v>3497</v>
      </c>
      <c r="Q132" s="33">
        <v>10704005</v>
      </c>
      <c r="R132" s="35" t="s">
        <v>2514</v>
      </c>
      <c r="S132" s="33" t="s">
        <v>583</v>
      </c>
      <c r="T132" s="33" t="s">
        <v>2756</v>
      </c>
      <c r="U132" s="33" t="s">
        <v>3924</v>
      </c>
      <c r="V132" s="33" t="s">
        <v>3953</v>
      </c>
      <c r="W132" s="35" t="str">
        <f t="shared" si="4"/>
        <v>276</v>
      </c>
      <c r="X132" s="35" t="s">
        <v>1711</v>
      </c>
      <c r="Y132" s="35" t="s">
        <v>1543</v>
      </c>
      <c r="Z132" s="61">
        <v>33825</v>
      </c>
      <c r="AA132" s="33"/>
      <c r="AB132" s="34" t="s">
        <v>4475</v>
      </c>
      <c r="AC132" s="35" t="s">
        <v>2462</v>
      </c>
      <c r="AD132" s="33" t="s">
        <v>4473</v>
      </c>
      <c r="AE132" s="34" t="s">
        <v>4474</v>
      </c>
      <c r="AF132" s="61">
        <v>41792</v>
      </c>
      <c r="AG132" s="34" t="s">
        <v>4651</v>
      </c>
      <c r="AH132" s="61">
        <v>41838</v>
      </c>
      <c r="AI132" s="34" t="s">
        <v>4651</v>
      </c>
      <c r="AJ132" s="37">
        <v>41838</v>
      </c>
      <c r="AK132" s="33" t="s">
        <v>3991</v>
      </c>
      <c r="AL132" s="33" t="s">
        <v>3598</v>
      </c>
      <c r="AM132" s="34" t="s">
        <v>4360</v>
      </c>
      <c r="AN132" s="34"/>
      <c r="AO132" s="34"/>
      <c r="AP132" s="34"/>
      <c r="AQ132" s="38"/>
    </row>
    <row r="133" spans="1:43" s="46" customFormat="1">
      <c r="A133" s="33">
        <v>2013</v>
      </c>
      <c r="B133" s="33">
        <v>1</v>
      </c>
      <c r="C133" s="33">
        <v>132</v>
      </c>
      <c r="D133" s="33">
        <v>54270661</v>
      </c>
      <c r="E133" s="33" t="s">
        <v>3599</v>
      </c>
      <c r="F133" s="33" t="s">
        <v>3805</v>
      </c>
      <c r="G133" s="33"/>
      <c r="H133" s="33" t="s">
        <v>3806</v>
      </c>
      <c r="I133" s="33" t="s">
        <v>3587</v>
      </c>
      <c r="J133" s="33" t="s">
        <v>3909</v>
      </c>
      <c r="K133" s="33">
        <v>10700006</v>
      </c>
      <c r="L133" s="35" t="s">
        <v>68</v>
      </c>
      <c r="M133" s="33">
        <v>10704006</v>
      </c>
      <c r="N133" s="33" t="s">
        <v>123</v>
      </c>
      <c r="O133" s="33" t="s">
        <v>4301</v>
      </c>
      <c r="P133" s="35" t="s">
        <v>3497</v>
      </c>
      <c r="Q133" s="33">
        <v>10704005</v>
      </c>
      <c r="R133" s="35" t="s">
        <v>2514</v>
      </c>
      <c r="S133" s="33" t="s">
        <v>583</v>
      </c>
      <c r="T133" s="33" t="s">
        <v>2756</v>
      </c>
      <c r="U133" s="33" t="s">
        <v>3924</v>
      </c>
      <c r="V133" s="33" t="s">
        <v>3953</v>
      </c>
      <c r="W133" s="35" t="str">
        <f t="shared" si="4"/>
        <v>276</v>
      </c>
      <c r="X133" s="35" t="s">
        <v>1711</v>
      </c>
      <c r="Y133" s="35" t="s">
        <v>1543</v>
      </c>
      <c r="Z133" s="61">
        <v>33516</v>
      </c>
      <c r="AA133" s="33"/>
      <c r="AB133" s="34" t="s">
        <v>4476</v>
      </c>
      <c r="AC133" s="35" t="s">
        <v>2462</v>
      </c>
      <c r="AD133" s="33" t="s">
        <v>4477</v>
      </c>
      <c r="AE133" s="34" t="s">
        <v>4478</v>
      </c>
      <c r="AF133" s="61">
        <v>41792</v>
      </c>
      <c r="AG133" s="34" t="s">
        <v>4651</v>
      </c>
      <c r="AH133" s="61">
        <v>41838</v>
      </c>
      <c r="AI133" s="34" t="s">
        <v>4651</v>
      </c>
      <c r="AJ133" s="37">
        <v>41838</v>
      </c>
      <c r="AK133" s="33" t="s">
        <v>3991</v>
      </c>
      <c r="AL133" s="33" t="s">
        <v>3598</v>
      </c>
      <c r="AM133" s="34" t="s">
        <v>4360</v>
      </c>
      <c r="AN133" s="34"/>
      <c r="AO133" s="34"/>
      <c r="AP133" s="34"/>
      <c r="AQ133" s="38"/>
    </row>
    <row r="134" spans="1:43" s="46" customFormat="1">
      <c r="A134" s="33">
        <v>2013</v>
      </c>
      <c r="B134" s="33">
        <v>1</v>
      </c>
      <c r="C134" s="33">
        <v>133</v>
      </c>
      <c r="D134" s="33">
        <v>54270623</v>
      </c>
      <c r="E134" s="33" t="s">
        <v>3599</v>
      </c>
      <c r="F134" s="33" t="s">
        <v>3807</v>
      </c>
      <c r="G134" s="33"/>
      <c r="H134" s="33" t="s">
        <v>3808</v>
      </c>
      <c r="I134" s="33" t="s">
        <v>3587</v>
      </c>
      <c r="J134" s="33" t="s">
        <v>3909</v>
      </c>
      <c r="K134" s="33">
        <v>10700006</v>
      </c>
      <c r="L134" s="35" t="s">
        <v>68</v>
      </c>
      <c r="M134" s="33">
        <v>10704006</v>
      </c>
      <c r="N134" s="33" t="s">
        <v>123</v>
      </c>
      <c r="O134" s="33" t="s">
        <v>4301</v>
      </c>
      <c r="P134" s="35" t="s">
        <v>3497</v>
      </c>
      <c r="Q134" s="33">
        <v>10704005</v>
      </c>
      <c r="R134" s="35" t="s">
        <v>2514</v>
      </c>
      <c r="S134" s="33" t="s">
        <v>583</v>
      </c>
      <c r="T134" s="33" t="s">
        <v>2756</v>
      </c>
      <c r="U134" s="33" t="s">
        <v>3924</v>
      </c>
      <c r="V134" s="33" t="s">
        <v>3953</v>
      </c>
      <c r="W134" s="35" t="str">
        <f t="shared" si="4"/>
        <v>276</v>
      </c>
      <c r="X134" s="35" t="s">
        <v>1711</v>
      </c>
      <c r="Y134" s="35" t="s">
        <v>1543</v>
      </c>
      <c r="Z134" s="61">
        <v>34036</v>
      </c>
      <c r="AA134" s="33"/>
      <c r="AB134" s="34" t="s">
        <v>4479</v>
      </c>
      <c r="AC134" s="35" t="s">
        <v>2462</v>
      </c>
      <c r="AD134" s="36" t="s">
        <v>4480</v>
      </c>
      <c r="AE134" s="34" t="s">
        <v>4481</v>
      </c>
      <c r="AF134" s="61">
        <v>41792</v>
      </c>
      <c r="AG134" s="34" t="s">
        <v>4651</v>
      </c>
      <c r="AH134" s="61">
        <v>41838</v>
      </c>
      <c r="AI134" s="34" t="s">
        <v>4651</v>
      </c>
      <c r="AJ134" s="37">
        <v>41838</v>
      </c>
      <c r="AK134" s="33" t="s">
        <v>3991</v>
      </c>
      <c r="AL134" s="33" t="s">
        <v>3598</v>
      </c>
      <c r="AM134" s="34" t="s">
        <v>4360</v>
      </c>
      <c r="AN134" s="34"/>
      <c r="AO134" s="34"/>
      <c r="AP134" s="34"/>
      <c r="AQ134" s="33"/>
    </row>
    <row r="135" spans="1:43" s="46" customFormat="1">
      <c r="A135" s="33">
        <v>2013</v>
      </c>
      <c r="B135" s="33">
        <v>1</v>
      </c>
      <c r="C135" s="33">
        <v>134</v>
      </c>
      <c r="D135" s="33">
        <v>54211550</v>
      </c>
      <c r="E135" s="33" t="s">
        <v>3600</v>
      </c>
      <c r="F135" s="33" t="s">
        <v>3809</v>
      </c>
      <c r="G135" s="33"/>
      <c r="H135" s="33" t="s">
        <v>3810</v>
      </c>
      <c r="I135" s="33" t="s">
        <v>3587</v>
      </c>
      <c r="J135" s="33" t="s">
        <v>3909</v>
      </c>
      <c r="K135" s="33">
        <f t="shared" ref="K135" si="255">IF(ISBLANK(L135),"",INDEX(FACULTY_CODE,MATCH(L135,FACULTY_NAME_EN,0)))</f>
        <v>10700000</v>
      </c>
      <c r="L135" s="35" t="s">
        <v>68</v>
      </c>
      <c r="M135" s="33">
        <f t="shared" ref="M135" si="256">IF(ISBLANK(N135),"",INDEX(DEPARTMENT_CODE,MATCH(N135,DEPT_NAME_EN,0)))</f>
        <v>10712000</v>
      </c>
      <c r="N135" s="33" t="s">
        <v>123</v>
      </c>
      <c r="O135" s="33" t="str">
        <f t="shared" ref="O135" si="257">IF(ISBLANK(P135),"",INDEX(Program_Code,MATCH(P135,Program_Name_En,0)))</f>
        <v>2530001</v>
      </c>
      <c r="P135" s="35" t="s">
        <v>3208</v>
      </c>
      <c r="Q135" s="33">
        <f t="shared" ref="Q135" si="258">IF(ISBLANK(R135),"",INDEX(FOS_Code,MATCH(R135,FOS_Name_En,0)))</f>
        <v>10712018</v>
      </c>
      <c r="R135" s="35" t="s">
        <v>2514</v>
      </c>
      <c r="S135" s="33" t="str">
        <f t="shared" ref="S135" si="259">IF(ISBLANK(T135),"",INDEX(Program_Project_Code,MATCH(T135,Program_Project_Name,0)))</f>
        <v>25540098</v>
      </c>
      <c r="T135" s="33" t="s">
        <v>2752</v>
      </c>
      <c r="U135" s="33" t="s">
        <v>3924</v>
      </c>
      <c r="V135" s="33" t="s">
        <v>3605</v>
      </c>
      <c r="W135" s="35" t="str">
        <f t="shared" si="4"/>
        <v>410</v>
      </c>
      <c r="X135" s="35" t="s">
        <v>1776</v>
      </c>
      <c r="Y135" s="35" t="s">
        <v>1539</v>
      </c>
      <c r="Z135" s="61">
        <v>34093</v>
      </c>
      <c r="AA135" s="33"/>
      <c r="AB135" s="34" t="s">
        <v>4483</v>
      </c>
      <c r="AC135" s="35" t="s">
        <v>2462</v>
      </c>
      <c r="AD135" s="36" t="s">
        <v>4482</v>
      </c>
      <c r="AE135" s="34" t="s">
        <v>4484</v>
      </c>
      <c r="AF135" s="61">
        <v>41791</v>
      </c>
      <c r="AG135" s="34" t="s">
        <v>4651</v>
      </c>
      <c r="AH135" s="61">
        <v>41851</v>
      </c>
      <c r="AI135" s="34" t="s">
        <v>4651</v>
      </c>
      <c r="AJ135" s="37">
        <v>41851</v>
      </c>
      <c r="AK135" s="33" t="s">
        <v>3991</v>
      </c>
      <c r="AL135" s="33" t="s">
        <v>3598</v>
      </c>
      <c r="AM135" s="34" t="s">
        <v>4360</v>
      </c>
      <c r="AN135" s="34"/>
      <c r="AO135" s="34"/>
      <c r="AP135" s="34"/>
      <c r="AQ135" s="38"/>
    </row>
    <row r="136" spans="1:43" s="46" customFormat="1">
      <c r="A136" s="33">
        <v>2013</v>
      </c>
      <c r="B136" s="33">
        <v>1</v>
      </c>
      <c r="C136" s="33">
        <v>135</v>
      </c>
      <c r="D136" s="33">
        <v>54211565</v>
      </c>
      <c r="E136" s="33" t="s">
        <v>3599</v>
      </c>
      <c r="F136" s="33" t="s">
        <v>3811</v>
      </c>
      <c r="G136" s="33"/>
      <c r="H136" s="33" t="s">
        <v>3812</v>
      </c>
      <c r="I136" s="33" t="s">
        <v>3587</v>
      </c>
      <c r="J136" s="33" t="s">
        <v>3909</v>
      </c>
      <c r="K136" s="33">
        <f t="shared" ref="K136" si="260">IF(ISBLANK(L136),"",INDEX(FACULTY_CODE,MATCH(L136,FACULTY_NAME_EN,0)))</f>
        <v>10700000</v>
      </c>
      <c r="L136" s="35" t="s">
        <v>68</v>
      </c>
      <c r="M136" s="33">
        <f t="shared" ref="M136" si="261">IF(ISBLANK(N136),"",INDEX(DEPARTMENT_CODE,MATCH(N136,DEPT_NAME_EN,0)))</f>
        <v>10712000</v>
      </c>
      <c r="N136" s="33" t="s">
        <v>123</v>
      </c>
      <c r="O136" s="33" t="str">
        <f t="shared" ref="O136" si="262">IF(ISBLANK(P136),"",INDEX(Program_Code,MATCH(P136,Program_Name_En,0)))</f>
        <v>2530001</v>
      </c>
      <c r="P136" s="35" t="s">
        <v>3208</v>
      </c>
      <c r="Q136" s="33">
        <f t="shared" ref="Q136" si="263">IF(ISBLANK(R136),"",INDEX(FOS_Code,MATCH(R136,FOS_Name_En,0)))</f>
        <v>10712018</v>
      </c>
      <c r="R136" s="35" t="s">
        <v>2514</v>
      </c>
      <c r="S136" s="33" t="str">
        <f t="shared" ref="S136" si="264">IF(ISBLANK(T136),"",INDEX(Program_Project_Code,MATCH(T136,Program_Project_Name,0)))</f>
        <v>25540098</v>
      </c>
      <c r="T136" s="33" t="s">
        <v>2752</v>
      </c>
      <c r="U136" s="33" t="s">
        <v>3924</v>
      </c>
      <c r="V136" s="33" t="s">
        <v>3605</v>
      </c>
      <c r="W136" s="35" t="str">
        <f t="shared" si="4"/>
        <v>410</v>
      </c>
      <c r="X136" s="35" t="s">
        <v>1776</v>
      </c>
      <c r="Y136" s="35" t="s">
        <v>1539</v>
      </c>
      <c r="Z136" s="61">
        <v>33818</v>
      </c>
      <c r="AA136" s="33"/>
      <c r="AB136" s="34" t="s">
        <v>4485</v>
      </c>
      <c r="AC136" s="35" t="s">
        <v>2462</v>
      </c>
      <c r="AD136" s="36" t="s">
        <v>4486</v>
      </c>
      <c r="AE136" s="34" t="s">
        <v>4487</v>
      </c>
      <c r="AF136" s="61">
        <v>41791</v>
      </c>
      <c r="AG136" s="34" t="s">
        <v>4651</v>
      </c>
      <c r="AH136" s="61">
        <v>41851</v>
      </c>
      <c r="AI136" s="34" t="s">
        <v>4651</v>
      </c>
      <c r="AJ136" s="37">
        <v>41851</v>
      </c>
      <c r="AK136" s="33" t="s">
        <v>3991</v>
      </c>
      <c r="AL136" s="33" t="s">
        <v>3598</v>
      </c>
      <c r="AM136" s="34" t="s">
        <v>4360</v>
      </c>
      <c r="AN136" s="34"/>
      <c r="AO136" s="34"/>
      <c r="AP136" s="34"/>
      <c r="AQ136" s="38"/>
    </row>
    <row r="137" spans="1:43" s="46" customFormat="1">
      <c r="A137" s="33">
        <v>2013</v>
      </c>
      <c r="B137" s="33">
        <v>1</v>
      </c>
      <c r="C137" s="33">
        <v>136</v>
      </c>
      <c r="D137" s="33">
        <v>54270659</v>
      </c>
      <c r="E137" s="33" t="s">
        <v>3600</v>
      </c>
      <c r="F137" s="33" t="s">
        <v>3813</v>
      </c>
      <c r="G137" s="33"/>
      <c r="H137" s="33" t="s">
        <v>3814</v>
      </c>
      <c r="I137" s="33" t="s">
        <v>3587</v>
      </c>
      <c r="J137" s="33" t="s">
        <v>3909</v>
      </c>
      <c r="K137" s="33">
        <v>10700006</v>
      </c>
      <c r="L137" s="35" t="s">
        <v>68</v>
      </c>
      <c r="M137" s="33">
        <v>10704006</v>
      </c>
      <c r="N137" s="33" t="s">
        <v>123</v>
      </c>
      <c r="O137" s="33" t="s">
        <v>4301</v>
      </c>
      <c r="P137" s="35" t="s">
        <v>3497</v>
      </c>
      <c r="Q137" s="33">
        <v>10704005</v>
      </c>
      <c r="R137" s="35" t="s">
        <v>2514</v>
      </c>
      <c r="S137" s="33" t="s">
        <v>583</v>
      </c>
      <c r="T137" s="33" t="s">
        <v>2756</v>
      </c>
      <c r="U137" s="33" t="s">
        <v>3924</v>
      </c>
      <c r="V137" s="33" t="s">
        <v>3605</v>
      </c>
      <c r="W137" s="35" t="str">
        <f t="shared" si="4"/>
        <v>410</v>
      </c>
      <c r="X137" s="35" t="s">
        <v>1776</v>
      </c>
      <c r="Y137" s="35" t="s">
        <v>1539</v>
      </c>
      <c r="Z137" s="61">
        <v>34231</v>
      </c>
      <c r="AA137" s="33"/>
      <c r="AB137" s="34" t="s">
        <v>4488</v>
      </c>
      <c r="AC137" s="35" t="s">
        <v>2462</v>
      </c>
      <c r="AD137" s="33" t="s">
        <v>4489</v>
      </c>
      <c r="AE137" s="34"/>
      <c r="AF137" s="61">
        <v>41791</v>
      </c>
      <c r="AG137" s="34" t="s">
        <v>4651</v>
      </c>
      <c r="AH137" s="61">
        <v>41851</v>
      </c>
      <c r="AI137" s="34" t="s">
        <v>4651</v>
      </c>
      <c r="AJ137" s="37">
        <v>41851</v>
      </c>
      <c r="AK137" s="33" t="s">
        <v>3991</v>
      </c>
      <c r="AL137" s="33" t="s">
        <v>3598</v>
      </c>
      <c r="AM137" s="34" t="s">
        <v>4360</v>
      </c>
      <c r="AN137" s="34"/>
      <c r="AO137" s="34"/>
      <c r="AP137" s="34"/>
      <c r="AQ137" s="33"/>
    </row>
    <row r="138" spans="1:43" s="46" customFormat="1">
      <c r="A138" s="33">
        <v>2013</v>
      </c>
      <c r="B138" s="33">
        <v>1</v>
      </c>
      <c r="C138" s="33">
        <v>137</v>
      </c>
      <c r="D138" s="33">
        <v>54270624</v>
      </c>
      <c r="E138" s="33" t="s">
        <v>3599</v>
      </c>
      <c r="F138" s="33" t="s">
        <v>3815</v>
      </c>
      <c r="G138" s="33"/>
      <c r="H138" s="33" t="s">
        <v>3816</v>
      </c>
      <c r="I138" s="33" t="s">
        <v>3587</v>
      </c>
      <c r="J138" s="33" t="s">
        <v>3909</v>
      </c>
      <c r="K138" s="33">
        <v>10700006</v>
      </c>
      <c r="L138" s="35" t="s">
        <v>68</v>
      </c>
      <c r="M138" s="33">
        <v>10704006</v>
      </c>
      <c r="N138" s="33" t="s">
        <v>123</v>
      </c>
      <c r="O138" s="33" t="s">
        <v>4301</v>
      </c>
      <c r="P138" s="35" t="s">
        <v>3497</v>
      </c>
      <c r="Q138" s="33">
        <v>10704005</v>
      </c>
      <c r="R138" s="35" t="s">
        <v>2514</v>
      </c>
      <c r="S138" s="33" t="s">
        <v>583</v>
      </c>
      <c r="T138" s="33" t="s">
        <v>2756</v>
      </c>
      <c r="U138" s="33" t="s">
        <v>3924</v>
      </c>
      <c r="V138" s="33" t="s">
        <v>3605</v>
      </c>
      <c r="W138" s="35" t="str">
        <f t="shared" si="4"/>
        <v>410</v>
      </c>
      <c r="X138" s="35" t="s">
        <v>1776</v>
      </c>
      <c r="Y138" s="35" t="s">
        <v>1539</v>
      </c>
      <c r="Z138" s="61">
        <v>33999</v>
      </c>
      <c r="AA138" s="33"/>
      <c r="AB138" s="34" t="s">
        <v>4490</v>
      </c>
      <c r="AC138" s="35" t="s">
        <v>2462</v>
      </c>
      <c r="AD138" s="33" t="s">
        <v>4491</v>
      </c>
      <c r="AE138" s="34" t="s">
        <v>4492</v>
      </c>
      <c r="AF138" s="61">
        <v>41791</v>
      </c>
      <c r="AG138" s="34" t="s">
        <v>4651</v>
      </c>
      <c r="AH138" s="61">
        <v>41851</v>
      </c>
      <c r="AI138" s="34" t="s">
        <v>4651</v>
      </c>
      <c r="AJ138" s="37">
        <v>41851</v>
      </c>
      <c r="AK138" s="33" t="s">
        <v>3991</v>
      </c>
      <c r="AL138" s="33" t="s">
        <v>3598</v>
      </c>
      <c r="AM138" s="34" t="s">
        <v>4360</v>
      </c>
      <c r="AN138" s="34"/>
      <c r="AO138" s="34"/>
      <c r="AP138" s="34"/>
      <c r="AQ138" s="38"/>
    </row>
    <row r="139" spans="1:43" s="46" customFormat="1">
      <c r="A139" s="33">
        <v>2013</v>
      </c>
      <c r="B139" s="33">
        <v>1</v>
      </c>
      <c r="C139" s="33">
        <v>138</v>
      </c>
      <c r="D139" s="33">
        <v>54270638</v>
      </c>
      <c r="E139" s="33" t="s">
        <v>3600</v>
      </c>
      <c r="F139" s="33" t="s">
        <v>3817</v>
      </c>
      <c r="G139" s="33"/>
      <c r="H139" s="33" t="s">
        <v>3818</v>
      </c>
      <c r="I139" s="33" t="s">
        <v>3587</v>
      </c>
      <c r="J139" s="33" t="s">
        <v>3909</v>
      </c>
      <c r="K139" s="33">
        <v>10700006</v>
      </c>
      <c r="L139" s="35" t="s">
        <v>68</v>
      </c>
      <c r="M139" s="33">
        <v>10704006</v>
      </c>
      <c r="N139" s="33" t="s">
        <v>123</v>
      </c>
      <c r="O139" s="33" t="s">
        <v>4301</v>
      </c>
      <c r="P139" s="35" t="s">
        <v>3497</v>
      </c>
      <c r="Q139" s="33">
        <v>10704005</v>
      </c>
      <c r="R139" s="35" t="s">
        <v>2514</v>
      </c>
      <c r="S139" s="33" t="s">
        <v>583</v>
      </c>
      <c r="T139" s="33" t="s">
        <v>2756</v>
      </c>
      <c r="U139" s="33" t="s">
        <v>3924</v>
      </c>
      <c r="V139" s="33" t="s">
        <v>3605</v>
      </c>
      <c r="W139" s="35" t="str">
        <f t="shared" si="4"/>
        <v>702</v>
      </c>
      <c r="X139" s="35" t="s">
        <v>1945</v>
      </c>
      <c r="Y139" s="35" t="s">
        <v>1539</v>
      </c>
      <c r="Z139" s="61">
        <v>34092</v>
      </c>
      <c r="AA139" s="33"/>
      <c r="AB139" s="34" t="s">
        <v>4493</v>
      </c>
      <c r="AC139" s="35" t="s">
        <v>2462</v>
      </c>
      <c r="AD139" s="36" t="s">
        <v>4494</v>
      </c>
      <c r="AE139" s="34" t="s">
        <v>4495</v>
      </c>
      <c r="AF139" s="61">
        <v>41785</v>
      </c>
      <c r="AG139" s="34" t="s">
        <v>3985</v>
      </c>
      <c r="AH139" s="61">
        <v>41858</v>
      </c>
      <c r="AI139" s="34" t="s">
        <v>3982</v>
      </c>
      <c r="AJ139" s="37">
        <v>41858</v>
      </c>
      <c r="AK139" s="33" t="s">
        <v>3991</v>
      </c>
      <c r="AL139" s="33" t="s">
        <v>3598</v>
      </c>
      <c r="AM139" s="34" t="s">
        <v>4360</v>
      </c>
      <c r="AN139" s="34"/>
      <c r="AO139" s="34"/>
      <c r="AP139" s="34"/>
      <c r="AQ139" s="38"/>
    </row>
    <row r="140" spans="1:43" s="46" customFormat="1">
      <c r="A140" s="33">
        <v>2013</v>
      </c>
      <c r="B140" s="33">
        <v>1</v>
      </c>
      <c r="C140" s="33">
        <v>139</v>
      </c>
      <c r="D140" s="33">
        <v>56070701612</v>
      </c>
      <c r="E140" s="33" t="s">
        <v>3599</v>
      </c>
      <c r="F140" s="33" t="s">
        <v>3819</v>
      </c>
      <c r="G140" s="33"/>
      <c r="H140" s="33" t="s">
        <v>3820</v>
      </c>
      <c r="I140" s="33" t="s">
        <v>3588</v>
      </c>
      <c r="J140" s="33" t="s">
        <v>3909</v>
      </c>
      <c r="K140" s="33">
        <v>10700006</v>
      </c>
      <c r="L140" s="35" t="s">
        <v>68</v>
      </c>
      <c r="M140" s="33">
        <v>10704006</v>
      </c>
      <c r="N140" s="33" t="s">
        <v>123</v>
      </c>
      <c r="O140" s="33" t="s">
        <v>4301</v>
      </c>
      <c r="P140" s="35"/>
      <c r="Q140" s="33">
        <v>10704005</v>
      </c>
      <c r="R140" s="35" t="s">
        <v>2514</v>
      </c>
      <c r="S140" s="33" t="s">
        <v>583</v>
      </c>
      <c r="T140" s="33" t="s">
        <v>2761</v>
      </c>
      <c r="U140" s="33" t="s">
        <v>3924</v>
      </c>
      <c r="V140" s="33" t="s">
        <v>3605</v>
      </c>
      <c r="W140" s="35" t="str">
        <f t="shared" si="4"/>
        <v>702</v>
      </c>
      <c r="X140" s="35" t="s">
        <v>1945</v>
      </c>
      <c r="Y140" s="35" t="s">
        <v>1539</v>
      </c>
      <c r="Z140" s="61">
        <v>33186</v>
      </c>
      <c r="AA140" s="33"/>
      <c r="AB140" s="34" t="s">
        <v>4496</v>
      </c>
      <c r="AC140" s="35" t="s">
        <v>2462</v>
      </c>
      <c r="AD140" s="33" t="s">
        <v>4497</v>
      </c>
      <c r="AE140" s="34" t="s">
        <v>4498</v>
      </c>
      <c r="AF140" s="61">
        <v>41785</v>
      </c>
      <c r="AG140" s="34" t="s">
        <v>3985</v>
      </c>
      <c r="AH140" s="61">
        <v>41858</v>
      </c>
      <c r="AI140" s="34" t="s">
        <v>3982</v>
      </c>
      <c r="AJ140" s="37">
        <v>41858</v>
      </c>
      <c r="AK140" s="33" t="s">
        <v>3991</v>
      </c>
      <c r="AL140" s="33" t="s">
        <v>3598</v>
      </c>
      <c r="AM140" s="34" t="s">
        <v>4360</v>
      </c>
      <c r="AN140" s="34"/>
      <c r="AO140" s="34"/>
      <c r="AP140" s="34"/>
      <c r="AQ140" s="33"/>
    </row>
    <row r="141" spans="1:43" s="46" customFormat="1">
      <c r="A141" s="33">
        <v>2013</v>
      </c>
      <c r="B141" s="33">
        <v>1</v>
      </c>
      <c r="C141" s="33">
        <v>140</v>
      </c>
      <c r="D141" s="33">
        <v>56070701606</v>
      </c>
      <c r="E141" s="33" t="s">
        <v>3600</v>
      </c>
      <c r="F141" s="33" t="s">
        <v>3821</v>
      </c>
      <c r="G141" s="33"/>
      <c r="H141" s="33" t="s">
        <v>3822</v>
      </c>
      <c r="I141" s="33" t="s">
        <v>3588</v>
      </c>
      <c r="J141" s="33" t="s">
        <v>3909</v>
      </c>
      <c r="K141" s="33">
        <v>10700006</v>
      </c>
      <c r="L141" s="35" t="s">
        <v>68</v>
      </c>
      <c r="M141" s="33">
        <v>10704006</v>
      </c>
      <c r="N141" s="33" t="s">
        <v>123</v>
      </c>
      <c r="O141" s="33" t="s">
        <v>4301</v>
      </c>
      <c r="P141" s="35"/>
      <c r="Q141" s="33">
        <v>10704005</v>
      </c>
      <c r="R141" s="35" t="s">
        <v>2514</v>
      </c>
      <c r="S141" s="33" t="s">
        <v>583</v>
      </c>
      <c r="T141" s="33" t="s">
        <v>2761</v>
      </c>
      <c r="U141" s="33" t="s">
        <v>3924</v>
      </c>
      <c r="V141" s="33" t="s">
        <v>3605</v>
      </c>
      <c r="W141" s="35" t="str">
        <f t="shared" si="4"/>
        <v>702</v>
      </c>
      <c r="X141" s="35" t="s">
        <v>1945</v>
      </c>
      <c r="Y141" s="35" t="s">
        <v>1539</v>
      </c>
      <c r="Z141" s="61">
        <v>33246</v>
      </c>
      <c r="AA141" s="33"/>
      <c r="AB141" s="34" t="s">
        <v>4499</v>
      </c>
      <c r="AC141" s="35" t="s">
        <v>2462</v>
      </c>
      <c r="AD141" s="36" t="s">
        <v>4500</v>
      </c>
      <c r="AE141" s="34"/>
      <c r="AF141" s="61">
        <v>41785</v>
      </c>
      <c r="AG141" s="34" t="s">
        <v>3985</v>
      </c>
      <c r="AH141" s="61">
        <v>41858</v>
      </c>
      <c r="AI141" s="34" t="s">
        <v>3982</v>
      </c>
      <c r="AJ141" s="37">
        <v>41858</v>
      </c>
      <c r="AK141" s="33" t="s">
        <v>3991</v>
      </c>
      <c r="AL141" s="33" t="s">
        <v>3598</v>
      </c>
      <c r="AM141" s="34" t="s">
        <v>4360</v>
      </c>
      <c r="AN141" s="34"/>
      <c r="AO141" s="34"/>
      <c r="AP141" s="34"/>
      <c r="AQ141" s="38"/>
    </row>
    <row r="142" spans="1:43" s="46" customFormat="1">
      <c r="A142" s="33">
        <v>2013</v>
      </c>
      <c r="B142" s="33">
        <v>1</v>
      </c>
      <c r="C142" s="33">
        <v>141</v>
      </c>
      <c r="D142" s="33">
        <v>56070701619</v>
      </c>
      <c r="E142" s="33" t="s">
        <v>3600</v>
      </c>
      <c r="F142" s="33" t="s">
        <v>3823</v>
      </c>
      <c r="G142" s="33"/>
      <c r="H142" s="33" t="s">
        <v>3824</v>
      </c>
      <c r="I142" s="33" t="s">
        <v>3587</v>
      </c>
      <c r="J142" s="33" t="s">
        <v>3909</v>
      </c>
      <c r="K142" s="33">
        <v>10700006</v>
      </c>
      <c r="L142" s="35" t="s">
        <v>68</v>
      </c>
      <c r="M142" s="33">
        <v>10704006</v>
      </c>
      <c r="N142" s="33" t="s">
        <v>123</v>
      </c>
      <c r="O142" s="33" t="s">
        <v>4301</v>
      </c>
      <c r="P142" s="35"/>
      <c r="Q142" s="33">
        <v>10704005</v>
      </c>
      <c r="R142" s="35" t="s">
        <v>2514</v>
      </c>
      <c r="S142" s="33" t="s">
        <v>583</v>
      </c>
      <c r="T142" s="33" t="s">
        <v>2761</v>
      </c>
      <c r="U142" s="33" t="s">
        <v>3924</v>
      </c>
      <c r="V142" s="33" t="s">
        <v>3605</v>
      </c>
      <c r="W142" s="35" t="str">
        <f t="shared" si="4"/>
        <v>702</v>
      </c>
      <c r="X142" s="35" t="s">
        <v>1945</v>
      </c>
      <c r="Y142" s="35" t="s">
        <v>1539</v>
      </c>
      <c r="Z142" s="61">
        <v>33199</v>
      </c>
      <c r="AA142" s="33"/>
      <c r="AB142" s="34" t="s">
        <v>4501</v>
      </c>
      <c r="AC142" s="35" t="s">
        <v>2462</v>
      </c>
      <c r="AD142" s="36" t="s">
        <v>4502</v>
      </c>
      <c r="AE142" s="34" t="s">
        <v>4503</v>
      </c>
      <c r="AF142" s="61">
        <v>41785</v>
      </c>
      <c r="AG142" s="34" t="s">
        <v>3985</v>
      </c>
      <c r="AH142" s="61">
        <v>41858</v>
      </c>
      <c r="AI142" s="34" t="s">
        <v>3982</v>
      </c>
      <c r="AJ142" s="37">
        <v>41858</v>
      </c>
      <c r="AK142" s="33" t="s">
        <v>3991</v>
      </c>
      <c r="AL142" s="33" t="s">
        <v>3598</v>
      </c>
      <c r="AM142" s="34" t="s">
        <v>4360</v>
      </c>
      <c r="AN142" s="34"/>
      <c r="AO142" s="34"/>
      <c r="AP142" s="34"/>
      <c r="AQ142" s="38"/>
    </row>
    <row r="143" spans="1:43" s="46" customFormat="1">
      <c r="A143" s="33">
        <v>2013</v>
      </c>
      <c r="B143" s="33">
        <v>1</v>
      </c>
      <c r="C143" s="33">
        <v>142</v>
      </c>
      <c r="D143" s="33">
        <v>56070701620</v>
      </c>
      <c r="E143" s="33" t="s">
        <v>3600</v>
      </c>
      <c r="F143" s="33" t="s">
        <v>3825</v>
      </c>
      <c r="G143" s="33"/>
      <c r="H143" s="33" t="s">
        <v>3826</v>
      </c>
      <c r="I143" s="33" t="s">
        <v>3587</v>
      </c>
      <c r="J143" s="33" t="s">
        <v>3909</v>
      </c>
      <c r="K143" s="33">
        <v>10700006</v>
      </c>
      <c r="L143" s="35" t="s">
        <v>68</v>
      </c>
      <c r="M143" s="33">
        <v>10704006</v>
      </c>
      <c r="N143" s="33" t="s">
        <v>123</v>
      </c>
      <c r="O143" s="33" t="s">
        <v>4301</v>
      </c>
      <c r="P143" s="35"/>
      <c r="Q143" s="33">
        <v>10704005</v>
      </c>
      <c r="R143" s="35" t="s">
        <v>2514</v>
      </c>
      <c r="S143" s="33" t="s">
        <v>583</v>
      </c>
      <c r="T143" s="33" t="s">
        <v>2761</v>
      </c>
      <c r="U143" s="33" t="s">
        <v>3924</v>
      </c>
      <c r="V143" s="33" t="s">
        <v>3605</v>
      </c>
      <c r="W143" s="35" t="str">
        <f t="shared" si="4"/>
        <v>702</v>
      </c>
      <c r="X143" s="35" t="s">
        <v>1945</v>
      </c>
      <c r="Y143" s="35" t="s">
        <v>1539</v>
      </c>
      <c r="Z143" s="61">
        <v>33477</v>
      </c>
      <c r="AA143" s="33"/>
      <c r="AB143" s="34" t="s">
        <v>4504</v>
      </c>
      <c r="AC143" s="35" t="s">
        <v>2462</v>
      </c>
      <c r="AD143" s="33" t="s">
        <v>4505</v>
      </c>
      <c r="AE143" s="34"/>
      <c r="AF143" s="61">
        <v>41785</v>
      </c>
      <c r="AG143" s="34" t="s">
        <v>3985</v>
      </c>
      <c r="AH143" s="61">
        <v>41858</v>
      </c>
      <c r="AI143" s="34" t="s">
        <v>3982</v>
      </c>
      <c r="AJ143" s="37">
        <v>41858</v>
      </c>
      <c r="AK143" s="33" t="s">
        <v>3991</v>
      </c>
      <c r="AL143" s="33" t="s">
        <v>3598</v>
      </c>
      <c r="AM143" s="34" t="s">
        <v>4360</v>
      </c>
      <c r="AN143" s="34"/>
      <c r="AO143" s="34"/>
      <c r="AP143" s="34"/>
      <c r="AQ143" s="33"/>
    </row>
    <row r="144" spans="1:43" s="46" customFormat="1">
      <c r="A144" s="33">
        <v>2013</v>
      </c>
      <c r="B144" s="33">
        <v>1</v>
      </c>
      <c r="C144" s="33">
        <v>143</v>
      </c>
      <c r="D144" s="33">
        <v>54210346</v>
      </c>
      <c r="E144" s="33" t="s">
        <v>3600</v>
      </c>
      <c r="F144" s="33" t="s">
        <v>3827</v>
      </c>
      <c r="G144" s="33"/>
      <c r="H144" s="33" t="s">
        <v>3828</v>
      </c>
      <c r="I144" s="33" t="s">
        <v>3587</v>
      </c>
      <c r="J144" s="33" t="s">
        <v>3909</v>
      </c>
      <c r="K144" s="33">
        <v>10700006</v>
      </c>
      <c r="L144" s="35" t="s">
        <v>68</v>
      </c>
      <c r="M144" s="33">
        <f t="shared" ref="M144" si="265">IF(ISBLANK(N144),"",INDEX(DEPARTMENT_CODE,MATCH(N144,DEPT_NAME_EN,0)))</f>
        <v>10702000</v>
      </c>
      <c r="N144" s="33" t="s">
        <v>103</v>
      </c>
      <c r="O144" s="33" t="str">
        <f t="shared" ref="O144" si="266">IF(ISBLANK(P144),"",INDEX(Program_Code,MATCH(P144,Program_Name_En,0)))</f>
        <v>2514001</v>
      </c>
      <c r="P144" s="35" t="s">
        <v>3538</v>
      </c>
      <c r="Q144" s="33">
        <f t="shared" ref="Q144" si="267">IF(ISBLANK(R144),"",INDEX(FOS_Code,MATCH(R144,FOS_Name_En,0)))</f>
        <v>10702002</v>
      </c>
      <c r="R144" s="35" t="s">
        <v>2576</v>
      </c>
      <c r="S144" s="33" t="str">
        <f t="shared" ref="S144" si="268">IF(ISBLANK(T144),"",INDEX(Program_Project_Code,MATCH(T144,Program_Project_Name,0)))</f>
        <v>25540019</v>
      </c>
      <c r="T144" s="33" t="s">
        <v>3024</v>
      </c>
      <c r="U144" s="33" t="s">
        <v>3924</v>
      </c>
      <c r="V144" s="33" t="s">
        <v>3959</v>
      </c>
      <c r="W144" s="35" t="str">
        <f t="shared" si="4"/>
        <v>392</v>
      </c>
      <c r="X144" s="35" t="s">
        <v>34</v>
      </c>
      <c r="Y144" s="35" t="s">
        <v>1539</v>
      </c>
      <c r="Z144" s="61">
        <v>33833</v>
      </c>
      <c r="AA144" s="33"/>
      <c r="AB144" s="34" t="s">
        <v>4506</v>
      </c>
      <c r="AC144" s="35" t="s">
        <v>2462</v>
      </c>
      <c r="AD144" s="33" t="s">
        <v>4507</v>
      </c>
      <c r="AE144" s="34"/>
      <c r="AF144" s="61">
        <v>41789</v>
      </c>
      <c r="AG144" s="34" t="s">
        <v>3985</v>
      </c>
      <c r="AH144" s="61">
        <v>41851</v>
      </c>
      <c r="AI144" s="34" t="s">
        <v>4651</v>
      </c>
      <c r="AJ144" s="37">
        <v>41851</v>
      </c>
      <c r="AK144" s="33" t="s">
        <v>3991</v>
      </c>
      <c r="AL144" s="33" t="s">
        <v>3598</v>
      </c>
      <c r="AM144" s="34" t="s">
        <v>4360</v>
      </c>
      <c r="AN144" s="34"/>
      <c r="AO144" s="34"/>
      <c r="AP144" s="34"/>
      <c r="AQ144" s="38"/>
    </row>
    <row r="145" spans="1:43" s="46" customFormat="1">
      <c r="A145" s="33">
        <v>2013</v>
      </c>
      <c r="B145" s="33">
        <v>1</v>
      </c>
      <c r="C145" s="33">
        <v>144</v>
      </c>
      <c r="D145" s="33">
        <v>54270608</v>
      </c>
      <c r="E145" s="33" t="s">
        <v>3600</v>
      </c>
      <c r="F145" s="33" t="s">
        <v>3829</v>
      </c>
      <c r="G145" s="33"/>
      <c r="H145" s="33" t="s">
        <v>3830</v>
      </c>
      <c r="I145" s="33" t="s">
        <v>3587</v>
      </c>
      <c r="J145" s="33" t="s">
        <v>3909</v>
      </c>
      <c r="K145" s="33">
        <v>10700006</v>
      </c>
      <c r="L145" s="35" t="s">
        <v>68</v>
      </c>
      <c r="M145" s="33">
        <v>10704006</v>
      </c>
      <c r="N145" s="33" t="s">
        <v>123</v>
      </c>
      <c r="O145" s="33" t="s">
        <v>4301</v>
      </c>
      <c r="P145" s="35" t="s">
        <v>3497</v>
      </c>
      <c r="Q145" s="33">
        <v>10704005</v>
      </c>
      <c r="R145" s="35" t="s">
        <v>2514</v>
      </c>
      <c r="S145" s="33" t="s">
        <v>583</v>
      </c>
      <c r="T145" s="33" t="s">
        <v>2756</v>
      </c>
      <c r="U145" s="33" t="s">
        <v>3924</v>
      </c>
      <c r="V145" s="33" t="s">
        <v>3959</v>
      </c>
      <c r="W145" s="35" t="str">
        <f t="shared" si="4"/>
        <v>392</v>
      </c>
      <c r="X145" s="35" t="s">
        <v>34</v>
      </c>
      <c r="Y145" s="35" t="s">
        <v>1539</v>
      </c>
      <c r="Z145" s="61">
        <v>33766</v>
      </c>
      <c r="AA145" s="33"/>
      <c r="AB145" s="34" t="s">
        <v>4513</v>
      </c>
      <c r="AC145" s="35" t="s">
        <v>2462</v>
      </c>
      <c r="AD145" s="33" t="s">
        <v>4508</v>
      </c>
      <c r="AE145" s="34" t="s">
        <v>4509</v>
      </c>
      <c r="AF145" s="61">
        <v>41789</v>
      </c>
      <c r="AG145" s="34" t="s">
        <v>3985</v>
      </c>
      <c r="AH145" s="61">
        <v>41851</v>
      </c>
      <c r="AI145" s="34" t="s">
        <v>4651</v>
      </c>
      <c r="AJ145" s="37">
        <v>41851</v>
      </c>
      <c r="AK145" s="33" t="s">
        <v>3991</v>
      </c>
      <c r="AL145" s="33" t="s">
        <v>3598</v>
      </c>
      <c r="AM145" s="34" t="s">
        <v>4360</v>
      </c>
      <c r="AN145" s="34"/>
      <c r="AO145" s="34"/>
      <c r="AP145" s="34"/>
      <c r="AQ145" s="38"/>
    </row>
    <row r="146" spans="1:43" s="46" customFormat="1">
      <c r="A146" s="33">
        <v>2013</v>
      </c>
      <c r="B146" s="33">
        <v>1</v>
      </c>
      <c r="C146" s="33">
        <v>145</v>
      </c>
      <c r="D146" s="33">
        <v>54211577</v>
      </c>
      <c r="E146" s="33" t="s">
        <v>3600</v>
      </c>
      <c r="F146" s="33" t="s">
        <v>3831</v>
      </c>
      <c r="G146" s="33"/>
      <c r="H146" s="33" t="s">
        <v>3832</v>
      </c>
      <c r="I146" s="33" t="s">
        <v>3587</v>
      </c>
      <c r="J146" s="33" t="s">
        <v>3909</v>
      </c>
      <c r="K146" s="33">
        <f t="shared" ref="K146:K147" si="269">IF(ISBLANK(L146),"",INDEX(FACULTY_CODE,MATCH(L146,FACULTY_NAME_EN,0)))</f>
        <v>10700000</v>
      </c>
      <c r="L146" s="35" t="s">
        <v>68</v>
      </c>
      <c r="M146" s="33">
        <f t="shared" ref="M146:M147" si="270">IF(ISBLANK(N146),"",INDEX(DEPARTMENT_CODE,MATCH(N146,DEPT_NAME_EN,0)))</f>
        <v>10712000</v>
      </c>
      <c r="N146" s="33" t="s">
        <v>123</v>
      </c>
      <c r="O146" s="33" t="str">
        <f t="shared" ref="O146:O147" si="271">IF(ISBLANK(P146),"",INDEX(Program_Code,MATCH(P146,Program_Name_En,0)))</f>
        <v>2530001</v>
      </c>
      <c r="P146" s="35" t="s">
        <v>3208</v>
      </c>
      <c r="Q146" s="33">
        <f t="shared" ref="Q146:Q147" si="272">IF(ISBLANK(R146),"",INDEX(FOS_Code,MATCH(R146,FOS_Name_En,0)))</f>
        <v>10712018</v>
      </c>
      <c r="R146" s="35" t="s">
        <v>2514</v>
      </c>
      <c r="S146" s="33" t="str">
        <f t="shared" ref="S146:S147" si="273">IF(ISBLANK(T146),"",INDEX(Program_Project_Code,MATCH(T146,Program_Project_Name,0)))</f>
        <v>25540098</v>
      </c>
      <c r="T146" s="33" t="s">
        <v>2752</v>
      </c>
      <c r="U146" s="33" t="s">
        <v>3924</v>
      </c>
      <c r="V146" s="33" t="s">
        <v>3959</v>
      </c>
      <c r="W146" s="35" t="str">
        <f t="shared" si="4"/>
        <v>392</v>
      </c>
      <c r="X146" s="35" t="s">
        <v>34</v>
      </c>
      <c r="Y146" s="35" t="s">
        <v>1539</v>
      </c>
      <c r="Z146" s="61">
        <v>33948</v>
      </c>
      <c r="AA146" s="33"/>
      <c r="AB146" s="34" t="s">
        <v>4510</v>
      </c>
      <c r="AC146" s="35" t="s">
        <v>2462</v>
      </c>
      <c r="AD146" s="33" t="s">
        <v>4511</v>
      </c>
      <c r="AE146" s="34" t="s">
        <v>4512</v>
      </c>
      <c r="AF146" s="61">
        <v>41789</v>
      </c>
      <c r="AG146" s="34" t="s">
        <v>3985</v>
      </c>
      <c r="AH146" s="61">
        <v>41851</v>
      </c>
      <c r="AI146" s="34" t="s">
        <v>4651</v>
      </c>
      <c r="AJ146" s="37">
        <v>41851</v>
      </c>
      <c r="AK146" s="33" t="s">
        <v>3991</v>
      </c>
      <c r="AL146" s="33" t="s">
        <v>3598</v>
      </c>
      <c r="AM146" s="34" t="s">
        <v>4360</v>
      </c>
      <c r="AN146" s="34"/>
      <c r="AO146" s="34"/>
      <c r="AP146" s="34"/>
      <c r="AQ146" s="33"/>
    </row>
    <row r="147" spans="1:43" s="46" customFormat="1">
      <c r="A147" s="33">
        <v>2013</v>
      </c>
      <c r="B147" s="33">
        <v>1</v>
      </c>
      <c r="C147" s="33">
        <v>146</v>
      </c>
      <c r="D147" s="33">
        <v>54270039</v>
      </c>
      <c r="E147" s="33" t="s">
        <v>3600</v>
      </c>
      <c r="F147" s="33" t="s">
        <v>3833</v>
      </c>
      <c r="G147" s="33"/>
      <c r="H147" s="33" t="s">
        <v>3834</v>
      </c>
      <c r="I147" s="33" t="s">
        <v>3587</v>
      </c>
      <c r="J147" s="33" t="s">
        <v>3909</v>
      </c>
      <c r="K147" s="33">
        <f t="shared" si="269"/>
        <v>10700000</v>
      </c>
      <c r="L147" s="35" t="s">
        <v>68</v>
      </c>
      <c r="M147" s="33">
        <f t="shared" si="270"/>
        <v>10704000</v>
      </c>
      <c r="N147" s="33" t="s">
        <v>107</v>
      </c>
      <c r="O147" s="33" t="str">
        <f t="shared" si="271"/>
        <v>2543004</v>
      </c>
      <c r="P147" s="35" t="s">
        <v>3557</v>
      </c>
      <c r="Q147" s="33">
        <f t="shared" si="272"/>
        <v>10704005</v>
      </c>
      <c r="R147" s="35" t="s">
        <v>2509</v>
      </c>
      <c r="S147" s="33" t="str">
        <f t="shared" si="273"/>
        <v>25540046</v>
      </c>
      <c r="T147" s="33" t="s">
        <v>2792</v>
      </c>
      <c r="U147" s="33" t="s">
        <v>3924</v>
      </c>
      <c r="V147" s="33" t="s">
        <v>3959</v>
      </c>
      <c r="W147" s="35" t="str">
        <f t="shared" si="4"/>
        <v>392</v>
      </c>
      <c r="X147" s="35" t="s">
        <v>34</v>
      </c>
      <c r="Y147" s="35" t="s">
        <v>1539</v>
      </c>
      <c r="Z147" s="61">
        <v>33878</v>
      </c>
      <c r="AA147" s="33"/>
      <c r="AB147" s="34" t="s">
        <v>4514</v>
      </c>
      <c r="AC147" s="35" t="s">
        <v>2462</v>
      </c>
      <c r="AD147" s="33" t="s">
        <v>4515</v>
      </c>
      <c r="AE147" s="34"/>
      <c r="AF147" s="61">
        <v>41789</v>
      </c>
      <c r="AG147" s="34" t="s">
        <v>3985</v>
      </c>
      <c r="AH147" s="61">
        <v>41851</v>
      </c>
      <c r="AI147" s="34" t="s">
        <v>4651</v>
      </c>
      <c r="AJ147" s="37">
        <v>41851</v>
      </c>
      <c r="AK147" s="33" t="s">
        <v>3991</v>
      </c>
      <c r="AL147" s="33" t="s">
        <v>3598</v>
      </c>
      <c r="AM147" s="34" t="s">
        <v>4360</v>
      </c>
      <c r="AN147" s="34"/>
      <c r="AO147" s="34"/>
      <c r="AP147" s="34"/>
      <c r="AQ147" s="38"/>
    </row>
    <row r="148" spans="1:43" s="46" customFormat="1">
      <c r="A148" s="33">
        <v>2013</v>
      </c>
      <c r="B148" s="33">
        <v>1</v>
      </c>
      <c r="C148" s="33">
        <v>147</v>
      </c>
      <c r="D148" s="33">
        <v>54270069</v>
      </c>
      <c r="E148" s="33" t="s">
        <v>3600</v>
      </c>
      <c r="F148" s="33" t="s">
        <v>3835</v>
      </c>
      <c r="G148" s="33"/>
      <c r="H148" s="33" t="s">
        <v>3836</v>
      </c>
      <c r="I148" s="33" t="s">
        <v>3587</v>
      </c>
      <c r="J148" s="33" t="s">
        <v>3909</v>
      </c>
      <c r="K148" s="33">
        <f t="shared" ref="K148" si="274">IF(ISBLANK(L148),"",INDEX(FACULTY_CODE,MATCH(L148,FACULTY_NAME_EN,0)))</f>
        <v>10700000</v>
      </c>
      <c r="L148" s="35" t="s">
        <v>68</v>
      </c>
      <c r="M148" s="33">
        <f t="shared" ref="M148:M149" si="275">IF(ISBLANK(N148),"",INDEX(DEPARTMENT_CODE,MATCH(N148,DEPT_NAME_EN,0)))</f>
        <v>10704000</v>
      </c>
      <c r="N148" s="33" t="s">
        <v>107</v>
      </c>
      <c r="O148" s="33" t="str">
        <f t="shared" ref="O148:O149" si="276">IF(ISBLANK(P148),"",INDEX(Program_Code,MATCH(P148,Program_Name_En,0)))</f>
        <v>2543004</v>
      </c>
      <c r="P148" s="35" t="s">
        <v>3557</v>
      </c>
      <c r="Q148" s="33">
        <f t="shared" ref="Q148:Q149" si="277">IF(ISBLANK(R148),"",INDEX(FOS_Code,MATCH(R148,FOS_Name_En,0)))</f>
        <v>10704005</v>
      </c>
      <c r="R148" s="35" t="s">
        <v>2509</v>
      </c>
      <c r="S148" s="33" t="str">
        <f t="shared" ref="S148:S149" si="278">IF(ISBLANK(T148),"",INDEX(Program_Project_Code,MATCH(T148,Program_Project_Name,0)))</f>
        <v>25540046</v>
      </c>
      <c r="T148" s="33" t="s">
        <v>2792</v>
      </c>
      <c r="U148" s="33" t="s">
        <v>3924</v>
      </c>
      <c r="V148" s="33" t="s">
        <v>3959</v>
      </c>
      <c r="W148" s="35" t="str">
        <f t="shared" si="4"/>
        <v>392</v>
      </c>
      <c r="X148" s="35" t="s">
        <v>34</v>
      </c>
      <c r="Y148" s="35" t="s">
        <v>1539</v>
      </c>
      <c r="Z148" s="61">
        <v>34102</v>
      </c>
      <c r="AA148" s="33"/>
      <c r="AB148" s="34" t="s">
        <v>4516</v>
      </c>
      <c r="AC148" s="35" t="s">
        <v>2462</v>
      </c>
      <c r="AD148" s="33" t="s">
        <v>4517</v>
      </c>
      <c r="AE148" s="34" t="s">
        <v>4518</v>
      </c>
      <c r="AF148" s="61">
        <v>41789</v>
      </c>
      <c r="AG148" s="34" t="s">
        <v>3985</v>
      </c>
      <c r="AH148" s="61">
        <v>41851</v>
      </c>
      <c r="AI148" s="34" t="s">
        <v>4651</v>
      </c>
      <c r="AJ148" s="37">
        <v>41851</v>
      </c>
      <c r="AK148" s="33" t="s">
        <v>3991</v>
      </c>
      <c r="AL148" s="33" t="s">
        <v>3598</v>
      </c>
      <c r="AM148" s="34" t="s">
        <v>4360</v>
      </c>
      <c r="AN148" s="34"/>
      <c r="AO148" s="34"/>
      <c r="AP148" s="34"/>
      <c r="AQ148" s="38"/>
    </row>
    <row r="149" spans="1:43" s="46" customFormat="1">
      <c r="A149" s="33">
        <v>2013</v>
      </c>
      <c r="B149" s="33">
        <v>1</v>
      </c>
      <c r="C149" s="33">
        <v>148</v>
      </c>
      <c r="D149" s="33">
        <v>54210351</v>
      </c>
      <c r="E149" s="33" t="s">
        <v>3600</v>
      </c>
      <c r="F149" s="33" t="s">
        <v>3781</v>
      </c>
      <c r="G149" s="33"/>
      <c r="H149" s="33" t="s">
        <v>4519</v>
      </c>
      <c r="I149" s="33" t="s">
        <v>3587</v>
      </c>
      <c r="J149" s="33" t="s">
        <v>3909</v>
      </c>
      <c r="K149" s="33">
        <v>10700006</v>
      </c>
      <c r="L149" s="35" t="s">
        <v>68</v>
      </c>
      <c r="M149" s="33">
        <f t="shared" si="275"/>
        <v>10702000</v>
      </c>
      <c r="N149" s="33" t="s">
        <v>103</v>
      </c>
      <c r="O149" s="33" t="str">
        <f t="shared" si="276"/>
        <v>2514001</v>
      </c>
      <c r="P149" s="35" t="s">
        <v>3538</v>
      </c>
      <c r="Q149" s="33">
        <f t="shared" si="277"/>
        <v>10702002</v>
      </c>
      <c r="R149" s="35" t="s">
        <v>2576</v>
      </c>
      <c r="S149" s="33" t="str">
        <f t="shared" si="278"/>
        <v>25540019</v>
      </c>
      <c r="T149" s="33" t="s">
        <v>3024</v>
      </c>
      <c r="U149" s="33" t="s">
        <v>3924</v>
      </c>
      <c r="V149" s="33" t="s">
        <v>4369</v>
      </c>
      <c r="W149" s="35" t="str">
        <f t="shared" si="4"/>
        <v>392</v>
      </c>
      <c r="X149" s="35" t="s">
        <v>34</v>
      </c>
      <c r="Y149" s="35" t="s">
        <v>1539</v>
      </c>
      <c r="Z149" s="61">
        <v>34081</v>
      </c>
      <c r="AA149" s="33"/>
      <c r="AB149" s="34" t="s">
        <v>4520</v>
      </c>
      <c r="AC149" s="35" t="s">
        <v>2462</v>
      </c>
      <c r="AD149" s="33" t="s">
        <v>4521</v>
      </c>
      <c r="AE149" s="34" t="s">
        <v>4522</v>
      </c>
      <c r="AF149" s="61">
        <v>41806</v>
      </c>
      <c r="AG149" s="34" t="s">
        <v>4651</v>
      </c>
      <c r="AH149" s="61">
        <v>41844</v>
      </c>
      <c r="AI149" s="34" t="s">
        <v>4651</v>
      </c>
      <c r="AJ149" s="37">
        <v>41844</v>
      </c>
      <c r="AK149" s="33" t="s">
        <v>3990</v>
      </c>
      <c r="AL149" s="33" t="s">
        <v>3598</v>
      </c>
      <c r="AM149" s="34" t="s">
        <v>4360</v>
      </c>
      <c r="AN149" s="34"/>
      <c r="AO149" s="34"/>
      <c r="AP149" s="34"/>
      <c r="AQ149" s="33"/>
    </row>
    <row r="150" spans="1:43" s="46" customFormat="1">
      <c r="A150" s="33">
        <v>2013</v>
      </c>
      <c r="B150" s="33">
        <v>1</v>
      </c>
      <c r="C150" s="33">
        <v>149</v>
      </c>
      <c r="D150" s="33">
        <v>54210403</v>
      </c>
      <c r="E150" s="33" t="s">
        <v>3600</v>
      </c>
      <c r="F150" s="33" t="s">
        <v>3837</v>
      </c>
      <c r="G150" s="33"/>
      <c r="H150" s="33" t="s">
        <v>3838</v>
      </c>
      <c r="I150" s="33" t="s">
        <v>3587</v>
      </c>
      <c r="J150" s="33" t="s">
        <v>3909</v>
      </c>
      <c r="K150" s="33">
        <v>10700006</v>
      </c>
      <c r="L150" s="35" t="s">
        <v>68</v>
      </c>
      <c r="M150" s="33">
        <f t="shared" ref="M150" si="279">IF(ISBLANK(N150),"",INDEX(DEPARTMENT_CODE,MATCH(N150,DEPT_NAME_EN,0)))</f>
        <v>10702000</v>
      </c>
      <c r="N150" s="33" t="s">
        <v>103</v>
      </c>
      <c r="O150" s="33" t="str">
        <f t="shared" ref="O150" si="280">IF(ISBLANK(P150),"",INDEX(Program_Code,MATCH(P150,Program_Name_En,0)))</f>
        <v>2514001</v>
      </c>
      <c r="P150" s="35" t="s">
        <v>3538</v>
      </c>
      <c r="Q150" s="33">
        <f t="shared" ref="Q150" si="281">IF(ISBLANK(R150),"",INDEX(FOS_Code,MATCH(R150,FOS_Name_En,0)))</f>
        <v>10702002</v>
      </c>
      <c r="R150" s="35" t="s">
        <v>2576</v>
      </c>
      <c r="S150" s="33" t="str">
        <f t="shared" ref="S150" si="282">IF(ISBLANK(T150),"",INDEX(Program_Project_Code,MATCH(T150,Program_Project_Name,0)))</f>
        <v>25540019</v>
      </c>
      <c r="T150" s="33" t="s">
        <v>3024</v>
      </c>
      <c r="U150" s="33" t="s">
        <v>3924</v>
      </c>
      <c r="V150" s="33" t="s">
        <v>4369</v>
      </c>
      <c r="W150" s="35" t="str">
        <f t="shared" si="4"/>
        <v>392</v>
      </c>
      <c r="X150" s="35" t="s">
        <v>34</v>
      </c>
      <c r="Y150" s="35" t="s">
        <v>1539</v>
      </c>
      <c r="Z150" s="61">
        <v>33891</v>
      </c>
      <c r="AA150" s="33"/>
      <c r="AB150" s="34" t="s">
        <v>4524</v>
      </c>
      <c r="AC150" s="35" t="s">
        <v>2462</v>
      </c>
      <c r="AD150" s="33" t="s">
        <v>4523</v>
      </c>
      <c r="AE150" s="34" t="s">
        <v>4525</v>
      </c>
      <c r="AF150" s="61">
        <v>41806</v>
      </c>
      <c r="AG150" s="34" t="s">
        <v>4651</v>
      </c>
      <c r="AH150" s="61">
        <v>41844</v>
      </c>
      <c r="AI150" s="34" t="s">
        <v>4651</v>
      </c>
      <c r="AJ150" s="37">
        <v>41844</v>
      </c>
      <c r="AK150" s="33" t="s">
        <v>3990</v>
      </c>
      <c r="AL150" s="33" t="s">
        <v>3598</v>
      </c>
      <c r="AM150" s="34" t="s">
        <v>4360</v>
      </c>
      <c r="AN150" s="34"/>
      <c r="AO150" s="34"/>
      <c r="AP150" s="34"/>
      <c r="AQ150" s="38"/>
    </row>
    <row r="151" spans="1:43" s="46" customFormat="1">
      <c r="A151" s="33">
        <v>2013</v>
      </c>
      <c r="B151" s="33">
        <v>1</v>
      </c>
      <c r="C151" s="33">
        <v>150</v>
      </c>
      <c r="D151" s="33">
        <v>54214811</v>
      </c>
      <c r="E151" s="33" t="s">
        <v>3599</v>
      </c>
      <c r="F151" s="33" t="s">
        <v>3839</v>
      </c>
      <c r="G151" s="33"/>
      <c r="H151" s="33" t="s">
        <v>3840</v>
      </c>
      <c r="I151" s="33" t="s">
        <v>3587</v>
      </c>
      <c r="J151" s="33" t="s">
        <v>3909</v>
      </c>
      <c r="K151" s="33">
        <v>10700006</v>
      </c>
      <c r="L151" s="35" t="s">
        <v>68</v>
      </c>
      <c r="M151" s="33">
        <v>10709000</v>
      </c>
      <c r="N151" s="33" t="s">
        <v>117</v>
      </c>
      <c r="O151" s="33">
        <v>2537001</v>
      </c>
      <c r="P151" s="35" t="s">
        <v>3186</v>
      </c>
      <c r="Q151" s="33">
        <v>10709029</v>
      </c>
      <c r="R151" s="35" t="s">
        <v>2614</v>
      </c>
      <c r="S151" s="33">
        <v>25540129</v>
      </c>
      <c r="T151" s="33" t="s">
        <v>3175</v>
      </c>
      <c r="U151" s="33" t="s">
        <v>3924</v>
      </c>
      <c r="V151" s="33" t="s">
        <v>4369</v>
      </c>
      <c r="W151" s="35" t="str">
        <f t="shared" si="4"/>
        <v>392</v>
      </c>
      <c r="X151" s="35" t="s">
        <v>34</v>
      </c>
      <c r="Y151" s="35" t="s">
        <v>1539</v>
      </c>
      <c r="Z151" s="61">
        <v>33946</v>
      </c>
      <c r="AA151" s="33"/>
      <c r="AB151" s="34" t="s">
        <v>4526</v>
      </c>
      <c r="AC151" s="35" t="s">
        <v>2462</v>
      </c>
      <c r="AD151" s="33" t="s">
        <v>4527</v>
      </c>
      <c r="AE151" s="34" t="s">
        <v>4528</v>
      </c>
      <c r="AF151" s="61">
        <v>41806</v>
      </c>
      <c r="AG151" s="34" t="s">
        <v>4651</v>
      </c>
      <c r="AH151" s="61">
        <v>41844</v>
      </c>
      <c r="AI151" s="34" t="s">
        <v>4651</v>
      </c>
      <c r="AJ151" s="37">
        <v>41844</v>
      </c>
      <c r="AK151" s="33" t="s">
        <v>3990</v>
      </c>
      <c r="AL151" s="33" t="s">
        <v>3598</v>
      </c>
      <c r="AM151" s="34" t="s">
        <v>4360</v>
      </c>
      <c r="AN151" s="34"/>
      <c r="AO151" s="34"/>
      <c r="AP151" s="34"/>
      <c r="AQ151" s="38"/>
    </row>
    <row r="152" spans="1:43" s="46" customFormat="1">
      <c r="A152" s="33">
        <v>2013</v>
      </c>
      <c r="B152" s="33">
        <v>1</v>
      </c>
      <c r="C152" s="33">
        <v>151</v>
      </c>
      <c r="D152" s="33">
        <v>54214838</v>
      </c>
      <c r="E152" s="33" t="s">
        <v>3599</v>
      </c>
      <c r="F152" s="33" t="s">
        <v>3841</v>
      </c>
      <c r="G152" s="33"/>
      <c r="H152" s="33" t="s">
        <v>3842</v>
      </c>
      <c r="I152" s="33" t="s">
        <v>3587</v>
      </c>
      <c r="J152" s="33" t="s">
        <v>3909</v>
      </c>
      <c r="K152" s="33">
        <v>10700006</v>
      </c>
      <c r="L152" s="35" t="s">
        <v>68</v>
      </c>
      <c r="M152" s="33">
        <v>10709000</v>
      </c>
      <c r="N152" s="33" t="s">
        <v>117</v>
      </c>
      <c r="O152" s="33">
        <v>2537001</v>
      </c>
      <c r="P152" s="35" t="s">
        <v>3186</v>
      </c>
      <c r="Q152" s="33">
        <v>10709029</v>
      </c>
      <c r="R152" s="35" t="s">
        <v>2614</v>
      </c>
      <c r="S152" s="33">
        <v>25540129</v>
      </c>
      <c r="T152" s="33" t="s">
        <v>3175</v>
      </c>
      <c r="U152" s="33" t="s">
        <v>3924</v>
      </c>
      <c r="V152" s="33" t="s">
        <v>4369</v>
      </c>
      <c r="W152" s="35" t="str">
        <f t="shared" si="4"/>
        <v>392</v>
      </c>
      <c r="X152" s="35" t="s">
        <v>34</v>
      </c>
      <c r="Y152" s="35" t="s">
        <v>1539</v>
      </c>
      <c r="Z152" s="61">
        <v>34088</v>
      </c>
      <c r="AA152" s="33"/>
      <c r="AB152" s="34" t="s">
        <v>4529</v>
      </c>
      <c r="AC152" s="35" t="s">
        <v>2462</v>
      </c>
      <c r="AD152" s="33" t="s">
        <v>4530</v>
      </c>
      <c r="AE152" s="34" t="s">
        <v>4531</v>
      </c>
      <c r="AF152" s="61">
        <v>41806</v>
      </c>
      <c r="AG152" s="34" t="s">
        <v>4651</v>
      </c>
      <c r="AH152" s="61">
        <v>41844</v>
      </c>
      <c r="AI152" s="34" t="s">
        <v>4651</v>
      </c>
      <c r="AJ152" s="37">
        <v>41844</v>
      </c>
      <c r="AK152" s="33" t="s">
        <v>3990</v>
      </c>
      <c r="AL152" s="33" t="s">
        <v>3598</v>
      </c>
      <c r="AM152" s="34" t="s">
        <v>4360</v>
      </c>
      <c r="AN152" s="34"/>
      <c r="AO152" s="34"/>
      <c r="AP152" s="34"/>
      <c r="AQ152" s="33"/>
    </row>
    <row r="153" spans="1:43" s="46" customFormat="1">
      <c r="A153" s="33">
        <v>2013</v>
      </c>
      <c r="B153" s="33">
        <v>1</v>
      </c>
      <c r="C153" s="33">
        <v>152</v>
      </c>
      <c r="D153" s="33">
        <v>54210338</v>
      </c>
      <c r="E153" s="33" t="s">
        <v>3600</v>
      </c>
      <c r="F153" s="33" t="s">
        <v>3637</v>
      </c>
      <c r="G153" s="33"/>
      <c r="H153" s="33" t="s">
        <v>3843</v>
      </c>
      <c r="I153" s="33" t="s">
        <v>3587</v>
      </c>
      <c r="J153" s="33" t="s">
        <v>3909</v>
      </c>
      <c r="K153" s="33">
        <v>10700006</v>
      </c>
      <c r="L153" s="35" t="s">
        <v>68</v>
      </c>
      <c r="M153" s="33">
        <f t="shared" ref="M153" si="283">IF(ISBLANK(N153),"",INDEX(DEPARTMENT_CODE,MATCH(N153,DEPT_NAME_EN,0)))</f>
        <v>10702000</v>
      </c>
      <c r="N153" s="33" t="s">
        <v>103</v>
      </c>
      <c r="O153" s="33" t="str">
        <f t="shared" ref="O153" si="284">IF(ISBLANK(P153),"",INDEX(Program_Code,MATCH(P153,Program_Name_En,0)))</f>
        <v>2514001</v>
      </c>
      <c r="P153" s="35" t="s">
        <v>3538</v>
      </c>
      <c r="Q153" s="33">
        <f t="shared" ref="Q153" si="285">IF(ISBLANK(R153),"",INDEX(FOS_Code,MATCH(R153,FOS_Name_En,0)))</f>
        <v>10702002</v>
      </c>
      <c r="R153" s="35" t="s">
        <v>2576</v>
      </c>
      <c r="S153" s="33" t="str">
        <f t="shared" ref="S153" si="286">IF(ISBLANK(T153),"",INDEX(Program_Project_Code,MATCH(T153,Program_Project_Name,0)))</f>
        <v>25540019</v>
      </c>
      <c r="T153" s="33" t="s">
        <v>3024</v>
      </c>
      <c r="U153" s="33" t="s">
        <v>3924</v>
      </c>
      <c r="V153" s="33" t="s">
        <v>4369</v>
      </c>
      <c r="W153" s="35" t="str">
        <f t="shared" si="4"/>
        <v>392</v>
      </c>
      <c r="X153" s="35" t="s">
        <v>34</v>
      </c>
      <c r="Y153" s="35" t="s">
        <v>1539</v>
      </c>
      <c r="Z153" s="61">
        <v>34072</v>
      </c>
      <c r="AA153" s="33"/>
      <c r="AB153" s="34" t="s">
        <v>4165</v>
      </c>
      <c r="AC153" s="35" t="s">
        <v>2462</v>
      </c>
      <c r="AD153" s="33" t="s">
        <v>4166</v>
      </c>
      <c r="AE153" s="34" t="s">
        <v>4167</v>
      </c>
      <c r="AF153" s="61">
        <v>41785</v>
      </c>
      <c r="AG153" s="34" t="s">
        <v>3985</v>
      </c>
      <c r="AH153" s="61">
        <v>41820</v>
      </c>
      <c r="AI153" s="34" t="s">
        <v>4651</v>
      </c>
      <c r="AJ153" s="37">
        <v>41820</v>
      </c>
      <c r="AK153" s="33" t="s">
        <v>3990</v>
      </c>
      <c r="AL153" s="33" t="s">
        <v>3598</v>
      </c>
      <c r="AM153" s="34" t="s">
        <v>4360</v>
      </c>
      <c r="AN153" s="34"/>
      <c r="AO153" s="34"/>
      <c r="AP153" s="34"/>
      <c r="AQ153" s="38"/>
    </row>
    <row r="154" spans="1:43" s="46" customFormat="1">
      <c r="A154" s="33">
        <v>2013</v>
      </c>
      <c r="B154" s="33">
        <v>1</v>
      </c>
      <c r="C154" s="33">
        <v>153</v>
      </c>
      <c r="D154" s="33">
        <v>54210339</v>
      </c>
      <c r="E154" s="33" t="s">
        <v>3600</v>
      </c>
      <c r="F154" s="33" t="s">
        <v>3639</v>
      </c>
      <c r="G154" s="33"/>
      <c r="H154" s="33" t="s">
        <v>3844</v>
      </c>
      <c r="I154" s="33" t="s">
        <v>3587</v>
      </c>
      <c r="J154" s="33" t="s">
        <v>3909</v>
      </c>
      <c r="K154" s="33">
        <v>10700006</v>
      </c>
      <c r="L154" s="35" t="s">
        <v>68</v>
      </c>
      <c r="M154" s="33">
        <f t="shared" ref="M154" si="287">IF(ISBLANK(N154),"",INDEX(DEPARTMENT_CODE,MATCH(N154,DEPT_NAME_EN,0)))</f>
        <v>10702000</v>
      </c>
      <c r="N154" s="33" t="s">
        <v>103</v>
      </c>
      <c r="O154" s="33" t="str">
        <f t="shared" ref="O154" si="288">IF(ISBLANK(P154),"",INDEX(Program_Code,MATCH(P154,Program_Name_En,0)))</f>
        <v>2514001</v>
      </c>
      <c r="P154" s="35" t="s">
        <v>3538</v>
      </c>
      <c r="Q154" s="33">
        <f t="shared" ref="Q154" si="289">IF(ISBLANK(R154),"",INDEX(FOS_Code,MATCH(R154,FOS_Name_En,0)))</f>
        <v>10702002</v>
      </c>
      <c r="R154" s="35" t="s">
        <v>2576</v>
      </c>
      <c r="S154" s="33" t="str">
        <f t="shared" ref="S154" si="290">IF(ISBLANK(T154),"",INDEX(Program_Project_Code,MATCH(T154,Program_Project_Name,0)))</f>
        <v>25540019</v>
      </c>
      <c r="T154" s="33" t="s">
        <v>3024</v>
      </c>
      <c r="U154" s="33" t="s">
        <v>3924</v>
      </c>
      <c r="V154" s="33" t="s">
        <v>3960</v>
      </c>
      <c r="W154" s="35" t="str">
        <f t="shared" si="4"/>
        <v>392</v>
      </c>
      <c r="X154" s="35" t="s">
        <v>34</v>
      </c>
      <c r="Y154" s="35" t="s">
        <v>1539</v>
      </c>
      <c r="Z154" s="61">
        <v>33795</v>
      </c>
      <c r="AA154" s="33"/>
      <c r="AB154" s="34" t="s">
        <v>4168</v>
      </c>
      <c r="AC154" s="35" t="s">
        <v>2462</v>
      </c>
      <c r="AD154" s="36" t="s">
        <v>4169</v>
      </c>
      <c r="AE154" s="34" t="s">
        <v>4170</v>
      </c>
      <c r="AF154" s="61">
        <v>41785</v>
      </c>
      <c r="AG154" s="34" t="s">
        <v>3985</v>
      </c>
      <c r="AH154" s="61">
        <v>41820</v>
      </c>
      <c r="AI154" s="34" t="s">
        <v>4651</v>
      </c>
      <c r="AJ154" s="37">
        <v>41820</v>
      </c>
      <c r="AK154" s="33" t="s">
        <v>3990</v>
      </c>
      <c r="AL154" s="33" t="s">
        <v>3598</v>
      </c>
      <c r="AM154" s="34" t="s">
        <v>4360</v>
      </c>
      <c r="AN154" s="34"/>
      <c r="AO154" s="34"/>
      <c r="AP154" s="34"/>
      <c r="AQ154" s="38"/>
    </row>
    <row r="155" spans="1:43" s="46" customFormat="1">
      <c r="A155" s="33">
        <v>2013</v>
      </c>
      <c r="B155" s="33">
        <v>1</v>
      </c>
      <c r="C155" s="33">
        <v>154</v>
      </c>
      <c r="D155" s="33" t="s">
        <v>3629</v>
      </c>
      <c r="E155" s="33" t="s">
        <v>3599</v>
      </c>
      <c r="F155" s="33" t="s">
        <v>3641</v>
      </c>
      <c r="G155" s="33"/>
      <c r="H155" s="33" t="s">
        <v>3845</v>
      </c>
      <c r="I155" s="33" t="s">
        <v>3587</v>
      </c>
      <c r="J155" s="33" t="s">
        <v>3909</v>
      </c>
      <c r="K155" s="33">
        <v>10700006</v>
      </c>
      <c r="L155" s="35" t="s">
        <v>68</v>
      </c>
      <c r="M155" s="33">
        <f t="shared" ref="M155" si="291">IF(ISBLANK(N155),"",INDEX(DEPARTMENT_CODE,MATCH(N155,DEPT_NAME_EN,0)))</f>
        <v>10702000</v>
      </c>
      <c r="N155" s="33" t="s">
        <v>103</v>
      </c>
      <c r="O155" s="33" t="str">
        <f t="shared" ref="O155" si="292">IF(ISBLANK(P155),"",INDEX(Program_Code,MATCH(P155,Program_Name_En,0)))</f>
        <v>2514001</v>
      </c>
      <c r="P155" s="35" t="s">
        <v>3538</v>
      </c>
      <c r="Q155" s="33">
        <f t="shared" ref="Q155" si="293">IF(ISBLANK(R155),"",INDEX(FOS_Code,MATCH(R155,FOS_Name_En,0)))</f>
        <v>10702002</v>
      </c>
      <c r="R155" s="35" t="s">
        <v>2576</v>
      </c>
      <c r="S155" s="33" t="str">
        <f t="shared" ref="S155" si="294">IF(ISBLANK(T155),"",INDEX(Program_Project_Code,MATCH(T155,Program_Project_Name,0)))</f>
        <v>25540019</v>
      </c>
      <c r="T155" s="33" t="s">
        <v>3024</v>
      </c>
      <c r="U155" s="33" t="s">
        <v>3924</v>
      </c>
      <c r="V155" s="33" t="s">
        <v>3960</v>
      </c>
      <c r="W155" s="35" t="str">
        <f t="shared" si="4"/>
        <v>392</v>
      </c>
      <c r="X155" s="35" t="s">
        <v>34</v>
      </c>
      <c r="Y155" s="35" t="s">
        <v>1539</v>
      </c>
      <c r="Z155" s="61">
        <v>33962</v>
      </c>
      <c r="AA155" s="33"/>
      <c r="AB155" s="34" t="s">
        <v>4171</v>
      </c>
      <c r="AC155" s="35" t="s">
        <v>2462</v>
      </c>
      <c r="AD155" s="33" t="s">
        <v>4172</v>
      </c>
      <c r="AE155" s="34" t="s">
        <v>4173</v>
      </c>
      <c r="AF155" s="61">
        <v>41785</v>
      </c>
      <c r="AG155" s="34" t="s">
        <v>3985</v>
      </c>
      <c r="AH155" s="61">
        <v>41820</v>
      </c>
      <c r="AI155" s="34" t="s">
        <v>4651</v>
      </c>
      <c r="AJ155" s="37">
        <v>41820</v>
      </c>
      <c r="AK155" s="33" t="s">
        <v>3990</v>
      </c>
      <c r="AL155" s="33" t="s">
        <v>3598</v>
      </c>
      <c r="AM155" s="34" t="s">
        <v>4360</v>
      </c>
      <c r="AN155" s="34"/>
      <c r="AO155" s="34"/>
      <c r="AP155" s="34"/>
      <c r="AQ155" s="33"/>
    </row>
    <row r="156" spans="1:43" s="46" customFormat="1">
      <c r="A156" s="33">
        <v>2013</v>
      </c>
      <c r="B156" s="33">
        <v>1</v>
      </c>
      <c r="C156" s="33">
        <v>155</v>
      </c>
      <c r="D156" s="33" t="s">
        <v>3630</v>
      </c>
      <c r="E156" s="33" t="s">
        <v>3596</v>
      </c>
      <c r="F156" s="33" t="s">
        <v>3643</v>
      </c>
      <c r="G156" s="33"/>
      <c r="H156" s="33" t="s">
        <v>3846</v>
      </c>
      <c r="I156" s="33" t="s">
        <v>3587</v>
      </c>
      <c r="J156" s="33" t="s">
        <v>3909</v>
      </c>
      <c r="K156" s="33">
        <v>10700006</v>
      </c>
      <c r="L156" s="35" t="s">
        <v>68</v>
      </c>
      <c r="M156" s="33">
        <f t="shared" ref="M156" si="295">IF(ISBLANK(N156),"",INDEX(DEPARTMENT_CODE,MATCH(N156,DEPT_NAME_EN,0)))</f>
        <v>10702000</v>
      </c>
      <c r="N156" s="33" t="s">
        <v>103</v>
      </c>
      <c r="O156" s="33" t="str">
        <f t="shared" ref="O156" si="296">IF(ISBLANK(P156),"",INDEX(Program_Code,MATCH(P156,Program_Name_En,0)))</f>
        <v>2514001</v>
      </c>
      <c r="P156" s="35" t="s">
        <v>3538</v>
      </c>
      <c r="Q156" s="33">
        <f t="shared" ref="Q156" si="297">IF(ISBLANK(R156),"",INDEX(FOS_Code,MATCH(R156,FOS_Name_En,0)))</f>
        <v>10702002</v>
      </c>
      <c r="R156" s="35" t="s">
        <v>2576</v>
      </c>
      <c r="S156" s="33" t="str">
        <f t="shared" ref="S156" si="298">IF(ISBLANK(T156),"",INDEX(Program_Project_Code,MATCH(T156,Program_Project_Name,0)))</f>
        <v>25540019</v>
      </c>
      <c r="T156" s="33" t="s">
        <v>3024</v>
      </c>
      <c r="U156" s="33" t="s">
        <v>3924</v>
      </c>
      <c r="V156" s="33" t="s">
        <v>3960</v>
      </c>
      <c r="W156" s="35" t="str">
        <f t="shared" si="4"/>
        <v>392</v>
      </c>
      <c r="X156" s="35" t="s">
        <v>34</v>
      </c>
      <c r="Y156" s="35" t="s">
        <v>1539</v>
      </c>
      <c r="Z156" s="61">
        <v>33737</v>
      </c>
      <c r="AA156" s="33"/>
      <c r="AB156" s="34" t="s">
        <v>4174</v>
      </c>
      <c r="AC156" s="35" t="s">
        <v>2462</v>
      </c>
      <c r="AD156" s="33" t="s">
        <v>4175</v>
      </c>
      <c r="AE156" s="34" t="s">
        <v>4176</v>
      </c>
      <c r="AF156" s="61">
        <v>41785</v>
      </c>
      <c r="AG156" s="34" t="s">
        <v>3985</v>
      </c>
      <c r="AH156" s="61">
        <v>41820</v>
      </c>
      <c r="AI156" s="34" t="s">
        <v>4651</v>
      </c>
      <c r="AJ156" s="37">
        <v>41820</v>
      </c>
      <c r="AK156" s="33" t="s">
        <v>3990</v>
      </c>
      <c r="AL156" s="33" t="s">
        <v>3598</v>
      </c>
      <c r="AM156" s="34" t="s">
        <v>4360</v>
      </c>
      <c r="AN156" s="34"/>
      <c r="AO156" s="34"/>
      <c r="AP156" s="34"/>
      <c r="AQ156" s="38"/>
    </row>
    <row r="157" spans="1:43" s="46" customFormat="1">
      <c r="A157" s="33">
        <v>2013</v>
      </c>
      <c r="B157" s="33">
        <v>1</v>
      </c>
      <c r="C157" s="33">
        <v>156</v>
      </c>
      <c r="D157" s="33" t="s">
        <v>3631</v>
      </c>
      <c r="E157" s="33" t="s">
        <v>3596</v>
      </c>
      <c r="F157" s="33" t="s">
        <v>3645</v>
      </c>
      <c r="G157" s="33"/>
      <c r="H157" s="33" t="s">
        <v>3847</v>
      </c>
      <c r="I157" s="33" t="s">
        <v>3587</v>
      </c>
      <c r="J157" s="33" t="s">
        <v>3909</v>
      </c>
      <c r="K157" s="33">
        <v>10700006</v>
      </c>
      <c r="L157" s="35" t="s">
        <v>68</v>
      </c>
      <c r="M157" s="33">
        <f t="shared" ref="M157" si="299">IF(ISBLANK(N157),"",INDEX(DEPARTMENT_CODE,MATCH(N157,DEPT_NAME_EN,0)))</f>
        <v>10702000</v>
      </c>
      <c r="N157" s="33" t="s">
        <v>103</v>
      </c>
      <c r="O157" s="33" t="str">
        <f t="shared" ref="O157" si="300">IF(ISBLANK(P157),"",INDEX(Program_Code,MATCH(P157,Program_Name_En,0)))</f>
        <v>2514001</v>
      </c>
      <c r="P157" s="35" t="s">
        <v>3538</v>
      </c>
      <c r="Q157" s="33">
        <f t="shared" ref="Q157" si="301">IF(ISBLANK(R157),"",INDEX(FOS_Code,MATCH(R157,FOS_Name_En,0)))</f>
        <v>10702002</v>
      </c>
      <c r="R157" s="35" t="s">
        <v>2576</v>
      </c>
      <c r="S157" s="33" t="str">
        <f t="shared" ref="S157" si="302">IF(ISBLANK(T157),"",INDEX(Program_Project_Code,MATCH(T157,Program_Project_Name,0)))</f>
        <v>25540019</v>
      </c>
      <c r="T157" s="33" t="s">
        <v>3024</v>
      </c>
      <c r="U157" s="33" t="s">
        <v>3924</v>
      </c>
      <c r="V157" s="33" t="s">
        <v>3960</v>
      </c>
      <c r="W157" s="35" t="str">
        <f t="shared" si="4"/>
        <v>392</v>
      </c>
      <c r="X157" s="35" t="s">
        <v>34</v>
      </c>
      <c r="Y157" s="35" t="s">
        <v>1539</v>
      </c>
      <c r="Z157" s="61">
        <v>33616</v>
      </c>
      <c r="AA157" s="33"/>
      <c r="AB157" s="34" t="s">
        <v>4178</v>
      </c>
      <c r="AC157" s="35" t="s">
        <v>2462</v>
      </c>
      <c r="AD157" s="33" t="s">
        <v>4177</v>
      </c>
      <c r="AE157" s="34" t="s">
        <v>4179</v>
      </c>
      <c r="AF157" s="61">
        <v>41785</v>
      </c>
      <c r="AG157" s="34" t="s">
        <v>3985</v>
      </c>
      <c r="AH157" s="61">
        <v>41820</v>
      </c>
      <c r="AI157" s="34" t="s">
        <v>4651</v>
      </c>
      <c r="AJ157" s="37">
        <v>41820</v>
      </c>
      <c r="AK157" s="33" t="s">
        <v>3990</v>
      </c>
      <c r="AL157" s="33" t="s">
        <v>3598</v>
      </c>
      <c r="AM157" s="34" t="s">
        <v>4360</v>
      </c>
      <c r="AN157" s="34"/>
      <c r="AO157" s="34"/>
      <c r="AP157" s="34"/>
      <c r="AQ157" s="38"/>
    </row>
    <row r="158" spans="1:43" s="46" customFormat="1">
      <c r="A158" s="33">
        <v>2013</v>
      </c>
      <c r="B158" s="33">
        <v>1</v>
      </c>
      <c r="C158" s="33">
        <v>157</v>
      </c>
      <c r="D158" s="33" t="s">
        <v>3632</v>
      </c>
      <c r="E158" s="33" t="s">
        <v>3596</v>
      </c>
      <c r="F158" s="33" t="s">
        <v>3647</v>
      </c>
      <c r="G158" s="33"/>
      <c r="H158" s="33" t="s">
        <v>3848</v>
      </c>
      <c r="I158" s="33" t="s">
        <v>3587</v>
      </c>
      <c r="J158" s="33" t="s">
        <v>3909</v>
      </c>
      <c r="K158" s="33">
        <v>10700006</v>
      </c>
      <c r="L158" s="35" t="s">
        <v>68</v>
      </c>
      <c r="M158" s="33">
        <f t="shared" ref="M158" si="303">IF(ISBLANK(N158),"",INDEX(DEPARTMENT_CODE,MATCH(N158,DEPT_NAME_EN,0)))</f>
        <v>10702000</v>
      </c>
      <c r="N158" s="33" t="s">
        <v>103</v>
      </c>
      <c r="O158" s="33" t="str">
        <f t="shared" ref="O158" si="304">IF(ISBLANK(P158),"",INDEX(Program_Code,MATCH(P158,Program_Name_En,0)))</f>
        <v>2514001</v>
      </c>
      <c r="P158" s="35" t="s">
        <v>3538</v>
      </c>
      <c r="Q158" s="33">
        <f t="shared" ref="Q158" si="305">IF(ISBLANK(R158),"",INDEX(FOS_Code,MATCH(R158,FOS_Name_En,0)))</f>
        <v>10702002</v>
      </c>
      <c r="R158" s="35" t="s">
        <v>2576</v>
      </c>
      <c r="S158" s="33" t="str">
        <f t="shared" ref="S158" si="306">IF(ISBLANK(T158),"",INDEX(Program_Project_Code,MATCH(T158,Program_Project_Name,0)))</f>
        <v>25540019</v>
      </c>
      <c r="T158" s="33" t="s">
        <v>3024</v>
      </c>
      <c r="U158" s="33" t="s">
        <v>3924</v>
      </c>
      <c r="V158" s="33" t="s">
        <v>3960</v>
      </c>
      <c r="W158" s="35" t="str">
        <f t="shared" si="4"/>
        <v>392</v>
      </c>
      <c r="X158" s="35" t="s">
        <v>34</v>
      </c>
      <c r="Y158" s="35" t="s">
        <v>1539</v>
      </c>
      <c r="Z158" s="61">
        <v>33773</v>
      </c>
      <c r="AA158" s="33"/>
      <c r="AB158" s="34" t="s">
        <v>4181</v>
      </c>
      <c r="AC158" s="35" t="s">
        <v>2462</v>
      </c>
      <c r="AD158" s="36" t="s">
        <v>4180</v>
      </c>
      <c r="AE158" s="34"/>
      <c r="AF158" s="61">
        <v>41821</v>
      </c>
      <c r="AG158" s="34" t="s">
        <v>4651</v>
      </c>
      <c r="AH158" s="61">
        <v>41856</v>
      </c>
      <c r="AI158" s="34" t="s">
        <v>3982</v>
      </c>
      <c r="AJ158" s="37">
        <v>41856</v>
      </c>
      <c r="AK158" s="33" t="s">
        <v>3990</v>
      </c>
      <c r="AL158" s="33" t="s">
        <v>3598</v>
      </c>
      <c r="AM158" s="34" t="s">
        <v>4360</v>
      </c>
      <c r="AN158" s="34"/>
      <c r="AO158" s="34"/>
      <c r="AP158" s="34"/>
      <c r="AQ158" s="33"/>
    </row>
    <row r="159" spans="1:43" s="46" customFormat="1">
      <c r="A159" s="33">
        <v>2013</v>
      </c>
      <c r="B159" s="33">
        <v>1</v>
      </c>
      <c r="C159" s="33">
        <v>158</v>
      </c>
      <c r="D159" s="33">
        <v>54270654</v>
      </c>
      <c r="E159" s="33" t="s">
        <v>3596</v>
      </c>
      <c r="F159" s="33" t="s">
        <v>3649</v>
      </c>
      <c r="G159" s="33"/>
      <c r="H159" s="33" t="s">
        <v>3650</v>
      </c>
      <c r="I159" s="33" t="s">
        <v>3587</v>
      </c>
      <c r="J159" s="33" t="s">
        <v>3909</v>
      </c>
      <c r="K159" s="33">
        <v>10700006</v>
      </c>
      <c r="L159" s="35" t="s">
        <v>68</v>
      </c>
      <c r="M159" s="33">
        <v>10704006</v>
      </c>
      <c r="N159" s="33" t="s">
        <v>123</v>
      </c>
      <c r="O159" s="33" t="s">
        <v>4301</v>
      </c>
      <c r="P159" s="35" t="s">
        <v>3497</v>
      </c>
      <c r="Q159" s="33">
        <v>10704005</v>
      </c>
      <c r="R159" s="35" t="s">
        <v>2514</v>
      </c>
      <c r="S159" s="33" t="s">
        <v>583</v>
      </c>
      <c r="T159" s="33" t="s">
        <v>2756</v>
      </c>
      <c r="U159" s="33" t="s">
        <v>3924</v>
      </c>
      <c r="V159" s="33" t="s">
        <v>3961</v>
      </c>
      <c r="W159" s="35" t="str">
        <f t="shared" si="4"/>
        <v>392</v>
      </c>
      <c r="X159" s="35" t="s">
        <v>34</v>
      </c>
      <c r="Y159" s="35" t="s">
        <v>1539</v>
      </c>
      <c r="Z159" s="61">
        <v>33854</v>
      </c>
      <c r="AA159" s="33"/>
      <c r="AB159" s="34" t="s">
        <v>4183</v>
      </c>
      <c r="AC159" s="35" t="s">
        <v>2462</v>
      </c>
      <c r="AD159" s="33" t="s">
        <v>4184</v>
      </c>
      <c r="AE159" s="34" t="s">
        <v>4185</v>
      </c>
      <c r="AF159" s="61">
        <v>41821</v>
      </c>
      <c r="AG159" s="34" t="s">
        <v>4651</v>
      </c>
      <c r="AH159" s="61">
        <v>41856</v>
      </c>
      <c r="AI159" s="34" t="s">
        <v>3982</v>
      </c>
      <c r="AJ159" s="37">
        <v>41856</v>
      </c>
      <c r="AK159" s="33" t="s">
        <v>3990</v>
      </c>
      <c r="AL159" s="33" t="s">
        <v>3598</v>
      </c>
      <c r="AM159" s="34" t="s">
        <v>4360</v>
      </c>
      <c r="AN159" s="34"/>
      <c r="AO159" s="34"/>
      <c r="AP159" s="34"/>
      <c r="AQ159" s="38"/>
    </row>
    <row r="160" spans="1:43" s="46" customFormat="1">
      <c r="A160" s="33">
        <v>2013</v>
      </c>
      <c r="B160" s="33">
        <v>1</v>
      </c>
      <c r="C160" s="33">
        <v>159</v>
      </c>
      <c r="D160" s="33">
        <v>54210055</v>
      </c>
      <c r="E160" s="33" t="s">
        <v>3599</v>
      </c>
      <c r="F160" s="33" t="s">
        <v>3651</v>
      </c>
      <c r="G160" s="33"/>
      <c r="H160" s="33" t="s">
        <v>3652</v>
      </c>
      <c r="I160" s="33" t="s">
        <v>3587</v>
      </c>
      <c r="J160" s="33" t="s">
        <v>3909</v>
      </c>
      <c r="K160" s="33">
        <f t="shared" ref="K160" si="307">IF(ISBLANK(L160),"",INDEX(FACULTY_CODE,MATCH(L160,FACULTY_NAME_EN,0)))</f>
        <v>10700000</v>
      </c>
      <c r="L160" s="35" t="s">
        <v>68</v>
      </c>
      <c r="M160" s="33">
        <f t="shared" ref="M160" si="308">IF(ISBLANK(N160),"",INDEX(DEPARTMENT_CODE,MATCH(N160,DEPT_NAME_EN,0)))</f>
        <v>10706000</v>
      </c>
      <c r="N160" s="33" t="s">
        <v>111</v>
      </c>
      <c r="O160" s="33" t="str">
        <f t="shared" ref="O160" si="309">IF(ISBLANK(P160),"",INDEX(Program_Code,MATCH(P160,Program_Name_En,0)))</f>
        <v>2517001</v>
      </c>
      <c r="P160" s="35" t="s">
        <v>3189</v>
      </c>
      <c r="Q160" s="33">
        <f t="shared" ref="Q160" si="310">IF(ISBLANK(R160),"",INDEX(FOS_Code,MATCH(R160,FOS_Name_En,0)))</f>
        <v>10706001</v>
      </c>
      <c r="R160" s="35" t="s">
        <v>2504</v>
      </c>
      <c r="S160" s="33" t="str">
        <f t="shared" ref="S160" si="311">IF(ISBLANK(T160),"",INDEX(Program_Project_Code,MATCH(T160,Program_Project_Name,0)))</f>
        <v>25540008</v>
      </c>
      <c r="T160" s="33" t="s">
        <v>2713</v>
      </c>
      <c r="U160" s="33" t="s">
        <v>3924</v>
      </c>
      <c r="V160" s="33" t="s">
        <v>3961</v>
      </c>
      <c r="W160" s="35" t="str">
        <f t="shared" si="4"/>
        <v>392</v>
      </c>
      <c r="X160" s="35" t="s">
        <v>34</v>
      </c>
      <c r="Y160" s="35" t="s">
        <v>1539</v>
      </c>
      <c r="Z160" s="61">
        <v>34319</v>
      </c>
      <c r="AA160" s="33"/>
      <c r="AB160" s="34" t="s">
        <v>4186</v>
      </c>
      <c r="AC160" s="35" t="s">
        <v>2462</v>
      </c>
      <c r="AD160" s="33" t="s">
        <v>4187</v>
      </c>
      <c r="AE160" s="34" t="s">
        <v>4532</v>
      </c>
      <c r="AF160" s="61">
        <v>41821</v>
      </c>
      <c r="AG160" s="34" t="s">
        <v>4651</v>
      </c>
      <c r="AH160" s="61">
        <v>41856</v>
      </c>
      <c r="AI160" s="34" t="s">
        <v>3982</v>
      </c>
      <c r="AJ160" s="37">
        <v>41856</v>
      </c>
      <c r="AK160" s="33" t="s">
        <v>3990</v>
      </c>
      <c r="AL160" s="33" t="s">
        <v>3598</v>
      </c>
      <c r="AM160" s="34" t="s">
        <v>4360</v>
      </c>
      <c r="AN160" s="34"/>
      <c r="AO160" s="34"/>
      <c r="AP160" s="34"/>
      <c r="AQ160" s="38"/>
    </row>
    <row r="161" spans="1:43" s="46" customFormat="1">
      <c r="A161" s="33">
        <v>2013</v>
      </c>
      <c r="B161" s="33">
        <v>1</v>
      </c>
      <c r="C161" s="33">
        <v>160</v>
      </c>
      <c r="D161" s="33">
        <v>54210029</v>
      </c>
      <c r="E161" s="33" t="s">
        <v>3599</v>
      </c>
      <c r="F161" s="33" t="s">
        <v>3653</v>
      </c>
      <c r="G161" s="33"/>
      <c r="H161" s="33" t="s">
        <v>3654</v>
      </c>
      <c r="I161" s="33" t="s">
        <v>3587</v>
      </c>
      <c r="J161" s="33" t="s">
        <v>3909</v>
      </c>
      <c r="K161" s="33">
        <f t="shared" ref="K161:K162" si="312">IF(ISBLANK(L161),"",INDEX(FACULTY_CODE,MATCH(L161,FACULTY_NAME_EN,0)))</f>
        <v>10700000</v>
      </c>
      <c r="L161" s="35" t="s">
        <v>68</v>
      </c>
      <c r="M161" s="33">
        <f t="shared" ref="M161:M162" si="313">IF(ISBLANK(N161),"",INDEX(DEPARTMENT_CODE,MATCH(N161,DEPT_NAME_EN,0)))</f>
        <v>10706000</v>
      </c>
      <c r="N161" s="33" t="s">
        <v>111</v>
      </c>
      <c r="O161" s="33" t="str">
        <f t="shared" ref="O161:O162" si="314">IF(ISBLANK(P161),"",INDEX(Program_Code,MATCH(P161,Program_Name_En,0)))</f>
        <v>2517001</v>
      </c>
      <c r="P161" s="35" t="s">
        <v>3189</v>
      </c>
      <c r="Q161" s="33">
        <f t="shared" ref="Q161:Q162" si="315">IF(ISBLANK(R161),"",INDEX(FOS_Code,MATCH(R161,FOS_Name_En,0)))</f>
        <v>10706001</v>
      </c>
      <c r="R161" s="35" t="s">
        <v>2504</v>
      </c>
      <c r="S161" s="33" t="str">
        <f t="shared" ref="S161:S162" si="316">IF(ISBLANK(T161),"",INDEX(Program_Project_Code,MATCH(T161,Program_Project_Name,0)))</f>
        <v>25540008</v>
      </c>
      <c r="T161" s="33" t="s">
        <v>2713</v>
      </c>
      <c r="U161" s="33" t="s">
        <v>3924</v>
      </c>
      <c r="V161" s="33" t="s">
        <v>3961</v>
      </c>
      <c r="W161" s="35" t="str">
        <f t="shared" si="4"/>
        <v>392</v>
      </c>
      <c r="X161" s="35" t="s">
        <v>34</v>
      </c>
      <c r="Y161" s="35" t="s">
        <v>1539</v>
      </c>
      <c r="Z161" s="61">
        <v>34139</v>
      </c>
      <c r="AA161" s="33"/>
      <c r="AB161" s="34" t="s">
        <v>4189</v>
      </c>
      <c r="AC161" s="35" t="s">
        <v>2462</v>
      </c>
      <c r="AD161" s="33" t="s">
        <v>4190</v>
      </c>
      <c r="AE161" s="34" t="s">
        <v>4191</v>
      </c>
      <c r="AF161" s="61">
        <v>41821</v>
      </c>
      <c r="AG161" s="34" t="s">
        <v>4651</v>
      </c>
      <c r="AH161" s="61">
        <v>41856</v>
      </c>
      <c r="AI161" s="34" t="s">
        <v>3982</v>
      </c>
      <c r="AJ161" s="37">
        <v>41856</v>
      </c>
      <c r="AK161" s="33" t="s">
        <v>3990</v>
      </c>
      <c r="AL161" s="33" t="s">
        <v>3598</v>
      </c>
      <c r="AM161" s="34" t="s">
        <v>4360</v>
      </c>
      <c r="AN161" s="34"/>
      <c r="AO161" s="34"/>
      <c r="AP161" s="34"/>
      <c r="AQ161" s="33"/>
    </row>
    <row r="162" spans="1:43" s="46" customFormat="1">
      <c r="A162" s="33">
        <v>2013</v>
      </c>
      <c r="B162" s="33">
        <v>1</v>
      </c>
      <c r="C162" s="33">
        <v>161</v>
      </c>
      <c r="D162" s="33">
        <v>55070503805</v>
      </c>
      <c r="E162" s="33" t="s">
        <v>3596</v>
      </c>
      <c r="F162" s="33" t="s">
        <v>3589</v>
      </c>
      <c r="G162" s="33"/>
      <c r="H162" s="33" t="s">
        <v>3849</v>
      </c>
      <c r="I162" s="33" t="s">
        <v>3587</v>
      </c>
      <c r="J162" s="33" t="s">
        <v>3617</v>
      </c>
      <c r="K162" s="33">
        <f t="shared" si="312"/>
        <v>10700000</v>
      </c>
      <c r="L162" s="35" t="s">
        <v>68</v>
      </c>
      <c r="M162" s="33">
        <f t="shared" si="313"/>
        <v>10711000</v>
      </c>
      <c r="N162" s="33" t="s">
        <v>121</v>
      </c>
      <c r="O162" s="33" t="str">
        <f t="shared" si="314"/>
        <v>2553002</v>
      </c>
      <c r="P162" s="35" t="s">
        <v>3452</v>
      </c>
      <c r="Q162" s="33">
        <f t="shared" si="315"/>
        <v>10711025</v>
      </c>
      <c r="R162" s="35" t="s">
        <v>2525</v>
      </c>
      <c r="S162" s="33" t="str">
        <f t="shared" si="316"/>
        <v>25520001</v>
      </c>
      <c r="T162" s="33" t="s">
        <v>2676</v>
      </c>
      <c r="U162" s="33" t="s">
        <v>3925</v>
      </c>
      <c r="V162" s="33" t="s">
        <v>3962</v>
      </c>
      <c r="W162" s="35" t="str">
        <f t="shared" si="4"/>
        <v>392</v>
      </c>
      <c r="X162" s="35" t="s">
        <v>34</v>
      </c>
      <c r="Y162" s="35" t="s">
        <v>1539</v>
      </c>
      <c r="Z162" s="61">
        <v>34395</v>
      </c>
      <c r="AA162" s="33"/>
      <c r="AB162" s="34" t="s">
        <v>4011</v>
      </c>
      <c r="AC162" s="35" t="s">
        <v>2462</v>
      </c>
      <c r="AD162" s="33" t="s">
        <v>4012</v>
      </c>
      <c r="AE162" s="34" t="s">
        <v>4013</v>
      </c>
      <c r="AF162" s="61">
        <v>41793</v>
      </c>
      <c r="AG162" s="34" t="s">
        <v>4651</v>
      </c>
      <c r="AH162" s="61">
        <v>41796</v>
      </c>
      <c r="AI162" s="34" t="s">
        <v>4651</v>
      </c>
      <c r="AJ162" s="37">
        <v>41796</v>
      </c>
      <c r="AK162" s="33" t="s">
        <v>3997</v>
      </c>
      <c r="AL162" s="33" t="s">
        <v>3598</v>
      </c>
      <c r="AM162" s="34" t="s">
        <v>4360</v>
      </c>
      <c r="AN162" s="34"/>
      <c r="AO162" s="34"/>
      <c r="AP162" s="34"/>
      <c r="AQ162" s="38"/>
    </row>
    <row r="163" spans="1:43" s="46" customFormat="1">
      <c r="A163" s="33">
        <v>2013</v>
      </c>
      <c r="B163" s="33">
        <v>1</v>
      </c>
      <c r="C163" s="33">
        <v>162</v>
      </c>
      <c r="D163" s="33">
        <v>55070503847</v>
      </c>
      <c r="E163" s="33" t="s">
        <v>3596</v>
      </c>
      <c r="F163" s="33" t="s">
        <v>3622</v>
      </c>
      <c r="G163" s="33"/>
      <c r="H163" s="33" t="s">
        <v>3591</v>
      </c>
      <c r="I163" s="33" t="s">
        <v>3587</v>
      </c>
      <c r="J163" s="33" t="s">
        <v>3617</v>
      </c>
      <c r="K163" s="33">
        <f t="shared" ref="K163" si="317">IF(ISBLANK(L163),"",INDEX(FACULTY_CODE,MATCH(L163,FACULTY_NAME_EN,0)))</f>
        <v>10700000</v>
      </c>
      <c r="L163" s="35" t="s">
        <v>68</v>
      </c>
      <c r="M163" s="33">
        <f t="shared" ref="M163" si="318">IF(ISBLANK(N163),"",INDEX(DEPARTMENT_CODE,MATCH(N163,DEPT_NAME_EN,0)))</f>
        <v>10711000</v>
      </c>
      <c r="N163" s="33" t="s">
        <v>121</v>
      </c>
      <c r="O163" s="33" t="str">
        <f t="shared" ref="O163" si="319">IF(ISBLANK(P163),"",INDEX(Program_Code,MATCH(P163,Program_Name_En,0)))</f>
        <v>2553002</v>
      </c>
      <c r="P163" s="35" t="s">
        <v>3452</v>
      </c>
      <c r="Q163" s="33">
        <f t="shared" ref="Q163" si="320">IF(ISBLANK(R163),"",INDEX(FOS_Code,MATCH(R163,FOS_Name_En,0)))</f>
        <v>10711025</v>
      </c>
      <c r="R163" s="35" t="s">
        <v>2525</v>
      </c>
      <c r="S163" s="33" t="str">
        <f t="shared" ref="S163" si="321">IF(ISBLANK(T163),"",INDEX(Program_Project_Code,MATCH(T163,Program_Project_Name,0)))</f>
        <v>25520001</v>
      </c>
      <c r="T163" s="33" t="s">
        <v>2676</v>
      </c>
      <c r="U163" s="33" t="s">
        <v>3925</v>
      </c>
      <c r="V163" s="33" t="s">
        <v>3962</v>
      </c>
      <c r="W163" s="35" t="str">
        <f t="shared" si="4"/>
        <v>392</v>
      </c>
      <c r="X163" s="35" t="s">
        <v>34</v>
      </c>
      <c r="Y163" s="35" t="s">
        <v>1539</v>
      </c>
      <c r="Z163" s="61">
        <v>34599</v>
      </c>
      <c r="AA163" s="33"/>
      <c r="AB163" s="34" t="s">
        <v>4019</v>
      </c>
      <c r="AC163" s="35" t="s">
        <v>2462</v>
      </c>
      <c r="AD163" s="33" t="s">
        <v>4020</v>
      </c>
      <c r="AE163" s="34" t="s">
        <v>4021</v>
      </c>
      <c r="AF163" s="61">
        <v>41793</v>
      </c>
      <c r="AG163" s="34" t="s">
        <v>4651</v>
      </c>
      <c r="AH163" s="61">
        <v>41796</v>
      </c>
      <c r="AI163" s="34" t="s">
        <v>4651</v>
      </c>
      <c r="AJ163" s="37">
        <v>41796</v>
      </c>
      <c r="AK163" s="33" t="s">
        <v>3997</v>
      </c>
      <c r="AL163" s="33" t="s">
        <v>3598</v>
      </c>
      <c r="AM163" s="34" t="s">
        <v>4360</v>
      </c>
      <c r="AN163" s="34"/>
      <c r="AO163" s="34"/>
      <c r="AP163" s="34"/>
      <c r="AQ163" s="38"/>
    </row>
    <row r="164" spans="1:43" s="46" customFormat="1">
      <c r="A164" s="33">
        <v>2013</v>
      </c>
      <c r="B164" s="33">
        <v>1</v>
      </c>
      <c r="C164" s="33">
        <v>163</v>
      </c>
      <c r="D164" s="33">
        <v>55070503607</v>
      </c>
      <c r="E164" s="33" t="s">
        <v>3599</v>
      </c>
      <c r="F164" s="33" t="s">
        <v>3585</v>
      </c>
      <c r="G164" s="33"/>
      <c r="H164" s="33" t="s">
        <v>3586</v>
      </c>
      <c r="I164" s="33" t="s">
        <v>3587</v>
      </c>
      <c r="J164" s="33" t="s">
        <v>3617</v>
      </c>
      <c r="K164" s="33">
        <f t="shared" ref="K164" si="322">IF(ISBLANK(L164),"",INDEX(FACULTY_CODE,MATCH(L164,FACULTY_NAME_EN,0)))</f>
        <v>10700000</v>
      </c>
      <c r="L164" s="35" t="s">
        <v>68</v>
      </c>
      <c r="M164" s="33">
        <f t="shared" ref="M164" si="323">IF(ISBLANK(N164),"",INDEX(DEPARTMENT_CODE,MATCH(N164,DEPT_NAME_EN,0)))</f>
        <v>10710000</v>
      </c>
      <c r="N164" s="33" t="s">
        <v>119</v>
      </c>
      <c r="O164" s="33" t="str">
        <f t="shared" ref="O164" si="324">IF(ISBLANK(P164),"",INDEX(Program_Code,MATCH(P164,Program_Name_En,0)))</f>
        <v>2553003</v>
      </c>
      <c r="P164" s="35" t="s">
        <v>3455</v>
      </c>
      <c r="Q164" s="33">
        <f t="shared" ref="Q164" si="325">IF(ISBLANK(R164),"",INDEX(FOS_Code,MATCH(R164,FOS_Name_En,0)))</f>
        <v>10710022</v>
      </c>
      <c r="R164" s="35" t="s">
        <v>2543</v>
      </c>
      <c r="S164" s="33" t="str">
        <f t="shared" ref="S164" si="326">IF(ISBLANK(T164),"",INDEX(Program_Project_Code,MATCH(T164,Program_Project_Name,0)))</f>
        <v>25540167</v>
      </c>
      <c r="T164" s="33" t="s">
        <v>2880</v>
      </c>
      <c r="U164" s="33" t="s">
        <v>3925</v>
      </c>
      <c r="V164" s="33" t="s">
        <v>3962</v>
      </c>
      <c r="W164" s="35" t="str">
        <f t="shared" ref="W164" si="327">IF(ISBLANK(X164),"",INDEX(Country_Code,MATCH(X164,Country_Name,0)))</f>
        <v>392</v>
      </c>
      <c r="X164" s="35" t="s">
        <v>34</v>
      </c>
      <c r="Y164" s="35" t="s">
        <v>1539</v>
      </c>
      <c r="Z164" s="61">
        <v>34520</v>
      </c>
      <c r="AA164" s="33"/>
      <c r="AB164" s="34" t="s">
        <v>4008</v>
      </c>
      <c r="AC164" s="35" t="s">
        <v>2462</v>
      </c>
      <c r="AD164" s="33" t="s">
        <v>4009</v>
      </c>
      <c r="AE164" s="34" t="s">
        <v>4010</v>
      </c>
      <c r="AF164" s="61">
        <v>41793</v>
      </c>
      <c r="AG164" s="34" t="s">
        <v>4651</v>
      </c>
      <c r="AH164" s="61">
        <v>41796</v>
      </c>
      <c r="AI164" s="34" t="s">
        <v>4651</v>
      </c>
      <c r="AJ164" s="37">
        <v>41796</v>
      </c>
      <c r="AK164" s="33" t="s">
        <v>3997</v>
      </c>
      <c r="AL164" s="33" t="s">
        <v>3598</v>
      </c>
      <c r="AM164" s="34" t="s">
        <v>4360</v>
      </c>
      <c r="AN164" s="34"/>
      <c r="AO164" s="34"/>
      <c r="AP164" s="34"/>
      <c r="AQ164" s="33"/>
    </row>
    <row r="165" spans="1:43" s="46" customFormat="1">
      <c r="A165" s="33">
        <v>2013</v>
      </c>
      <c r="B165" s="33">
        <v>1</v>
      </c>
      <c r="C165" s="33">
        <v>164</v>
      </c>
      <c r="D165" s="33">
        <v>57070701911</v>
      </c>
      <c r="E165" s="33" t="s">
        <v>3596</v>
      </c>
      <c r="F165" s="33" t="s">
        <v>3850</v>
      </c>
      <c r="G165" s="33"/>
      <c r="H165" s="33" t="s">
        <v>3851</v>
      </c>
      <c r="I165" s="33" t="s">
        <v>3587</v>
      </c>
      <c r="J165" s="33" t="s">
        <v>3617</v>
      </c>
      <c r="K165" s="33">
        <f t="shared" ref="K165" si="328">IF(ISBLANK(L165),"",INDEX(FACULTY_CODE,MATCH(L165,FACULTY_NAME_EN,0)))</f>
        <v>10700000</v>
      </c>
      <c r="L165" s="35" t="s">
        <v>68</v>
      </c>
      <c r="M165" s="33">
        <f t="shared" ref="M165" si="329">IF(ISBLANK(N165),"",INDEX(DEPARTMENT_CODE,MATCH(N165,DEPT_NAME_EN,0)))</f>
        <v>10710000</v>
      </c>
      <c r="N165" s="33" t="s">
        <v>119</v>
      </c>
      <c r="O165" s="33">
        <v>2541003</v>
      </c>
      <c r="P165" s="35" t="s">
        <v>3261</v>
      </c>
      <c r="Q165" s="33">
        <v>10710022</v>
      </c>
      <c r="R165" s="35" t="s">
        <v>2543</v>
      </c>
      <c r="S165" s="33">
        <v>25540112</v>
      </c>
      <c r="T165" s="33" t="s">
        <v>2881</v>
      </c>
      <c r="U165" s="33" t="s">
        <v>3925</v>
      </c>
      <c r="V165" s="33" t="s">
        <v>3962</v>
      </c>
      <c r="W165" s="35" t="str">
        <f t="shared" si="4"/>
        <v>392</v>
      </c>
      <c r="X165" s="35" t="s">
        <v>34</v>
      </c>
      <c r="Y165" s="35" t="s">
        <v>1539</v>
      </c>
      <c r="Z165" s="61">
        <v>33389</v>
      </c>
      <c r="AA165" s="33"/>
      <c r="AB165" s="34" t="s">
        <v>4533</v>
      </c>
      <c r="AC165" s="35" t="s">
        <v>2462</v>
      </c>
      <c r="AD165" s="33" t="s">
        <v>4534</v>
      </c>
      <c r="AE165" s="34" t="s">
        <v>4535</v>
      </c>
      <c r="AF165" s="61">
        <v>41793</v>
      </c>
      <c r="AG165" s="34" t="s">
        <v>4651</v>
      </c>
      <c r="AH165" s="61">
        <v>41796</v>
      </c>
      <c r="AI165" s="34" t="s">
        <v>4651</v>
      </c>
      <c r="AJ165" s="37">
        <v>41796</v>
      </c>
      <c r="AK165" s="33" t="s">
        <v>3997</v>
      </c>
      <c r="AL165" s="33" t="s">
        <v>3598</v>
      </c>
      <c r="AM165" s="34" t="s">
        <v>4360</v>
      </c>
      <c r="AN165" s="34"/>
      <c r="AO165" s="34"/>
      <c r="AP165" s="34"/>
      <c r="AQ165" s="38"/>
    </row>
    <row r="166" spans="1:43" s="46" customFormat="1">
      <c r="A166" s="33">
        <v>2013</v>
      </c>
      <c r="B166" s="33">
        <v>1</v>
      </c>
      <c r="C166" s="33">
        <v>165</v>
      </c>
      <c r="D166" s="33">
        <v>56070503412</v>
      </c>
      <c r="E166" s="33" t="s">
        <v>3596</v>
      </c>
      <c r="F166" s="33" t="s">
        <v>3852</v>
      </c>
      <c r="G166" s="33"/>
      <c r="H166" s="33" t="s">
        <v>3853</v>
      </c>
      <c r="I166" s="33" t="s">
        <v>3587</v>
      </c>
      <c r="J166" s="33" t="s">
        <v>3617</v>
      </c>
      <c r="K166" s="33">
        <v>10700006</v>
      </c>
      <c r="L166" s="35" t="s">
        <v>68</v>
      </c>
      <c r="M166" s="33">
        <v>10704006</v>
      </c>
      <c r="N166" s="33" t="s">
        <v>123</v>
      </c>
      <c r="O166" s="33" t="s">
        <v>4301</v>
      </c>
      <c r="P166" s="35" t="s">
        <v>3497</v>
      </c>
      <c r="Q166" s="33">
        <v>10704005</v>
      </c>
      <c r="R166" s="35" t="s">
        <v>2514</v>
      </c>
      <c r="S166" s="33" t="s">
        <v>583</v>
      </c>
      <c r="T166" s="33" t="s">
        <v>2756</v>
      </c>
      <c r="U166" s="33" t="s">
        <v>3925</v>
      </c>
      <c r="V166" s="33" t="s">
        <v>3962</v>
      </c>
      <c r="W166" s="35" t="str">
        <f t="shared" si="4"/>
        <v>392</v>
      </c>
      <c r="X166" s="35" t="s">
        <v>34</v>
      </c>
      <c r="Y166" s="35" t="s">
        <v>1539</v>
      </c>
      <c r="Z166" s="61">
        <v>34463</v>
      </c>
      <c r="AA166" s="33"/>
      <c r="AB166" s="34" t="s">
        <v>4536</v>
      </c>
      <c r="AC166" s="35" t="s">
        <v>2462</v>
      </c>
      <c r="AD166" s="33" t="s">
        <v>4537</v>
      </c>
      <c r="AE166" s="34" t="s">
        <v>4538</v>
      </c>
      <c r="AF166" s="61">
        <v>41793</v>
      </c>
      <c r="AG166" s="34" t="s">
        <v>4651</v>
      </c>
      <c r="AH166" s="61">
        <v>41796</v>
      </c>
      <c r="AI166" s="34" t="s">
        <v>4651</v>
      </c>
      <c r="AJ166" s="37">
        <v>41796</v>
      </c>
      <c r="AK166" s="33" t="s">
        <v>3997</v>
      </c>
      <c r="AL166" s="33" t="s">
        <v>3598</v>
      </c>
      <c r="AM166" s="34" t="s">
        <v>4360</v>
      </c>
      <c r="AN166" s="34"/>
      <c r="AO166" s="34"/>
      <c r="AP166" s="34"/>
      <c r="AQ166" s="38"/>
    </row>
    <row r="167" spans="1:43" s="46" customFormat="1">
      <c r="A167" s="33">
        <v>2013</v>
      </c>
      <c r="B167" s="33">
        <v>1</v>
      </c>
      <c r="C167" s="33">
        <v>166</v>
      </c>
      <c r="D167" s="33">
        <v>56070503421</v>
      </c>
      <c r="E167" s="33" t="s">
        <v>3596</v>
      </c>
      <c r="F167" s="33" t="s">
        <v>3854</v>
      </c>
      <c r="G167" s="33"/>
      <c r="H167" s="33" t="s">
        <v>3855</v>
      </c>
      <c r="I167" s="33" t="s">
        <v>3587</v>
      </c>
      <c r="J167" s="33" t="s">
        <v>3617</v>
      </c>
      <c r="K167" s="33">
        <v>10700006</v>
      </c>
      <c r="L167" s="35" t="s">
        <v>68</v>
      </c>
      <c r="M167" s="33">
        <v>10704006</v>
      </c>
      <c r="N167" s="33" t="s">
        <v>123</v>
      </c>
      <c r="O167" s="33" t="s">
        <v>4301</v>
      </c>
      <c r="P167" s="35" t="s">
        <v>3497</v>
      </c>
      <c r="Q167" s="33">
        <v>10704005</v>
      </c>
      <c r="R167" s="35" t="s">
        <v>2514</v>
      </c>
      <c r="S167" s="33" t="s">
        <v>583</v>
      </c>
      <c r="T167" s="33" t="s">
        <v>2756</v>
      </c>
      <c r="U167" s="33" t="s">
        <v>3925</v>
      </c>
      <c r="V167" s="33" t="s">
        <v>3962</v>
      </c>
      <c r="W167" s="35" t="str">
        <f t="shared" si="4"/>
        <v>392</v>
      </c>
      <c r="X167" s="35" t="s">
        <v>34</v>
      </c>
      <c r="Y167" s="35" t="s">
        <v>1539</v>
      </c>
      <c r="Z167" s="61">
        <v>34752</v>
      </c>
      <c r="AA167" s="33"/>
      <c r="AB167" s="34" t="s">
        <v>4053</v>
      </c>
      <c r="AC167" s="35" t="s">
        <v>2462</v>
      </c>
      <c r="AD167" s="33" t="s">
        <v>4054</v>
      </c>
      <c r="AE167" s="34" t="s">
        <v>4055</v>
      </c>
      <c r="AF167" s="61">
        <v>41793</v>
      </c>
      <c r="AG167" s="34" t="s">
        <v>4651</v>
      </c>
      <c r="AH167" s="61">
        <v>41796</v>
      </c>
      <c r="AI167" s="34" t="s">
        <v>4651</v>
      </c>
      <c r="AJ167" s="37">
        <v>41796</v>
      </c>
      <c r="AK167" s="33" t="s">
        <v>3997</v>
      </c>
      <c r="AL167" s="33" t="s">
        <v>3598</v>
      </c>
      <c r="AM167" s="34" t="s">
        <v>4360</v>
      </c>
      <c r="AN167" s="34"/>
      <c r="AO167" s="34"/>
      <c r="AP167" s="34"/>
      <c r="AQ167" s="33"/>
    </row>
    <row r="168" spans="1:43" s="46" customFormat="1">
      <c r="A168" s="33">
        <v>2013</v>
      </c>
      <c r="B168" s="33">
        <v>1</v>
      </c>
      <c r="C168" s="33">
        <v>167</v>
      </c>
      <c r="D168" s="33">
        <v>56070503444</v>
      </c>
      <c r="E168" s="33" t="s">
        <v>3596</v>
      </c>
      <c r="F168" s="33" t="s">
        <v>3856</v>
      </c>
      <c r="G168" s="33"/>
      <c r="H168" s="33" t="s">
        <v>3857</v>
      </c>
      <c r="I168" s="33" t="s">
        <v>3587</v>
      </c>
      <c r="J168" s="33" t="s">
        <v>3617</v>
      </c>
      <c r="K168" s="33">
        <v>10700006</v>
      </c>
      <c r="L168" s="35" t="s">
        <v>68</v>
      </c>
      <c r="M168" s="33">
        <v>10704006</v>
      </c>
      <c r="N168" s="33" t="s">
        <v>123</v>
      </c>
      <c r="O168" s="33" t="s">
        <v>4301</v>
      </c>
      <c r="P168" s="35" t="s">
        <v>3497</v>
      </c>
      <c r="Q168" s="33">
        <v>10704005</v>
      </c>
      <c r="R168" s="35" t="s">
        <v>2514</v>
      </c>
      <c r="S168" s="33" t="s">
        <v>583</v>
      </c>
      <c r="T168" s="33" t="s">
        <v>2756</v>
      </c>
      <c r="U168" s="33" t="s">
        <v>3925</v>
      </c>
      <c r="V168" s="33" t="s">
        <v>3962</v>
      </c>
      <c r="W168" s="35" t="str">
        <f t="shared" si="4"/>
        <v>392</v>
      </c>
      <c r="X168" s="35" t="s">
        <v>34</v>
      </c>
      <c r="Y168" s="35" t="s">
        <v>1539</v>
      </c>
      <c r="Z168" s="61">
        <v>34774</v>
      </c>
      <c r="AA168" s="33"/>
      <c r="AB168" s="34" t="s">
        <v>4539</v>
      </c>
      <c r="AC168" s="35" t="s">
        <v>2462</v>
      </c>
      <c r="AD168" s="33" t="s">
        <v>4540</v>
      </c>
      <c r="AE168" s="34" t="s">
        <v>4541</v>
      </c>
      <c r="AF168" s="61">
        <v>41793</v>
      </c>
      <c r="AG168" s="34" t="s">
        <v>4651</v>
      </c>
      <c r="AH168" s="61">
        <v>41796</v>
      </c>
      <c r="AI168" s="34" t="s">
        <v>4651</v>
      </c>
      <c r="AJ168" s="37">
        <v>41796</v>
      </c>
      <c r="AK168" s="33" t="s">
        <v>3997</v>
      </c>
      <c r="AL168" s="33" t="s">
        <v>3598</v>
      </c>
      <c r="AM168" s="34" t="s">
        <v>4360</v>
      </c>
      <c r="AN168" s="34"/>
      <c r="AO168" s="34"/>
      <c r="AP168" s="34"/>
      <c r="AQ168" s="38"/>
    </row>
    <row r="169" spans="1:43" s="46" customFormat="1">
      <c r="A169" s="33">
        <v>2013</v>
      </c>
      <c r="B169" s="33">
        <v>1</v>
      </c>
      <c r="C169" s="33">
        <v>168</v>
      </c>
      <c r="D169" s="33">
        <v>55070503220</v>
      </c>
      <c r="E169" s="33" t="s">
        <v>3596</v>
      </c>
      <c r="F169" s="33" t="s">
        <v>3858</v>
      </c>
      <c r="G169" s="33"/>
      <c r="H169" s="33" t="s">
        <v>3859</v>
      </c>
      <c r="I169" s="33" t="s">
        <v>3587</v>
      </c>
      <c r="J169" s="33" t="s">
        <v>3617</v>
      </c>
      <c r="K169" s="33">
        <f t="shared" ref="K169" si="330">IF(ISBLANK(L169),"",INDEX(FACULTY_CODE,MATCH(L169,FACULTY_NAME_EN,0)))</f>
        <v>10700000</v>
      </c>
      <c r="L169" s="35" t="s">
        <v>68</v>
      </c>
      <c r="M169" s="33">
        <f t="shared" ref="M169" si="331">IF(ISBLANK(N169),"",INDEX(DEPARTMENT_CODE,MATCH(N169,DEPT_NAME_EN,0)))</f>
        <v>10704000</v>
      </c>
      <c r="N169" s="33" t="s">
        <v>107</v>
      </c>
      <c r="O169" s="33" t="str">
        <f t="shared" ref="O169" si="332">IF(ISBLANK(P169),"",INDEX(Program_Code,MATCH(P169,Program_Name_En,0)))</f>
        <v>2543004</v>
      </c>
      <c r="P169" s="35" t="s">
        <v>3557</v>
      </c>
      <c r="Q169" s="33">
        <f t="shared" ref="Q169" si="333">IF(ISBLANK(R169),"",INDEX(FOS_Code,MATCH(R169,FOS_Name_En,0)))</f>
        <v>10704005</v>
      </c>
      <c r="R169" s="35" t="s">
        <v>2509</v>
      </c>
      <c r="S169" s="33" t="str">
        <f t="shared" ref="S169" si="334">IF(ISBLANK(T169),"",INDEX(Program_Project_Code,MATCH(T169,Program_Project_Name,0)))</f>
        <v>25540046</v>
      </c>
      <c r="T169" s="33" t="s">
        <v>2792</v>
      </c>
      <c r="U169" s="33" t="s">
        <v>3925</v>
      </c>
      <c r="V169" s="33" t="s">
        <v>3962</v>
      </c>
      <c r="W169" s="35" t="str">
        <f t="shared" si="4"/>
        <v>392</v>
      </c>
      <c r="X169" s="35" t="s">
        <v>34</v>
      </c>
      <c r="Y169" s="35" t="s">
        <v>1539</v>
      </c>
      <c r="Z169" s="61">
        <v>34099</v>
      </c>
      <c r="AA169" s="33"/>
      <c r="AB169" s="34" t="s">
        <v>4542</v>
      </c>
      <c r="AC169" s="35" t="s">
        <v>2462</v>
      </c>
      <c r="AD169" s="36" t="s">
        <v>4543</v>
      </c>
      <c r="AE169" s="34" t="s">
        <v>4544</v>
      </c>
      <c r="AF169" s="61">
        <v>41793</v>
      </c>
      <c r="AG169" s="34" t="s">
        <v>4651</v>
      </c>
      <c r="AH169" s="61">
        <v>41796</v>
      </c>
      <c r="AI169" s="34" t="s">
        <v>4651</v>
      </c>
      <c r="AJ169" s="37">
        <v>41796</v>
      </c>
      <c r="AK169" s="33" t="s">
        <v>3997</v>
      </c>
      <c r="AL169" s="33" t="s">
        <v>3598</v>
      </c>
      <c r="AM169" s="34" t="s">
        <v>4360</v>
      </c>
      <c r="AN169" s="34"/>
      <c r="AO169" s="34"/>
      <c r="AP169" s="34"/>
      <c r="AQ169" s="38"/>
    </row>
    <row r="170" spans="1:43" s="46" customFormat="1">
      <c r="A170" s="33">
        <v>2013</v>
      </c>
      <c r="B170" s="33">
        <v>1</v>
      </c>
      <c r="C170" s="33">
        <v>169</v>
      </c>
      <c r="D170" s="33">
        <v>55070500643</v>
      </c>
      <c r="E170" s="33" t="s">
        <v>3596</v>
      </c>
      <c r="F170" s="33" t="s">
        <v>3620</v>
      </c>
      <c r="G170" s="33"/>
      <c r="H170" s="33" t="s">
        <v>3590</v>
      </c>
      <c r="I170" s="33" t="s">
        <v>3587</v>
      </c>
      <c r="J170" s="33" t="s">
        <v>3617</v>
      </c>
      <c r="K170" s="33">
        <f t="shared" ref="K170:K171" si="335">IF(ISBLANK(L170),"",INDEX(FACULTY_CODE,MATCH(L170,FACULTY_NAME_EN,0)))</f>
        <v>10700000</v>
      </c>
      <c r="L170" s="35" t="s">
        <v>68</v>
      </c>
      <c r="M170" s="33">
        <f t="shared" ref="M170:M171" si="336">IF(ISBLANK(N170),"",INDEX(DEPARTMENT_CODE,MATCH(N170,DEPT_NAME_EN,0)))</f>
        <v>10704000</v>
      </c>
      <c r="N170" s="33" t="s">
        <v>107</v>
      </c>
      <c r="O170" s="33">
        <v>2514003</v>
      </c>
      <c r="P170" s="35" t="s">
        <v>3559</v>
      </c>
      <c r="Q170" s="33">
        <v>10704005</v>
      </c>
      <c r="R170" s="35" t="s">
        <v>2509</v>
      </c>
      <c r="S170" s="33">
        <v>25540045</v>
      </c>
      <c r="T170" s="33" t="s">
        <v>2781</v>
      </c>
      <c r="U170" s="33" t="s">
        <v>3925</v>
      </c>
      <c r="V170" s="33" t="s">
        <v>3962</v>
      </c>
      <c r="W170" s="35" t="str">
        <f t="shared" si="4"/>
        <v>392</v>
      </c>
      <c r="X170" s="35" t="s">
        <v>34</v>
      </c>
      <c r="Y170" s="35" t="s">
        <v>1539</v>
      </c>
      <c r="Z170" s="61">
        <v>34287</v>
      </c>
      <c r="AA170" s="33"/>
      <c r="AB170" s="34" t="s">
        <v>4014</v>
      </c>
      <c r="AC170" s="35" t="s">
        <v>2462</v>
      </c>
      <c r="AD170" s="33" t="s">
        <v>4314</v>
      </c>
      <c r="AE170" s="34" t="s">
        <v>4015</v>
      </c>
      <c r="AF170" s="61">
        <v>41793</v>
      </c>
      <c r="AG170" s="34" t="s">
        <v>4651</v>
      </c>
      <c r="AH170" s="61">
        <v>41796</v>
      </c>
      <c r="AI170" s="34" t="s">
        <v>4651</v>
      </c>
      <c r="AJ170" s="37">
        <v>41796</v>
      </c>
      <c r="AK170" s="33" t="s">
        <v>3997</v>
      </c>
      <c r="AL170" s="33" t="s">
        <v>3598</v>
      </c>
      <c r="AM170" s="34" t="s">
        <v>4360</v>
      </c>
      <c r="AN170" s="34"/>
      <c r="AO170" s="34"/>
      <c r="AP170" s="34"/>
      <c r="AQ170" s="33"/>
    </row>
    <row r="171" spans="1:43" s="46" customFormat="1">
      <c r="A171" s="33">
        <v>2013</v>
      </c>
      <c r="B171" s="33">
        <v>1</v>
      </c>
      <c r="C171" s="33">
        <v>170</v>
      </c>
      <c r="D171" s="33">
        <v>55070503204</v>
      </c>
      <c r="E171" s="33" t="s">
        <v>3599</v>
      </c>
      <c r="F171" s="33" t="s">
        <v>3733</v>
      </c>
      <c r="G171" s="33"/>
      <c r="H171" s="33" t="s">
        <v>3734</v>
      </c>
      <c r="I171" s="33" t="s">
        <v>3587</v>
      </c>
      <c r="J171" s="33" t="s">
        <v>3617</v>
      </c>
      <c r="K171" s="33">
        <f t="shared" si="335"/>
        <v>10700000</v>
      </c>
      <c r="L171" s="35" t="s">
        <v>68</v>
      </c>
      <c r="M171" s="33">
        <f t="shared" si="336"/>
        <v>10704000</v>
      </c>
      <c r="N171" s="33" t="s">
        <v>107</v>
      </c>
      <c r="O171" s="33" t="str">
        <f t="shared" ref="O171" si="337">IF(ISBLANK(P171),"",INDEX(Program_Code,MATCH(P171,Program_Name_En,0)))</f>
        <v>2543004</v>
      </c>
      <c r="P171" s="35" t="s">
        <v>3557</v>
      </c>
      <c r="Q171" s="33">
        <f t="shared" ref="Q171" si="338">IF(ISBLANK(R171),"",INDEX(FOS_Code,MATCH(R171,FOS_Name_En,0)))</f>
        <v>10704005</v>
      </c>
      <c r="R171" s="35" t="s">
        <v>2509</v>
      </c>
      <c r="S171" s="33" t="str">
        <f t="shared" ref="S171" si="339">IF(ISBLANK(T171),"",INDEX(Program_Project_Code,MATCH(T171,Program_Project_Name,0)))</f>
        <v>25540046</v>
      </c>
      <c r="T171" s="33" t="s">
        <v>2792</v>
      </c>
      <c r="U171" s="33" t="s">
        <v>3925</v>
      </c>
      <c r="V171" s="33" t="s">
        <v>3962</v>
      </c>
      <c r="W171" s="35" t="str">
        <f t="shared" si="4"/>
        <v>392</v>
      </c>
      <c r="X171" s="35" t="s">
        <v>34</v>
      </c>
      <c r="Y171" s="35" t="s">
        <v>1539</v>
      </c>
      <c r="Z171" s="61">
        <v>34301</v>
      </c>
      <c r="AA171" s="33"/>
      <c r="AB171" s="34" t="s">
        <v>4033</v>
      </c>
      <c r="AC171" s="35" t="s">
        <v>2462</v>
      </c>
      <c r="AD171" s="36" t="s">
        <v>4034</v>
      </c>
      <c r="AE171" s="34" t="s">
        <v>4035</v>
      </c>
      <c r="AF171" s="61">
        <v>41793</v>
      </c>
      <c r="AG171" s="34" t="s">
        <v>4651</v>
      </c>
      <c r="AH171" s="61">
        <v>41796</v>
      </c>
      <c r="AI171" s="34" t="s">
        <v>4651</v>
      </c>
      <c r="AJ171" s="37">
        <v>41796</v>
      </c>
      <c r="AK171" s="33" t="s">
        <v>3997</v>
      </c>
      <c r="AL171" s="33" t="s">
        <v>3598</v>
      </c>
      <c r="AM171" s="34" t="s">
        <v>4360</v>
      </c>
      <c r="AN171" s="34"/>
      <c r="AO171" s="34"/>
      <c r="AP171" s="34"/>
      <c r="AQ171" s="38"/>
    </row>
    <row r="172" spans="1:43" s="46" customFormat="1">
      <c r="A172" s="33">
        <v>2013</v>
      </c>
      <c r="B172" s="33">
        <v>1</v>
      </c>
      <c r="C172" s="33">
        <v>171</v>
      </c>
      <c r="D172" s="33">
        <v>55070503224</v>
      </c>
      <c r="E172" s="33" t="s">
        <v>3596</v>
      </c>
      <c r="F172" s="33" t="s">
        <v>3621</v>
      </c>
      <c r="G172" s="33"/>
      <c r="H172" s="33" t="s">
        <v>3860</v>
      </c>
      <c r="I172" s="33" t="s">
        <v>3587</v>
      </c>
      <c r="J172" s="33" t="s">
        <v>3617</v>
      </c>
      <c r="K172" s="33">
        <f t="shared" ref="K172:K177" si="340">IF(ISBLANK(L172),"",INDEX(FACULTY_CODE,MATCH(L172,FACULTY_NAME_EN,0)))</f>
        <v>10700000</v>
      </c>
      <c r="L172" s="35" t="s">
        <v>68</v>
      </c>
      <c r="M172" s="33">
        <f t="shared" ref="M172" si="341">IF(ISBLANK(N172),"",INDEX(DEPARTMENT_CODE,MATCH(N172,DEPT_NAME_EN,0)))</f>
        <v>10704000</v>
      </c>
      <c r="N172" s="33" t="s">
        <v>107</v>
      </c>
      <c r="O172" s="33" t="str">
        <f t="shared" ref="O172" si="342">IF(ISBLANK(P172),"",INDEX(Program_Code,MATCH(P172,Program_Name_En,0)))</f>
        <v>2543004</v>
      </c>
      <c r="P172" s="35" t="s">
        <v>3557</v>
      </c>
      <c r="Q172" s="33">
        <f t="shared" ref="Q172" si="343">IF(ISBLANK(R172),"",INDEX(FOS_Code,MATCH(R172,FOS_Name_En,0)))</f>
        <v>10704005</v>
      </c>
      <c r="R172" s="35" t="s">
        <v>2509</v>
      </c>
      <c r="S172" s="33" t="str">
        <f t="shared" ref="S172" si="344">IF(ISBLANK(T172),"",INDEX(Program_Project_Code,MATCH(T172,Program_Project_Name,0)))</f>
        <v>25540046</v>
      </c>
      <c r="T172" s="33" t="s">
        <v>2792</v>
      </c>
      <c r="U172" s="33" t="s">
        <v>3925</v>
      </c>
      <c r="V172" s="33" t="s">
        <v>3962</v>
      </c>
      <c r="W172" s="35" t="str">
        <f t="shared" si="4"/>
        <v>392</v>
      </c>
      <c r="X172" s="35" t="s">
        <v>34</v>
      </c>
      <c r="Y172" s="35" t="s">
        <v>1539</v>
      </c>
      <c r="Z172" s="61">
        <v>34459</v>
      </c>
      <c r="AA172" s="33"/>
      <c r="AB172" s="34" t="s">
        <v>4016</v>
      </c>
      <c r="AC172" s="35" t="s">
        <v>2462</v>
      </c>
      <c r="AD172" s="36" t="s">
        <v>4017</v>
      </c>
      <c r="AE172" s="34" t="s">
        <v>4018</v>
      </c>
      <c r="AF172" s="61">
        <v>41793</v>
      </c>
      <c r="AG172" s="34" t="s">
        <v>4651</v>
      </c>
      <c r="AH172" s="61">
        <v>41796</v>
      </c>
      <c r="AI172" s="34" t="s">
        <v>4651</v>
      </c>
      <c r="AJ172" s="37">
        <v>41796</v>
      </c>
      <c r="AK172" s="33" t="s">
        <v>3997</v>
      </c>
      <c r="AL172" s="33" t="s">
        <v>3598</v>
      </c>
      <c r="AM172" s="34" t="s">
        <v>4360</v>
      </c>
      <c r="AN172" s="34"/>
      <c r="AO172" s="34"/>
      <c r="AP172" s="34"/>
      <c r="AQ172" s="38"/>
    </row>
    <row r="173" spans="1:43" s="46" customFormat="1">
      <c r="A173" s="33">
        <v>2013</v>
      </c>
      <c r="B173" s="33">
        <v>1</v>
      </c>
      <c r="C173" s="33">
        <v>172</v>
      </c>
      <c r="D173" s="33">
        <v>55070503227</v>
      </c>
      <c r="E173" s="33" t="s">
        <v>3596</v>
      </c>
      <c r="F173" s="33" t="s">
        <v>3861</v>
      </c>
      <c r="G173" s="33"/>
      <c r="H173" s="33" t="s">
        <v>3581</v>
      </c>
      <c r="I173" s="33" t="s">
        <v>3587</v>
      </c>
      <c r="J173" s="33" t="s">
        <v>3617</v>
      </c>
      <c r="K173" s="33">
        <f t="shared" si="340"/>
        <v>10700000</v>
      </c>
      <c r="L173" s="35" t="s">
        <v>68</v>
      </c>
      <c r="M173" s="33">
        <f t="shared" ref="M173" si="345">IF(ISBLANK(N173),"",INDEX(DEPARTMENT_CODE,MATCH(N173,DEPT_NAME_EN,0)))</f>
        <v>10704000</v>
      </c>
      <c r="N173" s="33" t="s">
        <v>107</v>
      </c>
      <c r="O173" s="33" t="str">
        <f t="shared" ref="O173" si="346">IF(ISBLANK(P173),"",INDEX(Program_Code,MATCH(P173,Program_Name_En,0)))</f>
        <v>2543004</v>
      </c>
      <c r="P173" s="35" t="s">
        <v>3557</v>
      </c>
      <c r="Q173" s="33">
        <f t="shared" ref="Q173" si="347">IF(ISBLANK(R173),"",INDEX(FOS_Code,MATCH(R173,FOS_Name_En,0)))</f>
        <v>10704005</v>
      </c>
      <c r="R173" s="35" t="s">
        <v>2509</v>
      </c>
      <c r="S173" s="33" t="str">
        <f t="shared" ref="S173" si="348">IF(ISBLANK(T173),"",INDEX(Program_Project_Code,MATCH(T173,Program_Project_Name,0)))</f>
        <v>25540046</v>
      </c>
      <c r="T173" s="33" t="s">
        <v>2792</v>
      </c>
      <c r="U173" s="33" t="s">
        <v>3925</v>
      </c>
      <c r="V173" s="33" t="s">
        <v>3962</v>
      </c>
      <c r="W173" s="35" t="str">
        <f t="shared" si="4"/>
        <v>392</v>
      </c>
      <c r="X173" s="35" t="s">
        <v>34</v>
      </c>
      <c r="Y173" s="35" t="s">
        <v>1539</v>
      </c>
      <c r="Z173" s="61">
        <v>33920</v>
      </c>
      <c r="AA173" s="33"/>
      <c r="AB173" s="34" t="s">
        <v>4000</v>
      </c>
      <c r="AC173" s="35" t="s">
        <v>2462</v>
      </c>
      <c r="AD173" s="33" t="s">
        <v>4001</v>
      </c>
      <c r="AE173" s="34" t="s">
        <v>4002</v>
      </c>
      <c r="AF173" s="61">
        <v>41793</v>
      </c>
      <c r="AG173" s="34" t="s">
        <v>4651</v>
      </c>
      <c r="AH173" s="61">
        <v>41796</v>
      </c>
      <c r="AI173" s="34" t="s">
        <v>4651</v>
      </c>
      <c r="AJ173" s="37">
        <v>41796</v>
      </c>
      <c r="AK173" s="33" t="s">
        <v>3997</v>
      </c>
      <c r="AL173" s="33" t="s">
        <v>3598</v>
      </c>
      <c r="AM173" s="34" t="s">
        <v>4360</v>
      </c>
      <c r="AN173" s="34"/>
      <c r="AO173" s="34"/>
      <c r="AP173" s="34"/>
      <c r="AQ173" s="33"/>
    </row>
    <row r="174" spans="1:43" s="46" customFormat="1">
      <c r="A174" s="33">
        <v>2013</v>
      </c>
      <c r="B174" s="33">
        <v>1</v>
      </c>
      <c r="C174" s="33">
        <v>173</v>
      </c>
      <c r="D174" s="33">
        <v>55070504007</v>
      </c>
      <c r="E174" s="33" t="s">
        <v>3596</v>
      </c>
      <c r="F174" s="33" t="s">
        <v>3862</v>
      </c>
      <c r="G174" s="33"/>
      <c r="H174" s="33" t="s">
        <v>3863</v>
      </c>
      <c r="I174" s="33" t="s">
        <v>3587</v>
      </c>
      <c r="J174" s="33" t="s">
        <v>3617</v>
      </c>
      <c r="K174" s="33">
        <f t="shared" si="340"/>
        <v>10700000</v>
      </c>
      <c r="L174" s="35" t="s">
        <v>68</v>
      </c>
      <c r="M174" s="33">
        <v>10708000</v>
      </c>
      <c r="N174" s="33" t="s">
        <v>115</v>
      </c>
      <c r="O174" s="33">
        <v>2553004</v>
      </c>
      <c r="P174" s="35" t="s">
        <v>3470</v>
      </c>
      <c r="Q174" s="33">
        <v>10704005</v>
      </c>
      <c r="R174" s="35" t="s">
        <v>2494</v>
      </c>
      <c r="S174" s="33">
        <v>25540165</v>
      </c>
      <c r="T174" s="33" t="s">
        <v>2941</v>
      </c>
      <c r="U174" s="33" t="s">
        <v>3925</v>
      </c>
      <c r="V174" s="33" t="s">
        <v>3962</v>
      </c>
      <c r="W174" s="35" t="str">
        <f t="shared" si="4"/>
        <v>392</v>
      </c>
      <c r="X174" s="35" t="s">
        <v>34</v>
      </c>
      <c r="Y174" s="35" t="s">
        <v>1539</v>
      </c>
      <c r="Z174" s="61">
        <v>34437</v>
      </c>
      <c r="AA174" s="33"/>
      <c r="AB174" s="34" t="s">
        <v>4545</v>
      </c>
      <c r="AC174" s="35" t="s">
        <v>2462</v>
      </c>
      <c r="AD174" s="33" t="s">
        <v>4546</v>
      </c>
      <c r="AE174" s="34" t="s">
        <v>4547</v>
      </c>
      <c r="AF174" s="61">
        <v>41793</v>
      </c>
      <c r="AG174" s="34" t="s">
        <v>4651</v>
      </c>
      <c r="AH174" s="61">
        <v>41796</v>
      </c>
      <c r="AI174" s="34" t="s">
        <v>4651</v>
      </c>
      <c r="AJ174" s="37">
        <v>41796</v>
      </c>
      <c r="AK174" s="33" t="s">
        <v>3997</v>
      </c>
      <c r="AL174" s="33" t="s">
        <v>3598</v>
      </c>
      <c r="AM174" s="34" t="s">
        <v>4360</v>
      </c>
      <c r="AN174" s="34"/>
      <c r="AO174" s="34"/>
      <c r="AP174" s="34"/>
      <c r="AQ174" s="38"/>
    </row>
    <row r="175" spans="1:43" s="46" customFormat="1">
      <c r="A175" s="33">
        <v>2013</v>
      </c>
      <c r="B175" s="33">
        <v>1</v>
      </c>
      <c r="C175" s="33">
        <v>174</v>
      </c>
      <c r="D175" s="33">
        <v>55070504019</v>
      </c>
      <c r="E175" s="33" t="s">
        <v>3599</v>
      </c>
      <c r="F175" s="33" t="s">
        <v>3864</v>
      </c>
      <c r="G175" s="33"/>
      <c r="H175" s="33" t="s">
        <v>3865</v>
      </c>
      <c r="I175" s="33" t="s">
        <v>3587</v>
      </c>
      <c r="J175" s="33" t="s">
        <v>3617</v>
      </c>
      <c r="K175" s="33">
        <f t="shared" si="340"/>
        <v>10700000</v>
      </c>
      <c r="L175" s="35" t="s">
        <v>68</v>
      </c>
      <c r="M175" s="33">
        <v>10708000</v>
      </c>
      <c r="N175" s="33" t="s">
        <v>115</v>
      </c>
      <c r="O175" s="33">
        <v>2553004</v>
      </c>
      <c r="P175" s="35" t="s">
        <v>3470</v>
      </c>
      <c r="Q175" s="33">
        <v>10704005</v>
      </c>
      <c r="R175" s="35" t="s">
        <v>2494</v>
      </c>
      <c r="S175" s="33">
        <v>25540165</v>
      </c>
      <c r="T175" s="33" t="s">
        <v>2941</v>
      </c>
      <c r="U175" s="33" t="s">
        <v>3925</v>
      </c>
      <c r="V175" s="33" t="s">
        <v>3962</v>
      </c>
      <c r="W175" s="35" t="str">
        <f t="shared" si="4"/>
        <v>392</v>
      </c>
      <c r="X175" s="35" t="s">
        <v>34</v>
      </c>
      <c r="Y175" s="35" t="s">
        <v>1539</v>
      </c>
      <c r="Z175" s="61">
        <v>34227</v>
      </c>
      <c r="AA175" s="33"/>
      <c r="AB175" s="34" t="s">
        <v>4548</v>
      </c>
      <c r="AC175" s="35" t="s">
        <v>2462</v>
      </c>
      <c r="AD175" s="33" t="s">
        <v>4549</v>
      </c>
      <c r="AE175" s="34" t="s">
        <v>4550</v>
      </c>
      <c r="AF175" s="61">
        <v>41793</v>
      </c>
      <c r="AG175" s="34" t="s">
        <v>4651</v>
      </c>
      <c r="AH175" s="61">
        <v>41796</v>
      </c>
      <c r="AI175" s="34" t="s">
        <v>4651</v>
      </c>
      <c r="AJ175" s="37">
        <v>41796</v>
      </c>
      <c r="AK175" s="33" t="s">
        <v>3997</v>
      </c>
      <c r="AL175" s="33" t="s">
        <v>3598</v>
      </c>
      <c r="AM175" s="34" t="s">
        <v>4360</v>
      </c>
      <c r="AN175" s="34"/>
      <c r="AO175" s="34"/>
      <c r="AP175" s="34"/>
      <c r="AQ175" s="38"/>
    </row>
    <row r="176" spans="1:43" s="46" customFormat="1">
      <c r="A176" s="33">
        <v>2013</v>
      </c>
      <c r="B176" s="33">
        <v>1</v>
      </c>
      <c r="C176" s="33">
        <v>175</v>
      </c>
      <c r="D176" s="33">
        <v>55070504032</v>
      </c>
      <c r="E176" s="33" t="s">
        <v>3596</v>
      </c>
      <c r="F176" s="33" t="s">
        <v>3866</v>
      </c>
      <c r="G176" s="33"/>
      <c r="H176" s="33" t="s">
        <v>3867</v>
      </c>
      <c r="I176" s="33" t="s">
        <v>3587</v>
      </c>
      <c r="J176" s="33" t="s">
        <v>3617</v>
      </c>
      <c r="K176" s="33">
        <f t="shared" si="340"/>
        <v>10700000</v>
      </c>
      <c r="L176" s="35" t="s">
        <v>68</v>
      </c>
      <c r="M176" s="33">
        <v>10708000</v>
      </c>
      <c r="N176" s="33" t="s">
        <v>115</v>
      </c>
      <c r="O176" s="33">
        <v>2553004</v>
      </c>
      <c r="P176" s="35" t="s">
        <v>3470</v>
      </c>
      <c r="Q176" s="33">
        <v>10704005</v>
      </c>
      <c r="R176" s="35" t="s">
        <v>2494</v>
      </c>
      <c r="S176" s="33">
        <v>25540165</v>
      </c>
      <c r="T176" s="33" t="s">
        <v>2941</v>
      </c>
      <c r="U176" s="33" t="s">
        <v>3925</v>
      </c>
      <c r="V176" s="33" t="s">
        <v>3962</v>
      </c>
      <c r="W176" s="35" t="str">
        <f t="shared" si="4"/>
        <v>392</v>
      </c>
      <c r="X176" s="35" t="s">
        <v>34</v>
      </c>
      <c r="Y176" s="35" t="s">
        <v>1539</v>
      </c>
      <c r="Z176" s="61">
        <v>34336</v>
      </c>
      <c r="AA176" s="33"/>
      <c r="AB176" s="34" t="s">
        <v>4551</v>
      </c>
      <c r="AC176" s="35" t="s">
        <v>2462</v>
      </c>
      <c r="AD176" s="33" t="s">
        <v>4552</v>
      </c>
      <c r="AE176" s="34" t="s">
        <v>4553</v>
      </c>
      <c r="AF176" s="61">
        <v>41793</v>
      </c>
      <c r="AG176" s="34" t="s">
        <v>4651</v>
      </c>
      <c r="AH176" s="61">
        <v>41796</v>
      </c>
      <c r="AI176" s="34" t="s">
        <v>4651</v>
      </c>
      <c r="AJ176" s="37">
        <v>41796</v>
      </c>
      <c r="AK176" s="33" t="s">
        <v>3997</v>
      </c>
      <c r="AL176" s="33" t="s">
        <v>3598</v>
      </c>
      <c r="AM176" s="34" t="s">
        <v>4360</v>
      </c>
      <c r="AN176" s="34"/>
      <c r="AO176" s="34"/>
      <c r="AP176" s="34"/>
      <c r="AQ176" s="33"/>
    </row>
    <row r="177" spans="1:43" s="46" customFormat="1">
      <c r="A177" s="33">
        <v>2013</v>
      </c>
      <c r="B177" s="33">
        <v>1</v>
      </c>
      <c r="C177" s="33">
        <v>176</v>
      </c>
      <c r="D177" s="33">
        <v>55070504026</v>
      </c>
      <c r="E177" s="33" t="s">
        <v>3596</v>
      </c>
      <c r="F177" s="33" t="s">
        <v>3868</v>
      </c>
      <c r="G177" s="33"/>
      <c r="H177" s="33" t="s">
        <v>3869</v>
      </c>
      <c r="I177" s="33" t="s">
        <v>3587</v>
      </c>
      <c r="J177" s="33" t="s">
        <v>3617</v>
      </c>
      <c r="K177" s="33">
        <f t="shared" si="340"/>
        <v>10700000</v>
      </c>
      <c r="L177" s="35" t="s">
        <v>68</v>
      </c>
      <c r="M177" s="33">
        <v>10708000</v>
      </c>
      <c r="N177" s="33" t="s">
        <v>115</v>
      </c>
      <c r="O177" s="33">
        <v>2553004</v>
      </c>
      <c r="P177" s="35" t="s">
        <v>3470</v>
      </c>
      <c r="Q177" s="33">
        <v>10704005</v>
      </c>
      <c r="R177" s="35" t="s">
        <v>2494</v>
      </c>
      <c r="S177" s="33">
        <v>25540165</v>
      </c>
      <c r="T177" s="33" t="s">
        <v>2941</v>
      </c>
      <c r="U177" s="33" t="s">
        <v>3925</v>
      </c>
      <c r="V177" s="33" t="s">
        <v>3962</v>
      </c>
      <c r="W177" s="35" t="str">
        <f t="shared" si="4"/>
        <v>392</v>
      </c>
      <c r="X177" s="35" t="s">
        <v>34</v>
      </c>
      <c r="Y177" s="35" t="s">
        <v>1539</v>
      </c>
      <c r="Z177" s="61">
        <v>34400</v>
      </c>
      <c r="AA177" s="33"/>
      <c r="AB177" s="34" t="s">
        <v>4556</v>
      </c>
      <c r="AC177" s="35" t="s">
        <v>2462</v>
      </c>
      <c r="AD177" s="36" t="s">
        <v>4554</v>
      </c>
      <c r="AE177" s="34" t="s">
        <v>4555</v>
      </c>
      <c r="AF177" s="61">
        <v>41793</v>
      </c>
      <c r="AG177" s="34" t="s">
        <v>4651</v>
      </c>
      <c r="AH177" s="61">
        <v>41796</v>
      </c>
      <c r="AI177" s="34" t="s">
        <v>4651</v>
      </c>
      <c r="AJ177" s="37">
        <v>41796</v>
      </c>
      <c r="AK177" s="33" t="s">
        <v>3997</v>
      </c>
      <c r="AL177" s="33" t="s">
        <v>3598</v>
      </c>
      <c r="AM177" s="34" t="s">
        <v>4360</v>
      </c>
      <c r="AN177" s="34"/>
      <c r="AO177" s="34"/>
      <c r="AP177" s="34"/>
      <c r="AQ177" s="38"/>
    </row>
    <row r="178" spans="1:43" s="46" customFormat="1">
      <c r="A178" s="33">
        <v>2013</v>
      </c>
      <c r="B178" s="33">
        <v>1</v>
      </c>
      <c r="C178" s="33">
        <v>177</v>
      </c>
      <c r="D178" s="33">
        <v>56070503852</v>
      </c>
      <c r="E178" s="33" t="s">
        <v>3599</v>
      </c>
      <c r="F178" s="33" t="s">
        <v>3870</v>
      </c>
      <c r="G178" s="33"/>
      <c r="H178" s="33" t="s">
        <v>3871</v>
      </c>
      <c r="I178" s="33" t="s">
        <v>3587</v>
      </c>
      <c r="J178" s="33" t="s">
        <v>3617</v>
      </c>
      <c r="K178" s="33">
        <f t="shared" ref="K178:K180" si="349">IF(ISBLANK(L178),"",INDEX(FACULTY_CODE,MATCH(L178,FACULTY_NAME_EN,0)))</f>
        <v>10700000</v>
      </c>
      <c r="L178" s="35" t="s">
        <v>68</v>
      </c>
      <c r="M178" s="33">
        <f t="shared" ref="M178:M180" si="350">IF(ISBLANK(N178),"",INDEX(DEPARTMENT_CODE,MATCH(N178,DEPT_NAME_EN,0)))</f>
        <v>10711000</v>
      </c>
      <c r="N178" s="33" t="s">
        <v>121</v>
      </c>
      <c r="O178" s="33" t="str">
        <f t="shared" ref="O178:O180" si="351">IF(ISBLANK(P178),"",INDEX(Program_Code,MATCH(P178,Program_Name_En,0)))</f>
        <v>2553002</v>
      </c>
      <c r="P178" s="35" t="s">
        <v>3452</v>
      </c>
      <c r="Q178" s="33">
        <f t="shared" ref="Q178:Q180" si="352">IF(ISBLANK(R178),"",INDEX(FOS_Code,MATCH(R178,FOS_Name_En,0)))</f>
        <v>10711025</v>
      </c>
      <c r="R178" s="35" t="s">
        <v>2525</v>
      </c>
      <c r="S178" s="33" t="str">
        <f t="shared" ref="S178:S180" si="353">IF(ISBLANK(T178),"",INDEX(Program_Project_Code,MATCH(T178,Program_Project_Name,0)))</f>
        <v>25520001</v>
      </c>
      <c r="T178" s="33" t="s">
        <v>2676</v>
      </c>
      <c r="U178" s="33" t="s">
        <v>3925</v>
      </c>
      <c r="V178" s="33" t="s">
        <v>3962</v>
      </c>
      <c r="W178" s="35" t="str">
        <f t="shared" si="4"/>
        <v>392</v>
      </c>
      <c r="X178" s="35" t="s">
        <v>34</v>
      </c>
      <c r="Y178" s="35" t="s">
        <v>1539</v>
      </c>
      <c r="Z178" s="61">
        <v>34930</v>
      </c>
      <c r="AA178" s="33"/>
      <c r="AB178" s="34" t="s">
        <v>4557</v>
      </c>
      <c r="AC178" s="35" t="s">
        <v>2462</v>
      </c>
      <c r="AD178" s="33" t="s">
        <v>4558</v>
      </c>
      <c r="AE178" s="34" t="s">
        <v>4559</v>
      </c>
      <c r="AF178" s="61">
        <v>41793</v>
      </c>
      <c r="AG178" s="34" t="s">
        <v>4651</v>
      </c>
      <c r="AH178" s="61">
        <v>41796</v>
      </c>
      <c r="AI178" s="34" t="s">
        <v>4651</v>
      </c>
      <c r="AJ178" s="37">
        <v>41796</v>
      </c>
      <c r="AK178" s="33" t="s">
        <v>3997</v>
      </c>
      <c r="AL178" s="33" t="s">
        <v>3598</v>
      </c>
      <c r="AM178" s="34" t="s">
        <v>4360</v>
      </c>
      <c r="AN178" s="34"/>
      <c r="AO178" s="34"/>
      <c r="AP178" s="34"/>
      <c r="AQ178" s="38"/>
    </row>
    <row r="179" spans="1:43" s="46" customFormat="1">
      <c r="A179" s="33">
        <v>2013</v>
      </c>
      <c r="B179" s="33">
        <v>1</v>
      </c>
      <c r="C179" s="33">
        <v>178</v>
      </c>
      <c r="D179" s="33">
        <v>55070503001</v>
      </c>
      <c r="E179" s="33" t="s">
        <v>3599</v>
      </c>
      <c r="F179" s="33" t="s">
        <v>3872</v>
      </c>
      <c r="G179" s="33"/>
      <c r="H179" s="33" t="s">
        <v>3873</v>
      </c>
      <c r="I179" s="33" t="s">
        <v>3587</v>
      </c>
      <c r="J179" s="33" t="s">
        <v>3617</v>
      </c>
      <c r="K179" s="33">
        <f t="shared" si="349"/>
        <v>10700000</v>
      </c>
      <c r="L179" s="35" t="s">
        <v>68</v>
      </c>
      <c r="M179" s="33">
        <f t="shared" si="350"/>
        <v>10706000</v>
      </c>
      <c r="N179" s="33" t="s">
        <v>111</v>
      </c>
      <c r="O179" s="33" t="str">
        <f t="shared" si="351"/>
        <v>2553007</v>
      </c>
      <c r="P179" s="35" t="s">
        <v>3473</v>
      </c>
      <c r="Q179" s="33">
        <f t="shared" si="352"/>
        <v>10706001</v>
      </c>
      <c r="R179" s="35" t="s">
        <v>2504</v>
      </c>
      <c r="S179" s="33" t="str">
        <f t="shared" si="353"/>
        <v>25540158</v>
      </c>
      <c r="T179" s="33" t="s">
        <v>2721</v>
      </c>
      <c r="U179" s="33" t="s">
        <v>3926</v>
      </c>
      <c r="V179" s="33" t="s">
        <v>3950</v>
      </c>
      <c r="W179" s="35" t="str">
        <f t="shared" ref="W179:W192" si="354">IF(ISBLANK(X179),"",INDEX(Country_Code,MATCH(X179,Country_Name,0)))</f>
        <v>158</v>
      </c>
      <c r="X179" s="35" t="s">
        <v>1634</v>
      </c>
      <c r="Y179" s="35" t="s">
        <v>1539</v>
      </c>
      <c r="Z179" s="61">
        <v>34204</v>
      </c>
      <c r="AA179" s="33"/>
      <c r="AB179" s="34" t="s">
        <v>4560</v>
      </c>
      <c r="AC179" s="35" t="s">
        <v>2462</v>
      </c>
      <c r="AD179" s="33" t="s">
        <v>4561</v>
      </c>
      <c r="AE179" s="34" t="s">
        <v>4562</v>
      </c>
      <c r="AF179" s="61">
        <v>41797</v>
      </c>
      <c r="AG179" s="34" t="s">
        <v>4651</v>
      </c>
      <c r="AH179" s="61">
        <v>41832</v>
      </c>
      <c r="AI179" s="34" t="s">
        <v>4651</v>
      </c>
      <c r="AJ179" s="37">
        <v>41832</v>
      </c>
      <c r="AK179" s="33" t="s">
        <v>3611</v>
      </c>
      <c r="AL179" s="33" t="s">
        <v>3598</v>
      </c>
      <c r="AM179" s="34" t="s">
        <v>4360</v>
      </c>
      <c r="AN179" s="34"/>
      <c r="AO179" s="34"/>
      <c r="AP179" s="34"/>
      <c r="AQ179" s="38"/>
    </row>
    <row r="180" spans="1:43" s="46" customFormat="1">
      <c r="A180" s="33">
        <v>2013</v>
      </c>
      <c r="B180" s="33">
        <v>1</v>
      </c>
      <c r="C180" s="33">
        <v>179</v>
      </c>
      <c r="D180" s="33">
        <v>55070500012</v>
      </c>
      <c r="E180" s="33" t="s">
        <v>3596</v>
      </c>
      <c r="F180" s="33" t="s">
        <v>3874</v>
      </c>
      <c r="G180" s="33"/>
      <c r="H180" s="33" t="s">
        <v>3875</v>
      </c>
      <c r="I180" s="33" t="s">
        <v>3587</v>
      </c>
      <c r="J180" s="33" t="s">
        <v>3617</v>
      </c>
      <c r="K180" s="33">
        <f t="shared" si="349"/>
        <v>10700000</v>
      </c>
      <c r="L180" s="35" t="s">
        <v>68</v>
      </c>
      <c r="M180" s="33">
        <f t="shared" si="350"/>
        <v>10706000</v>
      </c>
      <c r="N180" s="33" t="s">
        <v>111</v>
      </c>
      <c r="O180" s="33" t="str">
        <f t="shared" si="351"/>
        <v>2517001</v>
      </c>
      <c r="P180" s="35" t="s">
        <v>3189</v>
      </c>
      <c r="Q180" s="33">
        <f t="shared" si="352"/>
        <v>10706001</v>
      </c>
      <c r="R180" s="35" t="s">
        <v>2504</v>
      </c>
      <c r="S180" s="33" t="str">
        <f t="shared" si="353"/>
        <v>25540008</v>
      </c>
      <c r="T180" s="33" t="s">
        <v>2713</v>
      </c>
      <c r="U180" s="33" t="s">
        <v>3926</v>
      </c>
      <c r="V180" s="33" t="s">
        <v>3950</v>
      </c>
      <c r="W180" s="35" t="str">
        <f t="shared" si="354"/>
        <v>158</v>
      </c>
      <c r="X180" s="35" t="s">
        <v>1634</v>
      </c>
      <c r="Y180" s="35" t="s">
        <v>1539</v>
      </c>
      <c r="Z180" s="61">
        <v>34337</v>
      </c>
      <c r="AA180" s="33"/>
      <c r="AB180" s="34" t="s">
        <v>4563</v>
      </c>
      <c r="AC180" s="35" t="s">
        <v>2462</v>
      </c>
      <c r="AD180" s="33" t="s">
        <v>4564</v>
      </c>
      <c r="AE180" s="34" t="s">
        <v>4565</v>
      </c>
      <c r="AF180" s="61">
        <v>41797</v>
      </c>
      <c r="AG180" s="34" t="s">
        <v>4651</v>
      </c>
      <c r="AH180" s="61">
        <v>41832</v>
      </c>
      <c r="AI180" s="34" t="s">
        <v>4651</v>
      </c>
      <c r="AJ180" s="37">
        <v>41832</v>
      </c>
      <c r="AK180" s="33" t="s">
        <v>3611</v>
      </c>
      <c r="AL180" s="33" t="s">
        <v>3598</v>
      </c>
      <c r="AM180" s="34" t="s">
        <v>4360</v>
      </c>
      <c r="AN180" s="34"/>
      <c r="AO180" s="34"/>
      <c r="AP180" s="34"/>
      <c r="AQ180" s="38"/>
    </row>
    <row r="181" spans="1:43" s="46" customFormat="1">
      <c r="A181" s="33">
        <v>2013</v>
      </c>
      <c r="B181" s="33">
        <v>1</v>
      </c>
      <c r="C181" s="33">
        <v>180</v>
      </c>
      <c r="D181" s="33">
        <v>55070503023</v>
      </c>
      <c r="E181" s="33" t="s">
        <v>3596</v>
      </c>
      <c r="F181" s="33" t="s">
        <v>3876</v>
      </c>
      <c r="G181" s="33"/>
      <c r="H181" s="33" t="s">
        <v>3877</v>
      </c>
      <c r="I181" s="33" t="s">
        <v>3587</v>
      </c>
      <c r="J181" s="33" t="s">
        <v>3617</v>
      </c>
      <c r="K181" s="33">
        <f t="shared" ref="K181:K182" si="355">IF(ISBLANK(L181),"",INDEX(FACULTY_CODE,MATCH(L181,FACULTY_NAME_EN,0)))</f>
        <v>10700000</v>
      </c>
      <c r="L181" s="35" t="s">
        <v>68</v>
      </c>
      <c r="M181" s="33">
        <f t="shared" ref="M181:M182" si="356">IF(ISBLANK(N181),"",INDEX(DEPARTMENT_CODE,MATCH(N181,DEPT_NAME_EN,0)))</f>
        <v>10706000</v>
      </c>
      <c r="N181" s="33" t="s">
        <v>111</v>
      </c>
      <c r="O181" s="33" t="str">
        <f t="shared" ref="O181:O182" si="357">IF(ISBLANK(P181),"",INDEX(Program_Code,MATCH(P181,Program_Name_En,0)))</f>
        <v>2553007</v>
      </c>
      <c r="P181" s="35" t="s">
        <v>3473</v>
      </c>
      <c r="Q181" s="33">
        <f t="shared" ref="Q181:Q182" si="358">IF(ISBLANK(R181),"",INDEX(FOS_Code,MATCH(R181,FOS_Name_En,0)))</f>
        <v>10706001</v>
      </c>
      <c r="R181" s="35" t="s">
        <v>2504</v>
      </c>
      <c r="S181" s="33" t="str">
        <f t="shared" ref="S181:S182" si="359">IF(ISBLANK(T181),"",INDEX(Program_Project_Code,MATCH(T181,Program_Project_Name,0)))</f>
        <v>25540158</v>
      </c>
      <c r="T181" s="33" t="s">
        <v>2721</v>
      </c>
      <c r="U181" s="33" t="s">
        <v>3926</v>
      </c>
      <c r="V181" s="33" t="s">
        <v>3950</v>
      </c>
      <c r="W181" s="35" t="str">
        <f t="shared" si="354"/>
        <v>158</v>
      </c>
      <c r="X181" s="35" t="s">
        <v>1634</v>
      </c>
      <c r="Y181" s="35" t="s">
        <v>1539</v>
      </c>
      <c r="Z181" s="61">
        <v>34118</v>
      </c>
      <c r="AA181" s="33"/>
      <c r="AB181" s="34" t="s">
        <v>4569</v>
      </c>
      <c r="AC181" s="35" t="s">
        <v>2462</v>
      </c>
      <c r="AD181" s="33" t="s">
        <v>4566</v>
      </c>
      <c r="AE181" s="34">
        <v>865524527</v>
      </c>
      <c r="AF181" s="61">
        <v>41797</v>
      </c>
      <c r="AG181" s="34" t="s">
        <v>4651</v>
      </c>
      <c r="AH181" s="61">
        <v>41832</v>
      </c>
      <c r="AI181" s="34" t="s">
        <v>4651</v>
      </c>
      <c r="AJ181" s="37">
        <v>41832</v>
      </c>
      <c r="AK181" s="33" t="s">
        <v>3611</v>
      </c>
      <c r="AL181" s="33" t="s">
        <v>3598</v>
      </c>
      <c r="AM181" s="34" t="s">
        <v>4360</v>
      </c>
      <c r="AN181" s="34"/>
      <c r="AO181" s="34"/>
      <c r="AP181" s="34"/>
      <c r="AQ181" s="33"/>
    </row>
    <row r="182" spans="1:43" s="46" customFormat="1">
      <c r="A182" s="33">
        <v>2013</v>
      </c>
      <c r="B182" s="33">
        <v>1</v>
      </c>
      <c r="C182" s="33">
        <v>181</v>
      </c>
      <c r="D182" s="33">
        <v>56070500079</v>
      </c>
      <c r="E182" s="33" t="s">
        <v>3599</v>
      </c>
      <c r="F182" s="33" t="s">
        <v>3878</v>
      </c>
      <c r="G182" s="33"/>
      <c r="H182" s="33" t="s">
        <v>3879</v>
      </c>
      <c r="I182" s="33" t="s">
        <v>3587</v>
      </c>
      <c r="J182" s="33" t="s">
        <v>3617</v>
      </c>
      <c r="K182" s="33">
        <f t="shared" si="355"/>
        <v>10700000</v>
      </c>
      <c r="L182" s="35" t="s">
        <v>68</v>
      </c>
      <c r="M182" s="33">
        <f t="shared" si="356"/>
        <v>10706000</v>
      </c>
      <c r="N182" s="33" t="s">
        <v>111</v>
      </c>
      <c r="O182" s="33" t="str">
        <f t="shared" si="357"/>
        <v>2517001</v>
      </c>
      <c r="P182" s="35" t="s">
        <v>3189</v>
      </c>
      <c r="Q182" s="33">
        <f t="shared" si="358"/>
        <v>10706001</v>
      </c>
      <c r="R182" s="35" t="s">
        <v>2504</v>
      </c>
      <c r="S182" s="33" t="str">
        <f t="shared" si="359"/>
        <v>25540008</v>
      </c>
      <c r="T182" s="33" t="s">
        <v>2713</v>
      </c>
      <c r="U182" s="33" t="s">
        <v>3926</v>
      </c>
      <c r="V182" s="33" t="s">
        <v>3950</v>
      </c>
      <c r="W182" s="35" t="str">
        <f t="shared" si="354"/>
        <v>158</v>
      </c>
      <c r="X182" s="35" t="s">
        <v>1634</v>
      </c>
      <c r="Y182" s="35" t="s">
        <v>1539</v>
      </c>
      <c r="Z182" s="61">
        <v>34910</v>
      </c>
      <c r="AA182" s="33"/>
      <c r="AB182" s="34" t="s">
        <v>4568</v>
      </c>
      <c r="AC182" s="35" t="s">
        <v>2462</v>
      </c>
      <c r="AD182" s="33" t="s">
        <v>4567</v>
      </c>
      <c r="AE182" s="34"/>
      <c r="AF182" s="61">
        <v>41797</v>
      </c>
      <c r="AG182" s="34" t="s">
        <v>4651</v>
      </c>
      <c r="AH182" s="61">
        <v>41832</v>
      </c>
      <c r="AI182" s="34" t="s">
        <v>4651</v>
      </c>
      <c r="AJ182" s="37">
        <v>41832</v>
      </c>
      <c r="AK182" s="33" t="s">
        <v>3611</v>
      </c>
      <c r="AL182" s="33" t="s">
        <v>3598</v>
      </c>
      <c r="AM182" s="34" t="s">
        <v>4360</v>
      </c>
      <c r="AN182" s="34"/>
      <c r="AO182" s="34"/>
      <c r="AP182" s="34"/>
      <c r="AQ182" s="38"/>
    </row>
    <row r="183" spans="1:43" s="46" customFormat="1">
      <c r="A183" s="33">
        <v>2013</v>
      </c>
      <c r="B183" s="33">
        <v>1</v>
      </c>
      <c r="C183" s="33">
        <v>182</v>
      </c>
      <c r="D183" s="33">
        <v>56070503009</v>
      </c>
      <c r="E183" s="33" t="s">
        <v>3599</v>
      </c>
      <c r="F183" s="33" t="s">
        <v>3880</v>
      </c>
      <c r="G183" s="33"/>
      <c r="H183" s="33" t="s">
        <v>3881</v>
      </c>
      <c r="I183" s="33" t="s">
        <v>3587</v>
      </c>
      <c r="J183" s="33" t="s">
        <v>3617</v>
      </c>
      <c r="K183" s="33">
        <f t="shared" ref="K183" si="360">IF(ISBLANK(L183),"",INDEX(FACULTY_CODE,MATCH(L183,FACULTY_NAME_EN,0)))</f>
        <v>10700000</v>
      </c>
      <c r="L183" s="35" t="s">
        <v>68</v>
      </c>
      <c r="M183" s="33">
        <f t="shared" ref="M183" si="361">IF(ISBLANK(N183),"",INDEX(DEPARTMENT_CODE,MATCH(N183,DEPT_NAME_EN,0)))</f>
        <v>10706000</v>
      </c>
      <c r="N183" s="33" t="s">
        <v>111</v>
      </c>
      <c r="O183" s="33" t="str">
        <f t="shared" ref="O183" si="362">IF(ISBLANK(P183),"",INDEX(Program_Code,MATCH(P183,Program_Name_En,0)))</f>
        <v>2553007</v>
      </c>
      <c r="P183" s="35" t="s">
        <v>3473</v>
      </c>
      <c r="Q183" s="33">
        <f t="shared" ref="Q183" si="363">IF(ISBLANK(R183),"",INDEX(FOS_Code,MATCH(R183,FOS_Name_En,0)))</f>
        <v>10706001</v>
      </c>
      <c r="R183" s="35" t="s">
        <v>2504</v>
      </c>
      <c r="S183" s="33" t="str">
        <f t="shared" ref="S183" si="364">IF(ISBLANK(T183),"",INDEX(Program_Project_Code,MATCH(T183,Program_Project_Name,0)))</f>
        <v>25540158</v>
      </c>
      <c r="T183" s="33" t="s">
        <v>2721</v>
      </c>
      <c r="U183" s="33" t="s">
        <v>3926</v>
      </c>
      <c r="V183" s="33" t="s">
        <v>3950</v>
      </c>
      <c r="W183" s="35" t="str">
        <f t="shared" si="354"/>
        <v>158</v>
      </c>
      <c r="X183" s="35" t="s">
        <v>1634</v>
      </c>
      <c r="Y183" s="35" t="s">
        <v>1539</v>
      </c>
      <c r="Z183" s="61">
        <v>34631</v>
      </c>
      <c r="AA183" s="33"/>
      <c r="AB183" s="34" t="s">
        <v>4570</v>
      </c>
      <c r="AC183" s="35" t="s">
        <v>2462</v>
      </c>
      <c r="AD183" s="36" t="s">
        <v>4571</v>
      </c>
      <c r="AE183" s="34" t="s">
        <v>4572</v>
      </c>
      <c r="AF183" s="61">
        <v>41797</v>
      </c>
      <c r="AG183" s="34" t="s">
        <v>4651</v>
      </c>
      <c r="AH183" s="61">
        <v>41832</v>
      </c>
      <c r="AI183" s="34" t="s">
        <v>4651</v>
      </c>
      <c r="AJ183" s="37">
        <v>41832</v>
      </c>
      <c r="AK183" s="33" t="s">
        <v>3611</v>
      </c>
      <c r="AL183" s="33" t="s">
        <v>3598</v>
      </c>
      <c r="AM183" s="34" t="s">
        <v>4360</v>
      </c>
      <c r="AN183" s="34"/>
      <c r="AO183" s="34"/>
      <c r="AP183" s="34"/>
      <c r="AQ183" s="38"/>
    </row>
    <row r="184" spans="1:43" s="46" customFormat="1">
      <c r="A184" s="33">
        <v>2013</v>
      </c>
      <c r="B184" s="33">
        <v>1</v>
      </c>
      <c r="C184" s="33">
        <v>183</v>
      </c>
      <c r="D184" s="33">
        <v>56070503407</v>
      </c>
      <c r="E184" s="33" t="s">
        <v>3599</v>
      </c>
      <c r="F184" s="33" t="s">
        <v>3882</v>
      </c>
      <c r="G184" s="33"/>
      <c r="H184" s="33" t="s">
        <v>3883</v>
      </c>
      <c r="I184" s="33" t="s">
        <v>3587</v>
      </c>
      <c r="J184" s="33" t="s">
        <v>3617</v>
      </c>
      <c r="K184" s="33">
        <v>10700006</v>
      </c>
      <c r="L184" s="35" t="s">
        <v>68</v>
      </c>
      <c r="M184" s="33">
        <v>10704006</v>
      </c>
      <c r="N184" s="33" t="s">
        <v>123</v>
      </c>
      <c r="O184" s="33" t="s">
        <v>4301</v>
      </c>
      <c r="P184" s="35" t="s">
        <v>3497</v>
      </c>
      <c r="Q184" s="33">
        <v>10704005</v>
      </c>
      <c r="R184" s="35" t="s">
        <v>2514</v>
      </c>
      <c r="S184" s="33" t="s">
        <v>583</v>
      </c>
      <c r="T184" s="33" t="s">
        <v>2756</v>
      </c>
      <c r="U184" s="33" t="s">
        <v>3926</v>
      </c>
      <c r="V184" s="33" t="s">
        <v>3950</v>
      </c>
      <c r="W184" s="35" t="str">
        <f t="shared" si="354"/>
        <v>158</v>
      </c>
      <c r="X184" s="35" t="s">
        <v>1634</v>
      </c>
      <c r="Y184" s="35" t="s">
        <v>1539</v>
      </c>
      <c r="Z184" s="61">
        <v>34203</v>
      </c>
      <c r="AA184" s="33">
        <v>22</v>
      </c>
      <c r="AB184" s="34" t="s">
        <v>4051</v>
      </c>
      <c r="AC184" s="35" t="s">
        <v>2462</v>
      </c>
      <c r="AD184" s="33" t="s">
        <v>4050</v>
      </c>
      <c r="AE184" s="34" t="s">
        <v>4052</v>
      </c>
      <c r="AF184" s="61">
        <v>41797</v>
      </c>
      <c r="AG184" s="34" t="s">
        <v>4651</v>
      </c>
      <c r="AH184" s="61">
        <v>41832</v>
      </c>
      <c r="AI184" s="34" t="s">
        <v>4651</v>
      </c>
      <c r="AJ184" s="37">
        <v>41832</v>
      </c>
      <c r="AK184" s="33" t="s">
        <v>3611</v>
      </c>
      <c r="AL184" s="33" t="s">
        <v>3598</v>
      </c>
      <c r="AM184" s="34" t="s">
        <v>4360</v>
      </c>
      <c r="AN184" s="34"/>
      <c r="AO184" s="34"/>
      <c r="AP184" s="34"/>
      <c r="AQ184" s="33"/>
    </row>
    <row r="185" spans="1:43" s="46" customFormat="1">
      <c r="A185" s="33">
        <v>2013</v>
      </c>
      <c r="B185" s="33">
        <v>1</v>
      </c>
      <c r="C185" s="33">
        <v>184</v>
      </c>
      <c r="D185" s="33">
        <v>55070503434</v>
      </c>
      <c r="E185" s="33" t="s">
        <v>3596</v>
      </c>
      <c r="F185" s="33" t="s">
        <v>3884</v>
      </c>
      <c r="G185" s="33"/>
      <c r="H185" s="33" t="s">
        <v>3885</v>
      </c>
      <c r="I185" s="33" t="s">
        <v>3587</v>
      </c>
      <c r="J185" s="33" t="s">
        <v>3617</v>
      </c>
      <c r="K185" s="33">
        <v>10700006</v>
      </c>
      <c r="L185" s="35" t="s">
        <v>68</v>
      </c>
      <c r="M185" s="33">
        <v>10704006</v>
      </c>
      <c r="N185" s="33" t="s">
        <v>123</v>
      </c>
      <c r="O185" s="33" t="s">
        <v>4301</v>
      </c>
      <c r="P185" s="35" t="s">
        <v>3497</v>
      </c>
      <c r="Q185" s="33">
        <v>10704005</v>
      </c>
      <c r="R185" s="35" t="s">
        <v>2514</v>
      </c>
      <c r="S185" s="33" t="s">
        <v>583</v>
      </c>
      <c r="T185" s="33" t="s">
        <v>2756</v>
      </c>
      <c r="U185" s="33" t="s">
        <v>3926</v>
      </c>
      <c r="V185" s="33" t="s">
        <v>3950</v>
      </c>
      <c r="W185" s="35" t="str">
        <f t="shared" si="354"/>
        <v>158</v>
      </c>
      <c r="X185" s="35" t="s">
        <v>1634</v>
      </c>
      <c r="Y185" s="35" t="s">
        <v>1539</v>
      </c>
      <c r="Z185" s="61">
        <v>34083</v>
      </c>
      <c r="AA185" s="33"/>
      <c r="AB185" s="34" t="s">
        <v>4573</v>
      </c>
      <c r="AC185" s="35" t="s">
        <v>2462</v>
      </c>
      <c r="AD185" s="33" t="s">
        <v>4574</v>
      </c>
      <c r="AE185" s="34" t="s">
        <v>4575</v>
      </c>
      <c r="AF185" s="61">
        <v>41797</v>
      </c>
      <c r="AG185" s="34" t="s">
        <v>4651</v>
      </c>
      <c r="AH185" s="61">
        <v>41832</v>
      </c>
      <c r="AI185" s="34" t="s">
        <v>4651</v>
      </c>
      <c r="AJ185" s="37">
        <v>41832</v>
      </c>
      <c r="AK185" s="33" t="s">
        <v>3611</v>
      </c>
      <c r="AL185" s="33" t="s">
        <v>3598</v>
      </c>
      <c r="AM185" s="34" t="s">
        <v>4360</v>
      </c>
      <c r="AN185" s="34"/>
      <c r="AO185" s="34"/>
      <c r="AP185" s="34"/>
      <c r="AQ185" s="38"/>
    </row>
    <row r="186" spans="1:43" s="46" customFormat="1">
      <c r="A186" s="33">
        <v>2013</v>
      </c>
      <c r="B186" s="33">
        <v>1</v>
      </c>
      <c r="C186" s="33">
        <v>185</v>
      </c>
      <c r="D186" s="33">
        <v>55070503422</v>
      </c>
      <c r="E186" s="33" t="s">
        <v>3633</v>
      </c>
      <c r="F186" s="33" t="s">
        <v>3886</v>
      </c>
      <c r="G186" s="33"/>
      <c r="H186" s="33" t="s">
        <v>3887</v>
      </c>
      <c r="I186" s="33" t="s">
        <v>3587</v>
      </c>
      <c r="J186" s="33" t="s">
        <v>3617</v>
      </c>
      <c r="K186" s="33">
        <v>10700006</v>
      </c>
      <c r="L186" s="35" t="s">
        <v>68</v>
      </c>
      <c r="M186" s="33">
        <v>10704006</v>
      </c>
      <c r="N186" s="33" t="s">
        <v>123</v>
      </c>
      <c r="O186" s="33" t="s">
        <v>4301</v>
      </c>
      <c r="P186" s="35" t="s">
        <v>3497</v>
      </c>
      <c r="Q186" s="33">
        <v>10704005</v>
      </c>
      <c r="R186" s="35" t="s">
        <v>2514</v>
      </c>
      <c r="S186" s="33" t="s">
        <v>583</v>
      </c>
      <c r="T186" s="33" t="s">
        <v>2756</v>
      </c>
      <c r="U186" s="33" t="s">
        <v>3926</v>
      </c>
      <c r="V186" s="33" t="s">
        <v>3950</v>
      </c>
      <c r="W186" s="35" t="str">
        <f t="shared" si="354"/>
        <v>158</v>
      </c>
      <c r="X186" s="35" t="s">
        <v>1634</v>
      </c>
      <c r="Y186" s="35" t="s">
        <v>1539</v>
      </c>
      <c r="Z186" s="61">
        <v>34149</v>
      </c>
      <c r="AA186" s="33"/>
      <c r="AB186" s="34" t="s">
        <v>4576</v>
      </c>
      <c r="AC186" s="35" t="s">
        <v>2462</v>
      </c>
      <c r="AD186" s="33" t="s">
        <v>4577</v>
      </c>
      <c r="AE186" s="34" t="s">
        <v>4578</v>
      </c>
      <c r="AF186" s="61">
        <v>41797</v>
      </c>
      <c r="AG186" s="34" t="s">
        <v>4651</v>
      </c>
      <c r="AH186" s="61">
        <v>41832</v>
      </c>
      <c r="AI186" s="34" t="s">
        <v>4651</v>
      </c>
      <c r="AJ186" s="37">
        <v>41832</v>
      </c>
      <c r="AK186" s="33" t="s">
        <v>3611</v>
      </c>
      <c r="AL186" s="33" t="s">
        <v>3598</v>
      </c>
      <c r="AM186" s="34" t="s">
        <v>4360</v>
      </c>
      <c r="AN186" s="34"/>
      <c r="AO186" s="34"/>
      <c r="AP186" s="34"/>
      <c r="AQ186" s="38"/>
    </row>
    <row r="187" spans="1:43" s="46" customFormat="1">
      <c r="A187" s="33">
        <v>2013</v>
      </c>
      <c r="B187" s="33">
        <v>1</v>
      </c>
      <c r="C187" s="33">
        <v>186</v>
      </c>
      <c r="D187" s="33">
        <v>56070503408</v>
      </c>
      <c r="E187" s="33" t="s">
        <v>3634</v>
      </c>
      <c r="F187" s="33" t="s">
        <v>3888</v>
      </c>
      <c r="G187" s="33"/>
      <c r="H187" s="33" t="s">
        <v>3889</v>
      </c>
      <c r="I187" s="33" t="s">
        <v>3587</v>
      </c>
      <c r="J187" s="33" t="s">
        <v>3617</v>
      </c>
      <c r="K187" s="33">
        <f t="shared" si="0"/>
        <v>10700000</v>
      </c>
      <c r="L187" s="35" t="s">
        <v>68</v>
      </c>
      <c r="M187" s="33">
        <v>10704006</v>
      </c>
      <c r="N187" s="33" t="s">
        <v>123</v>
      </c>
      <c r="O187" s="33" t="s">
        <v>4301</v>
      </c>
      <c r="P187" s="35" t="s">
        <v>3497</v>
      </c>
      <c r="Q187" s="33">
        <v>10704005</v>
      </c>
      <c r="R187" s="35" t="s">
        <v>2514</v>
      </c>
      <c r="S187" s="33" t="s">
        <v>583</v>
      </c>
      <c r="T187" s="33" t="s">
        <v>2756</v>
      </c>
      <c r="U187" s="33" t="s">
        <v>3926</v>
      </c>
      <c r="V187" s="33" t="s">
        <v>3950</v>
      </c>
      <c r="W187" s="35" t="str">
        <f t="shared" si="354"/>
        <v>158</v>
      </c>
      <c r="X187" s="35" t="s">
        <v>1634</v>
      </c>
      <c r="Y187" s="35" t="s">
        <v>1539</v>
      </c>
      <c r="Z187" s="61">
        <v>34348</v>
      </c>
      <c r="AA187" s="33"/>
      <c r="AB187" s="34" t="s">
        <v>4579</v>
      </c>
      <c r="AC187" s="35" t="s">
        <v>2462</v>
      </c>
      <c r="AD187" s="33" t="s">
        <v>4580</v>
      </c>
      <c r="AE187" s="34" t="s">
        <v>4581</v>
      </c>
      <c r="AF187" s="61">
        <v>41797</v>
      </c>
      <c r="AG187" s="34" t="s">
        <v>4651</v>
      </c>
      <c r="AH187" s="61">
        <v>41832</v>
      </c>
      <c r="AI187" s="34" t="s">
        <v>4651</v>
      </c>
      <c r="AJ187" s="37">
        <v>41832</v>
      </c>
      <c r="AK187" s="33" t="s">
        <v>3611</v>
      </c>
      <c r="AL187" s="33" t="s">
        <v>3598</v>
      </c>
      <c r="AM187" s="34" t="s">
        <v>4360</v>
      </c>
      <c r="AN187" s="34"/>
      <c r="AO187" s="34"/>
      <c r="AP187" s="34"/>
      <c r="AQ187" s="33"/>
    </row>
    <row r="188" spans="1:43" s="46" customFormat="1">
      <c r="A188" s="33">
        <v>2013</v>
      </c>
      <c r="B188" s="33">
        <v>1</v>
      </c>
      <c r="C188" s="33">
        <v>187</v>
      </c>
      <c r="D188" s="33">
        <v>55070502431</v>
      </c>
      <c r="E188" s="33" t="s">
        <v>3596</v>
      </c>
      <c r="F188" s="33" t="s">
        <v>3890</v>
      </c>
      <c r="G188" s="33"/>
      <c r="H188" s="33" t="s">
        <v>3891</v>
      </c>
      <c r="I188" s="33" t="s">
        <v>3587</v>
      </c>
      <c r="J188" s="33" t="s">
        <v>3617</v>
      </c>
      <c r="K188" s="33">
        <f t="shared" si="0"/>
        <v>10700000</v>
      </c>
      <c r="L188" s="35" t="s">
        <v>68</v>
      </c>
      <c r="M188" s="33">
        <f t="shared" ref="M188" si="365">IF(ISBLANK(N188),"",INDEX(DEPARTMENT_CODE,MATCH(N188,DEPT_NAME_EN,0)))</f>
        <v>10711000</v>
      </c>
      <c r="N188" s="33" t="s">
        <v>121</v>
      </c>
      <c r="O188" s="33" t="str">
        <f t="shared" ref="O188" si="366">IF(ISBLANK(P188),"",INDEX(Program_Code,MATCH(P188,Program_Name_En,0)))</f>
        <v>2553002</v>
      </c>
      <c r="P188" s="35" t="s">
        <v>3452</v>
      </c>
      <c r="Q188" s="33">
        <f t="shared" ref="Q188" si="367">IF(ISBLANK(R188),"",INDEX(FOS_Code,MATCH(R188,FOS_Name_En,0)))</f>
        <v>10711025</v>
      </c>
      <c r="R188" s="35" t="s">
        <v>2525</v>
      </c>
      <c r="S188" s="33" t="str">
        <f t="shared" ref="S188" si="368">IF(ISBLANK(T188),"",INDEX(Program_Project_Code,MATCH(T188,Program_Project_Name,0)))</f>
        <v>25520001</v>
      </c>
      <c r="T188" s="33" t="s">
        <v>2676</v>
      </c>
      <c r="U188" s="33" t="s">
        <v>3926</v>
      </c>
      <c r="V188" s="33" t="s">
        <v>3950</v>
      </c>
      <c r="W188" s="35" t="str">
        <f t="shared" si="354"/>
        <v>158</v>
      </c>
      <c r="X188" s="35" t="s">
        <v>1634</v>
      </c>
      <c r="Y188" s="35" t="s">
        <v>1539</v>
      </c>
      <c r="Z188" s="61">
        <v>34459</v>
      </c>
      <c r="AA188" s="33"/>
      <c r="AB188" s="34" t="s">
        <v>4584</v>
      </c>
      <c r="AC188" s="35" t="s">
        <v>2462</v>
      </c>
      <c r="AD188" s="33" t="s">
        <v>4582</v>
      </c>
      <c r="AE188" s="34" t="s">
        <v>4583</v>
      </c>
      <c r="AF188" s="61">
        <v>41797</v>
      </c>
      <c r="AG188" s="34" t="s">
        <v>4651</v>
      </c>
      <c r="AH188" s="61">
        <v>41832</v>
      </c>
      <c r="AI188" s="34" t="s">
        <v>4651</v>
      </c>
      <c r="AJ188" s="37">
        <v>41832</v>
      </c>
      <c r="AK188" s="33" t="s">
        <v>3611</v>
      </c>
      <c r="AL188" s="33" t="s">
        <v>3598</v>
      </c>
      <c r="AM188" s="34" t="s">
        <v>4360</v>
      </c>
      <c r="AN188" s="34"/>
      <c r="AO188" s="34"/>
      <c r="AP188" s="34"/>
      <c r="AQ188" s="38"/>
    </row>
    <row r="189" spans="1:43" s="46" customFormat="1">
      <c r="A189" s="33">
        <v>2013</v>
      </c>
      <c r="B189" s="33">
        <v>1</v>
      </c>
      <c r="C189" s="33">
        <v>188</v>
      </c>
      <c r="D189" s="33">
        <v>55070502010</v>
      </c>
      <c r="E189" s="33" t="s">
        <v>3599</v>
      </c>
      <c r="F189" s="33" t="s">
        <v>3619</v>
      </c>
      <c r="G189" s="33"/>
      <c r="H189" s="33" t="s">
        <v>3592</v>
      </c>
      <c r="I189" s="33" t="s">
        <v>3587</v>
      </c>
      <c r="J189" s="33" t="s">
        <v>3617</v>
      </c>
      <c r="K189" s="33">
        <v>10700006</v>
      </c>
      <c r="L189" s="35" t="s">
        <v>68</v>
      </c>
      <c r="M189" s="33">
        <v>10709000</v>
      </c>
      <c r="N189" s="33" t="s">
        <v>117</v>
      </c>
      <c r="O189" s="33">
        <v>2537001</v>
      </c>
      <c r="P189" s="35" t="s">
        <v>3186</v>
      </c>
      <c r="Q189" s="33">
        <v>10709029</v>
      </c>
      <c r="R189" s="35" t="s">
        <v>2614</v>
      </c>
      <c r="S189" s="33">
        <v>25540129</v>
      </c>
      <c r="T189" s="33" t="s">
        <v>3175</v>
      </c>
      <c r="U189" s="33" t="s">
        <v>3926</v>
      </c>
      <c r="V189" s="33" t="s">
        <v>3950</v>
      </c>
      <c r="W189" s="35" t="str">
        <f t="shared" si="354"/>
        <v>158</v>
      </c>
      <c r="X189" s="35" t="s">
        <v>1634</v>
      </c>
      <c r="Y189" s="35" t="s">
        <v>1539</v>
      </c>
      <c r="Z189" s="61">
        <v>34463</v>
      </c>
      <c r="AA189" s="33"/>
      <c r="AB189" s="34" t="s">
        <v>4022</v>
      </c>
      <c r="AC189" s="35" t="s">
        <v>2462</v>
      </c>
      <c r="AD189" s="36" t="s">
        <v>4023</v>
      </c>
      <c r="AE189" s="34" t="s">
        <v>4024</v>
      </c>
      <c r="AF189" s="61">
        <v>41797</v>
      </c>
      <c r="AG189" s="34" t="s">
        <v>4651</v>
      </c>
      <c r="AH189" s="61">
        <v>41832</v>
      </c>
      <c r="AI189" s="34" t="s">
        <v>4651</v>
      </c>
      <c r="AJ189" s="37">
        <v>41832</v>
      </c>
      <c r="AK189" s="33" t="s">
        <v>3611</v>
      </c>
      <c r="AL189" s="33" t="s">
        <v>3598</v>
      </c>
      <c r="AM189" s="34" t="s">
        <v>4360</v>
      </c>
      <c r="AN189" s="34"/>
      <c r="AO189" s="34"/>
      <c r="AP189" s="34"/>
      <c r="AQ189" s="33"/>
    </row>
    <row r="190" spans="1:43" s="46" customFormat="1">
      <c r="A190" s="33">
        <v>2013</v>
      </c>
      <c r="B190" s="33">
        <v>1</v>
      </c>
      <c r="C190" s="33">
        <v>189</v>
      </c>
      <c r="D190" s="33">
        <v>55070503033</v>
      </c>
      <c r="E190" s="33" t="s">
        <v>3596</v>
      </c>
      <c r="F190" s="33" t="s">
        <v>3892</v>
      </c>
      <c r="G190" s="33"/>
      <c r="H190" s="33" t="s">
        <v>3893</v>
      </c>
      <c r="I190" s="33" t="s">
        <v>3587</v>
      </c>
      <c r="J190" s="33" t="s">
        <v>3617</v>
      </c>
      <c r="K190" s="33">
        <f t="shared" ref="K190" si="369">IF(ISBLANK(L190),"",INDEX(FACULTY_CODE,MATCH(L190,FACULTY_NAME_EN,0)))</f>
        <v>10700000</v>
      </c>
      <c r="L190" s="35" t="s">
        <v>68</v>
      </c>
      <c r="M190" s="33">
        <f t="shared" ref="M190" si="370">IF(ISBLANK(N190),"",INDEX(DEPARTMENT_CODE,MATCH(N190,DEPT_NAME_EN,0)))</f>
        <v>10706000</v>
      </c>
      <c r="N190" s="33" t="s">
        <v>111</v>
      </c>
      <c r="O190" s="33" t="str">
        <f t="shared" ref="O190" si="371">IF(ISBLANK(P190),"",INDEX(Program_Code,MATCH(P190,Program_Name_En,0)))</f>
        <v>2553007</v>
      </c>
      <c r="P190" s="35" t="s">
        <v>3473</v>
      </c>
      <c r="Q190" s="33">
        <f t="shared" ref="Q190" si="372">IF(ISBLANK(R190),"",INDEX(FOS_Code,MATCH(R190,FOS_Name_En,0)))</f>
        <v>10706001</v>
      </c>
      <c r="R190" s="35" t="s">
        <v>2504</v>
      </c>
      <c r="S190" s="33" t="str">
        <f t="shared" ref="S190" si="373">IF(ISBLANK(T190),"",INDEX(Program_Project_Code,MATCH(T190,Program_Project_Name,0)))</f>
        <v>25540158</v>
      </c>
      <c r="T190" s="33" t="s">
        <v>2721</v>
      </c>
      <c r="U190" s="33" t="s">
        <v>3926</v>
      </c>
      <c r="V190" s="33" t="s">
        <v>3950</v>
      </c>
      <c r="W190" s="35" t="str">
        <f t="shared" si="354"/>
        <v>158</v>
      </c>
      <c r="X190" s="35" t="s">
        <v>1634</v>
      </c>
      <c r="Y190" s="35" t="s">
        <v>1539</v>
      </c>
      <c r="Z190" s="61">
        <v>34417</v>
      </c>
      <c r="AA190" s="33"/>
      <c r="AB190" s="34" t="s">
        <v>4585</v>
      </c>
      <c r="AC190" s="35" t="s">
        <v>2462</v>
      </c>
      <c r="AD190" s="33" t="s">
        <v>4586</v>
      </c>
      <c r="AE190" s="34" t="s">
        <v>4587</v>
      </c>
      <c r="AF190" s="61">
        <v>41797</v>
      </c>
      <c r="AG190" s="34" t="s">
        <v>4651</v>
      </c>
      <c r="AH190" s="61">
        <v>41832</v>
      </c>
      <c r="AI190" s="34" t="s">
        <v>4651</v>
      </c>
      <c r="AJ190" s="37">
        <v>41832</v>
      </c>
      <c r="AK190" s="33" t="s">
        <v>3611</v>
      </c>
      <c r="AL190" s="33" t="s">
        <v>3598</v>
      </c>
      <c r="AM190" s="34" t="s">
        <v>4360</v>
      </c>
      <c r="AN190" s="34"/>
      <c r="AO190" s="34"/>
      <c r="AP190" s="34"/>
      <c r="AQ190" s="38"/>
    </row>
    <row r="191" spans="1:43" s="46" customFormat="1">
      <c r="A191" s="33">
        <v>2013</v>
      </c>
      <c r="B191" s="33">
        <v>1</v>
      </c>
      <c r="C191" s="33">
        <v>190</v>
      </c>
      <c r="D191" s="33">
        <v>55070503004</v>
      </c>
      <c r="E191" s="33" t="s">
        <v>3596</v>
      </c>
      <c r="F191" s="33" t="s">
        <v>4616</v>
      </c>
      <c r="G191" s="33"/>
      <c r="H191" s="33" t="s">
        <v>3894</v>
      </c>
      <c r="I191" s="33" t="s">
        <v>3587</v>
      </c>
      <c r="J191" s="33" t="s">
        <v>3617</v>
      </c>
      <c r="K191" s="33">
        <f t="shared" ref="K191:K210" si="374">IF(ISBLANK(L191),"",INDEX(FACULTY_CODE,MATCH(L191,FACULTY_NAME_EN,0)))</f>
        <v>10700000</v>
      </c>
      <c r="L191" s="35" t="s">
        <v>68</v>
      </c>
      <c r="M191" s="33">
        <f t="shared" ref="M191" si="375">IF(ISBLANK(N191),"",INDEX(DEPARTMENT_CODE,MATCH(N191,DEPT_NAME_EN,0)))</f>
        <v>10706000</v>
      </c>
      <c r="N191" s="33" t="s">
        <v>111</v>
      </c>
      <c r="O191" s="33" t="str">
        <f t="shared" ref="O191" si="376">IF(ISBLANK(P191),"",INDEX(Program_Code,MATCH(P191,Program_Name_En,0)))</f>
        <v>2553007</v>
      </c>
      <c r="P191" s="35" t="s">
        <v>3473</v>
      </c>
      <c r="Q191" s="33">
        <f t="shared" ref="Q191" si="377">IF(ISBLANK(R191),"",INDEX(FOS_Code,MATCH(R191,FOS_Name_En,0)))</f>
        <v>10706001</v>
      </c>
      <c r="R191" s="35" t="s">
        <v>2504</v>
      </c>
      <c r="S191" s="33" t="str">
        <f t="shared" ref="S191" si="378">IF(ISBLANK(T191),"",INDEX(Program_Project_Code,MATCH(T191,Program_Project_Name,0)))</f>
        <v>25540158</v>
      </c>
      <c r="T191" s="33" t="s">
        <v>2721</v>
      </c>
      <c r="U191" s="33" t="s">
        <v>3926</v>
      </c>
      <c r="V191" s="33" t="s">
        <v>3950</v>
      </c>
      <c r="W191" s="35" t="str">
        <f t="shared" si="354"/>
        <v>158</v>
      </c>
      <c r="X191" s="35" t="s">
        <v>1634</v>
      </c>
      <c r="Y191" s="35" t="s">
        <v>1539</v>
      </c>
      <c r="Z191" s="61">
        <v>34410</v>
      </c>
      <c r="AA191" s="33"/>
      <c r="AB191" s="34" t="s">
        <v>4588</v>
      </c>
      <c r="AC191" s="35" t="s">
        <v>2462</v>
      </c>
      <c r="AD191" s="33" t="s">
        <v>4589</v>
      </c>
      <c r="AE191" s="34" t="s">
        <v>4590</v>
      </c>
      <c r="AF191" s="61">
        <v>41797</v>
      </c>
      <c r="AG191" s="34" t="s">
        <v>4651</v>
      </c>
      <c r="AH191" s="61">
        <v>41832</v>
      </c>
      <c r="AI191" s="34" t="s">
        <v>4651</v>
      </c>
      <c r="AJ191" s="37">
        <v>41832</v>
      </c>
      <c r="AK191" s="33" t="s">
        <v>3611</v>
      </c>
      <c r="AL191" s="33" t="s">
        <v>3598</v>
      </c>
      <c r="AM191" s="34" t="s">
        <v>4360</v>
      </c>
      <c r="AN191" s="34"/>
      <c r="AO191" s="34"/>
      <c r="AP191" s="34"/>
      <c r="AQ191" s="38"/>
    </row>
    <row r="192" spans="1:43" s="46" customFormat="1">
      <c r="A192" s="33">
        <v>2013</v>
      </c>
      <c r="B192" s="33">
        <v>1</v>
      </c>
      <c r="C192" s="33">
        <v>191</v>
      </c>
      <c r="D192" s="33">
        <v>56070504462</v>
      </c>
      <c r="E192" s="33" t="s">
        <v>3599</v>
      </c>
      <c r="F192" s="33" t="s">
        <v>3895</v>
      </c>
      <c r="G192" s="33"/>
      <c r="H192" s="33" t="s">
        <v>3896</v>
      </c>
      <c r="I192" s="33" t="s">
        <v>3587</v>
      </c>
      <c r="J192" s="33" t="s">
        <v>3617</v>
      </c>
      <c r="K192" s="33">
        <f t="shared" si="374"/>
        <v>10700000</v>
      </c>
      <c r="L192" s="35" t="s">
        <v>68</v>
      </c>
      <c r="M192" s="33" t="str">
        <f t="shared" ref="M192:M210" si="379">IF(ISBLANK(N192),"",INDEX(DEPARTMENT_CODE,MATCH(N192,DEPT_NAME_EN,0)))</f>
        <v/>
      </c>
      <c r="N192" s="33"/>
      <c r="O192" s="33" t="str">
        <f t="shared" ref="O192:O210" si="380">IF(ISBLANK(P192),"",INDEX(Program_Code,MATCH(P192,Program_Name_En,0)))</f>
        <v>2555003</v>
      </c>
      <c r="P192" s="35" t="s">
        <v>3533</v>
      </c>
      <c r="Q192" s="33">
        <f t="shared" ref="Q192:Q210" si="381">IF(ISBLANK(R192),"",INDEX(FOS_Code,MATCH(R192,FOS_Name_En,0)))</f>
        <v>10700003</v>
      </c>
      <c r="R192" s="35" t="s">
        <v>2540</v>
      </c>
      <c r="S192" s="33" t="str">
        <f t="shared" ref="S192:S204" si="382">IF(ISBLANK(T192),"",INDEX(Program_Project_Code,MATCH(T192,Program_Project_Name,0)))</f>
        <v/>
      </c>
      <c r="T192" s="33"/>
      <c r="U192" s="33" t="s">
        <v>3926</v>
      </c>
      <c r="V192" s="33" t="s">
        <v>3950</v>
      </c>
      <c r="W192" s="35" t="str">
        <f t="shared" si="354"/>
        <v>158</v>
      </c>
      <c r="X192" s="35" t="s">
        <v>1634</v>
      </c>
      <c r="Y192" s="35" t="s">
        <v>1539</v>
      </c>
      <c r="Z192" s="61">
        <v>34704</v>
      </c>
      <c r="AA192" s="33"/>
      <c r="AB192" s="34" t="s">
        <v>4593</v>
      </c>
      <c r="AC192" s="35" t="s">
        <v>2462</v>
      </c>
      <c r="AD192" s="33" t="s">
        <v>4591</v>
      </c>
      <c r="AE192" s="34" t="s">
        <v>4592</v>
      </c>
      <c r="AF192" s="61">
        <v>41797</v>
      </c>
      <c r="AG192" s="34" t="s">
        <v>4651</v>
      </c>
      <c r="AH192" s="61">
        <v>41832</v>
      </c>
      <c r="AI192" s="34" t="s">
        <v>4651</v>
      </c>
      <c r="AJ192" s="37">
        <v>41832</v>
      </c>
      <c r="AK192" s="33" t="s">
        <v>3611</v>
      </c>
      <c r="AL192" s="33" t="s">
        <v>3598</v>
      </c>
      <c r="AM192" s="34" t="s">
        <v>4360</v>
      </c>
      <c r="AN192" s="34"/>
      <c r="AO192" s="34"/>
      <c r="AP192" s="34"/>
      <c r="AQ192" s="33"/>
    </row>
    <row r="193" spans="1:43" s="46" customFormat="1">
      <c r="A193" s="33">
        <v>2013</v>
      </c>
      <c r="B193" s="33">
        <v>1</v>
      </c>
      <c r="C193" s="33">
        <v>192</v>
      </c>
      <c r="D193" s="33">
        <v>55070501231</v>
      </c>
      <c r="E193" s="33" t="s">
        <v>3596</v>
      </c>
      <c r="F193" s="33" t="s">
        <v>3897</v>
      </c>
      <c r="G193" s="33"/>
      <c r="H193" s="33" t="s">
        <v>3898</v>
      </c>
      <c r="I193" s="33" t="s">
        <v>3587</v>
      </c>
      <c r="J193" s="33" t="s">
        <v>3617</v>
      </c>
      <c r="K193" s="33">
        <f t="shared" si="374"/>
        <v>10700000</v>
      </c>
      <c r="L193" s="35" t="s">
        <v>68</v>
      </c>
      <c r="M193" s="33">
        <v>10708000</v>
      </c>
      <c r="N193" s="33" t="s">
        <v>115</v>
      </c>
      <c r="O193" s="33">
        <v>2553004</v>
      </c>
      <c r="P193" s="35" t="s">
        <v>3470</v>
      </c>
      <c r="Q193" s="33">
        <v>10704005</v>
      </c>
      <c r="R193" s="35" t="s">
        <v>2494</v>
      </c>
      <c r="S193" s="33">
        <v>25540165</v>
      </c>
      <c r="T193" s="33" t="s">
        <v>2941</v>
      </c>
      <c r="U193" s="33" t="s">
        <v>3927</v>
      </c>
      <c r="V193" s="33" t="s">
        <v>3948</v>
      </c>
      <c r="W193" s="35" t="str">
        <f t="shared" ref="W193:W202" si="383">IF(ISBLANK(X193),"",INDEX(Country_Code,MATCH(X193,Country_Name,0)))</f>
        <v>360</v>
      </c>
      <c r="X193" s="35" t="s">
        <v>1751</v>
      </c>
      <c r="Y193" s="35" t="s">
        <v>1539</v>
      </c>
      <c r="Z193" s="61">
        <v>34188</v>
      </c>
      <c r="AA193" s="33"/>
      <c r="AB193" s="34" t="s">
        <v>4595</v>
      </c>
      <c r="AC193" s="35" t="s">
        <v>2462</v>
      </c>
      <c r="AD193" s="33" t="s">
        <v>4594</v>
      </c>
      <c r="AE193" s="34" t="s">
        <v>4596</v>
      </c>
      <c r="AF193" s="61">
        <v>41792</v>
      </c>
      <c r="AG193" s="34" t="s">
        <v>4651</v>
      </c>
      <c r="AH193" s="61">
        <v>41840</v>
      </c>
      <c r="AI193" s="34" t="s">
        <v>4651</v>
      </c>
      <c r="AJ193" s="37">
        <v>41840</v>
      </c>
      <c r="AK193" s="33" t="s">
        <v>3991</v>
      </c>
      <c r="AL193" s="33" t="s">
        <v>3598</v>
      </c>
      <c r="AM193" s="34" t="s">
        <v>4360</v>
      </c>
      <c r="AN193" s="34"/>
      <c r="AO193" s="34"/>
      <c r="AP193" s="34"/>
      <c r="AQ193" s="38"/>
    </row>
    <row r="194" spans="1:43" s="46" customFormat="1">
      <c r="A194" s="33">
        <v>2013</v>
      </c>
      <c r="B194" s="33">
        <v>1</v>
      </c>
      <c r="C194" s="33">
        <v>193</v>
      </c>
      <c r="D194" s="33">
        <v>55070504028</v>
      </c>
      <c r="E194" s="33" t="s">
        <v>3599</v>
      </c>
      <c r="F194" s="33" t="s">
        <v>3699</v>
      </c>
      <c r="G194" s="33"/>
      <c r="H194" s="33" t="s">
        <v>4380</v>
      </c>
      <c r="I194" s="33" t="s">
        <v>3587</v>
      </c>
      <c r="J194" s="33" t="s">
        <v>3617</v>
      </c>
      <c r="K194" s="33">
        <f t="shared" ref="K194" si="384">IF(ISBLANK(L194),"",INDEX(FACULTY_CODE,MATCH(L194,FACULTY_NAME_EN,0)))</f>
        <v>10700000</v>
      </c>
      <c r="L194" s="35" t="s">
        <v>68</v>
      </c>
      <c r="M194" s="33">
        <v>10708000</v>
      </c>
      <c r="N194" s="33" t="s">
        <v>115</v>
      </c>
      <c r="O194" s="33">
        <v>2553004</v>
      </c>
      <c r="P194" s="35" t="s">
        <v>3470</v>
      </c>
      <c r="Q194" s="33">
        <v>10704005</v>
      </c>
      <c r="R194" s="35" t="s">
        <v>2494</v>
      </c>
      <c r="S194" s="33">
        <v>25540165</v>
      </c>
      <c r="T194" s="33" t="s">
        <v>2941</v>
      </c>
      <c r="U194" s="33" t="s">
        <v>3928</v>
      </c>
      <c r="V194" s="33" t="s">
        <v>3963</v>
      </c>
      <c r="W194" s="35" t="str">
        <f t="shared" si="383"/>
        <v>158</v>
      </c>
      <c r="X194" s="35" t="s">
        <v>1634</v>
      </c>
      <c r="Y194" s="35" t="s">
        <v>1539</v>
      </c>
      <c r="Z194" s="61">
        <v>33751</v>
      </c>
      <c r="AA194" s="33"/>
      <c r="AB194" s="34" t="s">
        <v>4264</v>
      </c>
      <c r="AC194" s="35" t="s">
        <v>2462</v>
      </c>
      <c r="AD194" s="33" t="s">
        <v>4265</v>
      </c>
      <c r="AE194" s="34" t="s">
        <v>4266</v>
      </c>
      <c r="AF194" s="61">
        <v>41819</v>
      </c>
      <c r="AG194" s="34" t="s">
        <v>4651</v>
      </c>
      <c r="AH194" s="61">
        <v>41842</v>
      </c>
      <c r="AI194" s="34" t="s">
        <v>4651</v>
      </c>
      <c r="AJ194" s="37">
        <v>41842</v>
      </c>
      <c r="AK194" s="33" t="s">
        <v>3990</v>
      </c>
      <c r="AL194" s="33" t="s">
        <v>3598</v>
      </c>
      <c r="AM194" s="34" t="s">
        <v>4360</v>
      </c>
      <c r="AN194" s="34"/>
      <c r="AO194" s="34"/>
      <c r="AP194" s="34"/>
      <c r="AQ194" s="33"/>
    </row>
    <row r="195" spans="1:43" s="46" customFormat="1">
      <c r="A195" s="33">
        <v>2013</v>
      </c>
      <c r="B195" s="33">
        <v>1</v>
      </c>
      <c r="C195" s="33">
        <v>194</v>
      </c>
      <c r="D195" s="33">
        <v>55070504023</v>
      </c>
      <c r="E195" s="33" t="s">
        <v>3599</v>
      </c>
      <c r="F195" s="33" t="s">
        <v>4381</v>
      </c>
      <c r="G195" s="33"/>
      <c r="H195" s="33" t="s">
        <v>4382</v>
      </c>
      <c r="I195" s="33" t="s">
        <v>3587</v>
      </c>
      <c r="J195" s="33" t="s">
        <v>3617</v>
      </c>
      <c r="K195" s="33">
        <f t="shared" ref="K195" si="385">IF(ISBLANK(L195),"",INDEX(FACULTY_CODE,MATCH(L195,FACULTY_NAME_EN,0)))</f>
        <v>10700000</v>
      </c>
      <c r="L195" s="35" t="s">
        <v>68</v>
      </c>
      <c r="M195" s="33">
        <v>10708000</v>
      </c>
      <c r="N195" s="33" t="s">
        <v>115</v>
      </c>
      <c r="O195" s="33">
        <v>2553004</v>
      </c>
      <c r="P195" s="35" t="s">
        <v>3470</v>
      </c>
      <c r="Q195" s="33">
        <v>10704005</v>
      </c>
      <c r="R195" s="35" t="s">
        <v>2494</v>
      </c>
      <c r="S195" s="33">
        <v>25540165</v>
      </c>
      <c r="T195" s="33" t="s">
        <v>2941</v>
      </c>
      <c r="U195" s="33" t="s">
        <v>3928</v>
      </c>
      <c r="V195" s="33" t="s">
        <v>3963</v>
      </c>
      <c r="W195" s="35" t="str">
        <f t="shared" si="383"/>
        <v>158</v>
      </c>
      <c r="X195" s="35" t="s">
        <v>1634</v>
      </c>
      <c r="Y195" s="35" t="s">
        <v>1539</v>
      </c>
      <c r="Z195" s="61">
        <v>34212</v>
      </c>
      <c r="AA195" s="33"/>
      <c r="AB195" s="34" t="s">
        <v>4267</v>
      </c>
      <c r="AC195" s="35" t="s">
        <v>2462</v>
      </c>
      <c r="AD195" s="33" t="s">
        <v>4268</v>
      </c>
      <c r="AE195" s="34" t="s">
        <v>4269</v>
      </c>
      <c r="AF195" s="61">
        <v>41819</v>
      </c>
      <c r="AG195" s="34" t="s">
        <v>4651</v>
      </c>
      <c r="AH195" s="61">
        <v>41842</v>
      </c>
      <c r="AI195" s="34" t="s">
        <v>4651</v>
      </c>
      <c r="AJ195" s="37">
        <v>41842</v>
      </c>
      <c r="AK195" s="33" t="s">
        <v>3990</v>
      </c>
      <c r="AL195" s="33" t="s">
        <v>3598</v>
      </c>
      <c r="AM195" s="34" t="s">
        <v>4360</v>
      </c>
      <c r="AN195" s="34"/>
      <c r="AO195" s="34"/>
      <c r="AP195" s="34"/>
      <c r="AQ195" s="38"/>
    </row>
    <row r="196" spans="1:43" s="46" customFormat="1">
      <c r="A196" s="33">
        <v>2013</v>
      </c>
      <c r="B196" s="33">
        <v>1</v>
      </c>
      <c r="C196" s="33">
        <v>195</v>
      </c>
      <c r="D196" s="33">
        <v>55070504015</v>
      </c>
      <c r="E196" s="33" t="s">
        <v>3599</v>
      </c>
      <c r="F196" s="33" t="s">
        <v>3684</v>
      </c>
      <c r="G196" s="33"/>
      <c r="H196" s="33" t="s">
        <v>3685</v>
      </c>
      <c r="I196" s="33" t="s">
        <v>3587</v>
      </c>
      <c r="J196" s="33" t="s">
        <v>3617</v>
      </c>
      <c r="K196" s="33">
        <f t="shared" ref="K196" si="386">IF(ISBLANK(L196),"",INDEX(FACULTY_CODE,MATCH(L196,FACULTY_NAME_EN,0)))</f>
        <v>10700000</v>
      </c>
      <c r="L196" s="35" t="s">
        <v>68</v>
      </c>
      <c r="M196" s="33">
        <v>10708000</v>
      </c>
      <c r="N196" s="33" t="s">
        <v>115</v>
      </c>
      <c r="O196" s="33">
        <v>2553004</v>
      </c>
      <c r="P196" s="35" t="s">
        <v>3470</v>
      </c>
      <c r="Q196" s="33">
        <v>10704005</v>
      </c>
      <c r="R196" s="35" t="s">
        <v>2494</v>
      </c>
      <c r="S196" s="33">
        <v>25540165</v>
      </c>
      <c r="T196" s="33" t="s">
        <v>2941</v>
      </c>
      <c r="U196" s="33" t="s">
        <v>3928</v>
      </c>
      <c r="V196" s="33" t="s">
        <v>3963</v>
      </c>
      <c r="W196" s="35" t="str">
        <f t="shared" si="383"/>
        <v>158</v>
      </c>
      <c r="X196" s="35" t="s">
        <v>1634</v>
      </c>
      <c r="Y196" s="35" t="s">
        <v>1539</v>
      </c>
      <c r="Z196" s="61">
        <v>34233</v>
      </c>
      <c r="AA196" s="33"/>
      <c r="AB196" s="34" t="s">
        <v>4240</v>
      </c>
      <c r="AC196" s="35" t="s">
        <v>2462</v>
      </c>
      <c r="AD196" s="33" t="s">
        <v>4238</v>
      </c>
      <c r="AE196" s="34" t="s">
        <v>4239</v>
      </c>
      <c r="AF196" s="61">
        <v>41819</v>
      </c>
      <c r="AG196" s="34" t="s">
        <v>4651</v>
      </c>
      <c r="AH196" s="61">
        <v>41842</v>
      </c>
      <c r="AI196" s="34" t="s">
        <v>4651</v>
      </c>
      <c r="AJ196" s="37">
        <v>41842</v>
      </c>
      <c r="AK196" s="33" t="s">
        <v>3990</v>
      </c>
      <c r="AL196" s="33" t="s">
        <v>3598</v>
      </c>
      <c r="AM196" s="34" t="s">
        <v>4360</v>
      </c>
      <c r="AN196" s="34"/>
      <c r="AO196" s="34"/>
      <c r="AP196" s="34"/>
      <c r="AQ196" s="38"/>
    </row>
    <row r="197" spans="1:43" s="46" customFormat="1">
      <c r="A197" s="33">
        <v>2013</v>
      </c>
      <c r="B197" s="33">
        <v>1</v>
      </c>
      <c r="C197" s="33">
        <v>196</v>
      </c>
      <c r="D197" s="33">
        <v>55070504012</v>
      </c>
      <c r="E197" s="33" t="s">
        <v>3596</v>
      </c>
      <c r="F197" s="33" t="s">
        <v>4383</v>
      </c>
      <c r="G197" s="33"/>
      <c r="H197" s="33" t="s">
        <v>3708</v>
      </c>
      <c r="I197" s="33" t="s">
        <v>3587</v>
      </c>
      <c r="J197" s="33" t="s">
        <v>3617</v>
      </c>
      <c r="K197" s="33">
        <f t="shared" ref="K197" si="387">IF(ISBLANK(L197),"",INDEX(FACULTY_CODE,MATCH(L197,FACULTY_NAME_EN,0)))</f>
        <v>10700000</v>
      </c>
      <c r="L197" s="35" t="s">
        <v>68</v>
      </c>
      <c r="M197" s="33">
        <v>10708000</v>
      </c>
      <c r="N197" s="33" t="s">
        <v>115</v>
      </c>
      <c r="O197" s="33">
        <v>2553004</v>
      </c>
      <c r="P197" s="35" t="s">
        <v>3470</v>
      </c>
      <c r="Q197" s="33">
        <v>10704005</v>
      </c>
      <c r="R197" s="35" t="s">
        <v>2494</v>
      </c>
      <c r="S197" s="33">
        <v>25540165</v>
      </c>
      <c r="T197" s="33" t="s">
        <v>2941</v>
      </c>
      <c r="U197" s="33" t="s">
        <v>3928</v>
      </c>
      <c r="V197" s="33" t="s">
        <v>3963</v>
      </c>
      <c r="W197" s="35" t="str">
        <f t="shared" si="383"/>
        <v>158</v>
      </c>
      <c r="X197" s="35" t="s">
        <v>1634</v>
      </c>
      <c r="Y197" s="35" t="s">
        <v>1539</v>
      </c>
      <c r="Z197" s="61">
        <v>34339</v>
      </c>
      <c r="AA197" s="33"/>
      <c r="AB197" s="34" t="s">
        <v>4275</v>
      </c>
      <c r="AC197" s="35" t="s">
        <v>2462</v>
      </c>
      <c r="AD197" s="33" t="s">
        <v>4276</v>
      </c>
      <c r="AE197" s="34" t="s">
        <v>4597</v>
      </c>
      <c r="AF197" s="61">
        <v>41819</v>
      </c>
      <c r="AG197" s="34" t="s">
        <v>4651</v>
      </c>
      <c r="AH197" s="61">
        <v>41842</v>
      </c>
      <c r="AI197" s="34" t="s">
        <v>4651</v>
      </c>
      <c r="AJ197" s="37">
        <v>41842</v>
      </c>
      <c r="AK197" s="33" t="s">
        <v>3990</v>
      </c>
      <c r="AL197" s="33" t="s">
        <v>3598</v>
      </c>
      <c r="AM197" s="34" t="s">
        <v>4360</v>
      </c>
      <c r="AN197" s="34"/>
      <c r="AO197" s="34"/>
      <c r="AP197" s="34"/>
      <c r="AQ197" s="33"/>
    </row>
    <row r="198" spans="1:43" s="46" customFormat="1">
      <c r="A198" s="33">
        <v>2013</v>
      </c>
      <c r="B198" s="33">
        <v>1</v>
      </c>
      <c r="C198" s="33">
        <v>197</v>
      </c>
      <c r="D198" s="33">
        <v>56070800406</v>
      </c>
      <c r="E198" s="33" t="s">
        <v>3599</v>
      </c>
      <c r="F198" s="33" t="s">
        <v>3899</v>
      </c>
      <c r="G198" s="33"/>
      <c r="H198" s="33" t="s">
        <v>3900</v>
      </c>
      <c r="I198" s="33" t="s">
        <v>3618</v>
      </c>
      <c r="J198" s="33" t="s">
        <v>3617</v>
      </c>
      <c r="K198" s="33">
        <f t="shared" ref="K198" si="388">IF(ISBLANK(L198),"",INDEX(FACULTY_CODE,MATCH(L198,FACULTY_NAME_EN,0)))</f>
        <v>10700000</v>
      </c>
      <c r="L198" s="35" t="s">
        <v>68</v>
      </c>
      <c r="M198" s="33">
        <v>11302000</v>
      </c>
      <c r="N198" s="33" t="s">
        <v>179</v>
      </c>
      <c r="O198" s="33">
        <v>2542001</v>
      </c>
      <c r="P198" s="35" t="s">
        <v>3276</v>
      </c>
      <c r="Q198" s="33">
        <v>10712023</v>
      </c>
      <c r="R198" s="35" t="s">
        <v>2523</v>
      </c>
      <c r="S198" s="33">
        <v>25540102</v>
      </c>
      <c r="T198" s="33" t="s">
        <v>2754</v>
      </c>
      <c r="U198" s="33" t="s">
        <v>3929</v>
      </c>
      <c r="V198" s="33" t="s">
        <v>3964</v>
      </c>
      <c r="W198" s="35" t="str">
        <f t="shared" si="383"/>
        <v>392</v>
      </c>
      <c r="X198" s="35" t="s">
        <v>34</v>
      </c>
      <c r="Y198" s="35" t="s">
        <v>1539</v>
      </c>
      <c r="Z198" s="61">
        <v>32875</v>
      </c>
      <c r="AA198" s="33"/>
      <c r="AB198" s="34" t="s">
        <v>4600</v>
      </c>
      <c r="AC198" s="35" t="s">
        <v>2462</v>
      </c>
      <c r="AD198" s="36" t="s">
        <v>4598</v>
      </c>
      <c r="AE198" s="34" t="s">
        <v>4599</v>
      </c>
      <c r="AF198" s="61">
        <v>41792</v>
      </c>
      <c r="AG198" s="34" t="s">
        <v>4651</v>
      </c>
      <c r="AH198" s="61">
        <v>41823</v>
      </c>
      <c r="AI198" s="34" t="s">
        <v>4651</v>
      </c>
      <c r="AJ198" s="37">
        <v>41823</v>
      </c>
      <c r="AK198" s="33" t="s">
        <v>3990</v>
      </c>
      <c r="AL198" s="33" t="s">
        <v>3598</v>
      </c>
      <c r="AM198" s="34" t="s">
        <v>4360</v>
      </c>
      <c r="AN198" s="34"/>
      <c r="AO198" s="34"/>
      <c r="AP198" s="34"/>
      <c r="AQ198" s="38"/>
    </row>
    <row r="199" spans="1:43" s="46" customFormat="1">
      <c r="A199" s="33">
        <v>2013</v>
      </c>
      <c r="B199" s="33">
        <v>1</v>
      </c>
      <c r="C199" s="33">
        <v>198</v>
      </c>
      <c r="D199" s="33">
        <v>56070700507</v>
      </c>
      <c r="E199" s="33" t="s">
        <v>3596</v>
      </c>
      <c r="F199" s="33" t="s">
        <v>3901</v>
      </c>
      <c r="G199" s="33"/>
      <c r="H199" s="33" t="s">
        <v>3902</v>
      </c>
      <c r="I199" s="33" t="s">
        <v>3588</v>
      </c>
      <c r="J199" s="33" t="s">
        <v>3617</v>
      </c>
      <c r="K199" s="33">
        <f t="shared" ref="K199" si="389">IF(ISBLANK(L199),"",INDEX(FACULTY_CODE,MATCH(L199,FACULTY_NAME_EN,0)))</f>
        <v>10700000</v>
      </c>
      <c r="L199" s="35" t="s">
        <v>68</v>
      </c>
      <c r="M199" s="33">
        <v>10705000</v>
      </c>
      <c r="N199" s="33" t="s">
        <v>109</v>
      </c>
      <c r="O199" s="33">
        <v>2532003</v>
      </c>
      <c r="P199" s="35" t="s">
        <v>3214</v>
      </c>
      <c r="Q199" s="33">
        <v>10705004</v>
      </c>
      <c r="R199" s="35" t="s">
        <v>2526</v>
      </c>
      <c r="S199" s="33">
        <v>25540029</v>
      </c>
      <c r="T199" s="33" t="s">
        <v>2873</v>
      </c>
      <c r="U199" s="33" t="s">
        <v>3929</v>
      </c>
      <c r="V199" s="33" t="s">
        <v>3964</v>
      </c>
      <c r="W199" s="35" t="str">
        <f t="shared" si="383"/>
        <v>392</v>
      </c>
      <c r="X199" s="35" t="s">
        <v>34</v>
      </c>
      <c r="Y199" s="35" t="s">
        <v>1539</v>
      </c>
      <c r="Z199" s="61">
        <v>33524</v>
      </c>
      <c r="AA199" s="33"/>
      <c r="AB199" s="34" t="s">
        <v>4601</v>
      </c>
      <c r="AC199" s="35" t="s">
        <v>2462</v>
      </c>
      <c r="AD199" s="33" t="s">
        <v>4602</v>
      </c>
      <c r="AE199" s="34" t="s">
        <v>4603</v>
      </c>
      <c r="AF199" s="61">
        <v>41792</v>
      </c>
      <c r="AG199" s="34" t="s">
        <v>4651</v>
      </c>
      <c r="AH199" s="61">
        <v>41823</v>
      </c>
      <c r="AI199" s="34" t="s">
        <v>4651</v>
      </c>
      <c r="AJ199" s="37">
        <v>41823</v>
      </c>
      <c r="AK199" s="33" t="s">
        <v>3990</v>
      </c>
      <c r="AL199" s="33" t="s">
        <v>3598</v>
      </c>
      <c r="AM199" s="34" t="s">
        <v>4360</v>
      </c>
      <c r="AN199" s="34"/>
      <c r="AO199" s="34"/>
      <c r="AP199" s="34"/>
      <c r="AQ199" s="38"/>
    </row>
    <row r="200" spans="1:43" s="46" customFormat="1">
      <c r="A200" s="33">
        <v>2013</v>
      </c>
      <c r="B200" s="33">
        <v>1</v>
      </c>
      <c r="C200" s="33">
        <v>199</v>
      </c>
      <c r="D200" s="33">
        <v>56070702102</v>
      </c>
      <c r="E200" s="33" t="s">
        <v>3599</v>
      </c>
      <c r="F200" s="33" t="s">
        <v>3903</v>
      </c>
      <c r="G200" s="33"/>
      <c r="H200" s="33" t="s">
        <v>3904</v>
      </c>
      <c r="I200" s="33" t="s">
        <v>3588</v>
      </c>
      <c r="J200" s="33" t="s">
        <v>3617</v>
      </c>
      <c r="K200" s="33">
        <f t="shared" ref="K200" si="390">IF(ISBLANK(L200),"",INDEX(FACULTY_CODE,MATCH(L200,FACULTY_NAME_EN,0)))</f>
        <v>10700000</v>
      </c>
      <c r="L200" s="35" t="s">
        <v>68</v>
      </c>
      <c r="M200" s="33">
        <v>10711000</v>
      </c>
      <c r="N200" s="33" t="s">
        <v>121</v>
      </c>
      <c r="O200" s="33">
        <v>2545004</v>
      </c>
      <c r="P200" s="35" t="s">
        <v>3284</v>
      </c>
      <c r="Q200" s="33"/>
      <c r="R200" s="35" t="s">
        <v>2530</v>
      </c>
      <c r="S200" s="33"/>
      <c r="T200" s="33"/>
      <c r="U200" s="33" t="s">
        <v>3929</v>
      </c>
      <c r="V200" s="33" t="s">
        <v>3964</v>
      </c>
      <c r="W200" s="35" t="str">
        <f t="shared" si="383"/>
        <v>392</v>
      </c>
      <c r="X200" s="35" t="s">
        <v>34</v>
      </c>
      <c r="Y200" s="35" t="s">
        <v>1539</v>
      </c>
      <c r="Z200" s="61">
        <v>33241</v>
      </c>
      <c r="AA200" s="33"/>
      <c r="AB200" s="34" t="s">
        <v>4604</v>
      </c>
      <c r="AC200" s="35" t="s">
        <v>2462</v>
      </c>
      <c r="AD200" s="36" t="s">
        <v>4605</v>
      </c>
      <c r="AE200" s="34" t="s">
        <v>4606</v>
      </c>
      <c r="AF200" s="61">
        <v>41792</v>
      </c>
      <c r="AG200" s="34" t="s">
        <v>4651</v>
      </c>
      <c r="AH200" s="61">
        <v>41823</v>
      </c>
      <c r="AI200" s="34" t="s">
        <v>4651</v>
      </c>
      <c r="AJ200" s="37">
        <v>41823</v>
      </c>
      <c r="AK200" s="33" t="s">
        <v>3990</v>
      </c>
      <c r="AL200" s="33" t="s">
        <v>3598</v>
      </c>
      <c r="AM200" s="34" t="s">
        <v>4360</v>
      </c>
      <c r="AN200" s="34"/>
      <c r="AO200" s="34"/>
      <c r="AP200" s="34"/>
      <c r="AQ200" s="33"/>
    </row>
    <row r="201" spans="1:43" s="57" customFormat="1">
      <c r="A201" s="53">
        <v>2013</v>
      </c>
      <c r="B201" s="53">
        <v>1</v>
      </c>
      <c r="C201" s="53">
        <v>200</v>
      </c>
      <c r="D201" s="53">
        <v>55070701621</v>
      </c>
      <c r="E201" s="53" t="s">
        <v>3599</v>
      </c>
      <c r="F201" s="53" t="s">
        <v>3905</v>
      </c>
      <c r="G201" s="53"/>
      <c r="H201" s="53" t="s">
        <v>3906</v>
      </c>
      <c r="I201" s="53" t="s">
        <v>3588</v>
      </c>
      <c r="J201" s="53" t="s">
        <v>4315</v>
      </c>
      <c r="K201" s="53">
        <f t="shared" ref="K201" si="391">IF(ISBLANK(L201),"",INDEX(FACULTY_CODE,MATCH(L201,FACULTY_NAME_EN,0)))</f>
        <v>10700000</v>
      </c>
      <c r="L201" s="54" t="s">
        <v>68</v>
      </c>
      <c r="M201" s="53">
        <v>10704006</v>
      </c>
      <c r="N201" s="53" t="s">
        <v>123</v>
      </c>
      <c r="O201" s="53"/>
      <c r="P201" s="54"/>
      <c r="Q201" s="53">
        <v>10712018</v>
      </c>
      <c r="R201" s="54" t="s">
        <v>2514</v>
      </c>
      <c r="S201" s="53">
        <v>25540091</v>
      </c>
      <c r="T201" s="53" t="s">
        <v>2764</v>
      </c>
      <c r="U201" s="53" t="s">
        <v>4315</v>
      </c>
      <c r="V201" s="53" t="s">
        <v>4607</v>
      </c>
      <c r="W201" s="54" t="str">
        <f t="shared" si="383"/>
        <v>756</v>
      </c>
      <c r="X201" s="54" t="s">
        <v>1975</v>
      </c>
      <c r="Y201" s="54" t="s">
        <v>1543</v>
      </c>
      <c r="Z201" s="64">
        <v>33087</v>
      </c>
      <c r="AA201" s="53"/>
      <c r="AB201" s="55" t="s">
        <v>4608</v>
      </c>
      <c r="AC201" s="54" t="s">
        <v>2462</v>
      </c>
      <c r="AD201" s="53" t="s">
        <v>4609</v>
      </c>
      <c r="AE201" s="55" t="s">
        <v>4610</v>
      </c>
      <c r="AF201" s="62" t="s">
        <v>4384</v>
      </c>
      <c r="AG201" s="55" t="s">
        <v>4651</v>
      </c>
      <c r="AH201" s="62" t="s">
        <v>4385</v>
      </c>
      <c r="AI201" s="55" t="s">
        <v>3982</v>
      </c>
      <c r="AJ201" s="56"/>
      <c r="AK201" s="53" t="s">
        <v>3995</v>
      </c>
      <c r="AL201" s="53" t="s">
        <v>3598</v>
      </c>
      <c r="AM201" s="55"/>
      <c r="AN201" s="55" t="s">
        <v>3977</v>
      </c>
      <c r="AO201" s="55"/>
      <c r="AP201" s="55"/>
      <c r="AQ201" s="53" t="s">
        <v>4653</v>
      </c>
    </row>
    <row r="202" spans="1:43" s="46" customFormat="1">
      <c r="A202" s="33">
        <v>2013</v>
      </c>
      <c r="B202" s="33">
        <v>1</v>
      </c>
      <c r="C202" s="33">
        <v>201</v>
      </c>
      <c r="D202" s="33">
        <v>55070504009</v>
      </c>
      <c r="E202" s="33" t="s">
        <v>3596</v>
      </c>
      <c r="F202" s="33" t="s">
        <v>3907</v>
      </c>
      <c r="G202" s="33"/>
      <c r="H202" s="33" t="s">
        <v>3908</v>
      </c>
      <c r="I202" s="33" t="s">
        <v>3587</v>
      </c>
      <c r="J202" s="33" t="s">
        <v>4315</v>
      </c>
      <c r="K202" s="33">
        <f t="shared" ref="K202" si="392">IF(ISBLANK(L202),"",INDEX(FACULTY_CODE,MATCH(L202,FACULTY_NAME_EN,0)))</f>
        <v>10700000</v>
      </c>
      <c r="L202" s="35" t="s">
        <v>68</v>
      </c>
      <c r="M202" s="33">
        <v>10708000</v>
      </c>
      <c r="N202" s="33" t="s">
        <v>115</v>
      </c>
      <c r="O202" s="33">
        <v>2553004</v>
      </c>
      <c r="P202" s="35" t="s">
        <v>3470</v>
      </c>
      <c r="Q202" s="33">
        <v>10704005</v>
      </c>
      <c r="R202" s="35" t="s">
        <v>2494</v>
      </c>
      <c r="S202" s="33">
        <v>25540165</v>
      </c>
      <c r="T202" s="33" t="s">
        <v>2941</v>
      </c>
      <c r="U202" s="33" t="s">
        <v>4611</v>
      </c>
      <c r="V202" s="33" t="s">
        <v>3930</v>
      </c>
      <c r="W202" s="35" t="str">
        <f t="shared" si="383"/>
        <v>076</v>
      </c>
      <c r="X202" s="35" t="s">
        <v>1595</v>
      </c>
      <c r="Y202" s="35" t="str">
        <f t="shared" ref="Y202" si="393">IF(ISBLANK(X202),"",INDEX(Continents,MATCH(X202,Country_Name,0)))</f>
        <v>South America</v>
      </c>
      <c r="Z202" s="61">
        <v>34296</v>
      </c>
      <c r="AA202" s="33"/>
      <c r="AB202" s="34" t="s">
        <v>4614</v>
      </c>
      <c r="AC202" s="35" t="s">
        <v>2462</v>
      </c>
      <c r="AD202" s="33" t="s">
        <v>4612</v>
      </c>
      <c r="AE202" s="34" t="s">
        <v>4613</v>
      </c>
      <c r="AF202" s="61">
        <v>41809</v>
      </c>
      <c r="AG202" s="34" t="s">
        <v>4651</v>
      </c>
      <c r="AH202" s="61">
        <v>41841</v>
      </c>
      <c r="AI202" s="34" t="s">
        <v>4651</v>
      </c>
      <c r="AJ202" s="37">
        <v>41841</v>
      </c>
      <c r="AK202" s="33" t="s">
        <v>3998</v>
      </c>
      <c r="AL202" s="33" t="s">
        <v>3598</v>
      </c>
      <c r="AM202" s="34"/>
      <c r="AN202" s="34"/>
      <c r="AO202" s="34"/>
      <c r="AP202" s="34"/>
      <c r="AQ202" s="33"/>
    </row>
    <row r="203" spans="1:43" s="46" customFormat="1">
      <c r="A203" s="33">
        <v>2013</v>
      </c>
      <c r="B203" s="33">
        <v>1</v>
      </c>
      <c r="C203" s="33">
        <v>202</v>
      </c>
      <c r="D203" s="33">
        <v>52910413</v>
      </c>
      <c r="E203" s="33" t="s">
        <v>3599</v>
      </c>
      <c r="F203" s="33" t="s">
        <v>4362</v>
      </c>
      <c r="G203" s="33"/>
      <c r="H203" s="33" t="s">
        <v>4361</v>
      </c>
      <c r="I203" s="33" t="s">
        <v>3588</v>
      </c>
      <c r="J203" s="33"/>
      <c r="K203" s="33">
        <f t="shared" si="374"/>
        <v>13000000</v>
      </c>
      <c r="L203" s="35" t="s">
        <v>87</v>
      </c>
      <c r="M203" s="33">
        <f t="shared" si="379"/>
        <v>11003000</v>
      </c>
      <c r="N203" s="33" t="s">
        <v>155</v>
      </c>
      <c r="O203" s="33" t="str">
        <f t="shared" si="380"/>
        <v>2532001</v>
      </c>
      <c r="P203" s="35" t="s">
        <v>3211</v>
      </c>
      <c r="Q203" s="33">
        <f t="shared" si="381"/>
        <v>11003002</v>
      </c>
      <c r="R203" s="35" t="s">
        <v>2534</v>
      </c>
      <c r="S203" s="33" t="str">
        <f t="shared" si="382"/>
        <v>25540353</v>
      </c>
      <c r="T203" s="33" t="s">
        <v>2864</v>
      </c>
      <c r="U203" s="33"/>
      <c r="V203" s="33" t="s">
        <v>4369</v>
      </c>
      <c r="W203" s="35" t="str">
        <f t="shared" ref="W203:W210" si="394">IF(ISBLANK(X203),"",INDEX(Country_Code,MATCH(X203,Country_Name,0)))</f>
        <v>392</v>
      </c>
      <c r="X203" s="35" t="s">
        <v>34</v>
      </c>
      <c r="Y203" s="35" t="str">
        <f t="shared" ref="Y203:Y210" si="395">IF(ISBLANK(X203),"",INDEX(Continents,MATCH(X203,Country_Name,0)))</f>
        <v>Asia</v>
      </c>
      <c r="Z203" s="61">
        <v>32211</v>
      </c>
      <c r="AA203" s="33"/>
      <c r="AB203" s="34" t="s">
        <v>4371</v>
      </c>
      <c r="AC203" s="35" t="s">
        <v>2462</v>
      </c>
      <c r="AD203" s="33" t="s">
        <v>4366</v>
      </c>
      <c r="AE203" s="34" t="s">
        <v>4372</v>
      </c>
      <c r="AF203" s="61">
        <v>41152</v>
      </c>
      <c r="AG203" s="34" t="s">
        <v>4365</v>
      </c>
      <c r="AH203" s="61">
        <v>42613</v>
      </c>
      <c r="AI203" s="34"/>
      <c r="AJ203" s="33"/>
      <c r="AK203" s="33" t="s">
        <v>4043</v>
      </c>
      <c r="AL203" s="33" t="s">
        <v>3613</v>
      </c>
      <c r="AM203" s="34"/>
      <c r="AN203" s="34"/>
      <c r="AO203" s="34" t="s">
        <v>4369</v>
      </c>
      <c r="AP203" s="34"/>
      <c r="AQ203" s="33" t="s">
        <v>4373</v>
      </c>
    </row>
    <row r="204" spans="1:43" s="46" customFormat="1">
      <c r="A204" s="33">
        <v>2013</v>
      </c>
      <c r="B204" s="33">
        <v>1</v>
      </c>
      <c r="C204" s="33">
        <v>203</v>
      </c>
      <c r="D204" s="33">
        <v>52190001</v>
      </c>
      <c r="E204" s="33" t="s">
        <v>3599</v>
      </c>
      <c r="F204" s="33" t="s">
        <v>4364</v>
      </c>
      <c r="G204" s="33"/>
      <c r="H204" s="33" t="s">
        <v>4363</v>
      </c>
      <c r="I204" s="33" t="s">
        <v>3587</v>
      </c>
      <c r="J204" s="33" t="s">
        <v>3616</v>
      </c>
      <c r="K204" s="33">
        <f t="shared" si="374"/>
        <v>10700000</v>
      </c>
      <c r="L204" s="35" t="s">
        <v>68</v>
      </c>
      <c r="M204" s="33">
        <f t="shared" si="379"/>
        <v>13605000</v>
      </c>
      <c r="N204" s="33" t="s">
        <v>203</v>
      </c>
      <c r="O204" s="33" t="str">
        <f t="shared" si="380"/>
        <v>2540004</v>
      </c>
      <c r="P204" s="35" t="s">
        <v>3246</v>
      </c>
      <c r="Q204" s="33">
        <f t="shared" si="381"/>
        <v>13600001</v>
      </c>
      <c r="R204" s="35" t="s">
        <v>2604</v>
      </c>
      <c r="S204" s="33" t="str">
        <f t="shared" si="382"/>
        <v>25540489</v>
      </c>
      <c r="T204" s="33" t="s">
        <v>2925</v>
      </c>
      <c r="U204" s="33" t="s">
        <v>3616</v>
      </c>
      <c r="V204" s="33" t="s">
        <v>4374</v>
      </c>
      <c r="W204" s="35" t="str">
        <f t="shared" si="394"/>
        <v>392</v>
      </c>
      <c r="X204" s="35" t="s">
        <v>34</v>
      </c>
      <c r="Y204" s="35" t="str">
        <f t="shared" si="395"/>
        <v>Asia</v>
      </c>
      <c r="Z204" s="61">
        <v>33162</v>
      </c>
      <c r="AA204" s="33"/>
      <c r="AB204" s="34" t="s">
        <v>4375</v>
      </c>
      <c r="AC204" s="35" t="s">
        <v>2462</v>
      </c>
      <c r="AD204" s="33" t="s">
        <v>4367</v>
      </c>
      <c r="AE204" s="34" t="s">
        <v>4376</v>
      </c>
      <c r="AF204" s="61">
        <v>41153</v>
      </c>
      <c r="AG204" s="34" t="s">
        <v>4365</v>
      </c>
      <c r="AH204" s="61">
        <v>41517</v>
      </c>
      <c r="AI204" s="34" t="s">
        <v>3981</v>
      </c>
      <c r="AJ204" s="33"/>
      <c r="AK204" s="33" t="s">
        <v>4377</v>
      </c>
      <c r="AL204" s="33" t="s">
        <v>4368</v>
      </c>
      <c r="AM204" s="34"/>
      <c r="AN204" s="34"/>
      <c r="AO204" s="34" t="s">
        <v>4378</v>
      </c>
      <c r="AP204" s="34"/>
      <c r="AQ204" s="33" t="s">
        <v>4379</v>
      </c>
    </row>
    <row r="205" spans="1:43" s="46" customFormat="1">
      <c r="A205" s="33">
        <v>2013</v>
      </c>
      <c r="B205" s="33">
        <v>1</v>
      </c>
      <c r="C205" s="33">
        <v>204</v>
      </c>
      <c r="D205" s="33">
        <v>52270325</v>
      </c>
      <c r="E205" s="33" t="s">
        <v>3599</v>
      </c>
      <c r="F205" s="33" t="s">
        <v>4621</v>
      </c>
      <c r="G205" s="33"/>
      <c r="H205" s="33" t="s">
        <v>4622</v>
      </c>
      <c r="I205" s="33" t="s">
        <v>3587</v>
      </c>
      <c r="J205" s="33" t="s">
        <v>3616</v>
      </c>
      <c r="K205" s="33">
        <f t="shared" si="374"/>
        <v>11300000</v>
      </c>
      <c r="L205" s="35" t="s">
        <v>33</v>
      </c>
      <c r="M205" s="33">
        <f t="shared" si="379"/>
        <v>11302000</v>
      </c>
      <c r="N205" s="33" t="s">
        <v>179</v>
      </c>
      <c r="O205" s="33" t="str">
        <f t="shared" si="380"/>
        <v>2543003</v>
      </c>
      <c r="P205" s="35" t="s">
        <v>3554</v>
      </c>
      <c r="Q205" s="33">
        <f t="shared" si="381"/>
        <v>11300002</v>
      </c>
      <c r="R205" s="35" t="s">
        <v>2516</v>
      </c>
      <c r="S205" s="33">
        <v>25540412</v>
      </c>
      <c r="T205" s="33" t="s">
        <v>2766</v>
      </c>
      <c r="U205" s="33" t="s">
        <v>3616</v>
      </c>
      <c r="V205" s="33" t="s">
        <v>4617</v>
      </c>
      <c r="W205" s="35" t="str">
        <f t="shared" si="394"/>
        <v>410</v>
      </c>
      <c r="X205" s="35" t="s">
        <v>1776</v>
      </c>
      <c r="Y205" s="35" t="str">
        <f t="shared" si="395"/>
        <v>Asia</v>
      </c>
      <c r="Z205" s="61">
        <v>33522</v>
      </c>
      <c r="AA205" s="33"/>
      <c r="AB205" s="34" t="s">
        <v>4647</v>
      </c>
      <c r="AC205" s="35" t="s">
        <v>2462</v>
      </c>
      <c r="AD205" s="33" t="s">
        <v>4648</v>
      </c>
      <c r="AE205" s="34" t="s">
        <v>4649</v>
      </c>
      <c r="AF205" s="61">
        <v>41327</v>
      </c>
      <c r="AG205" s="34" t="s">
        <v>3984</v>
      </c>
      <c r="AH205" s="61">
        <v>41516</v>
      </c>
      <c r="AI205" s="34" t="s">
        <v>3981</v>
      </c>
      <c r="AJ205" s="33"/>
      <c r="AK205" s="33" t="s">
        <v>3608</v>
      </c>
      <c r="AL205" s="33" t="s">
        <v>3598</v>
      </c>
      <c r="AM205" s="34"/>
      <c r="AN205" s="34"/>
      <c r="AO205" s="34"/>
      <c r="AP205" s="34"/>
      <c r="AQ205" s="33"/>
    </row>
    <row r="206" spans="1:43" s="46" customFormat="1">
      <c r="A206" s="33">
        <v>2013</v>
      </c>
      <c r="B206" s="33">
        <v>1</v>
      </c>
      <c r="C206" s="33">
        <v>205</v>
      </c>
      <c r="D206" s="33">
        <v>52270309</v>
      </c>
      <c r="E206" s="33" t="s">
        <v>3599</v>
      </c>
      <c r="F206" s="33" t="s">
        <v>4623</v>
      </c>
      <c r="G206" s="33"/>
      <c r="H206" s="33" t="s">
        <v>4624</v>
      </c>
      <c r="I206" s="33" t="s">
        <v>3587</v>
      </c>
      <c r="J206" s="33" t="s">
        <v>3616</v>
      </c>
      <c r="K206" s="33">
        <f t="shared" si="374"/>
        <v>11300000</v>
      </c>
      <c r="L206" s="35" t="s">
        <v>33</v>
      </c>
      <c r="M206" s="33">
        <f t="shared" si="379"/>
        <v>11302000</v>
      </c>
      <c r="N206" s="33" t="s">
        <v>179</v>
      </c>
      <c r="O206" s="33" t="str">
        <f t="shared" si="380"/>
        <v>2543003</v>
      </c>
      <c r="P206" s="35" t="s">
        <v>3554</v>
      </c>
      <c r="Q206" s="33">
        <f t="shared" si="381"/>
        <v>11300002</v>
      </c>
      <c r="R206" s="35" t="s">
        <v>2516</v>
      </c>
      <c r="S206" s="33">
        <v>25540412</v>
      </c>
      <c r="T206" s="33" t="s">
        <v>2766</v>
      </c>
      <c r="U206" s="33" t="s">
        <v>3616</v>
      </c>
      <c r="V206" s="33" t="s">
        <v>4370</v>
      </c>
      <c r="W206" s="35" t="str">
        <f t="shared" si="394"/>
        <v>392</v>
      </c>
      <c r="X206" s="35" t="s">
        <v>34</v>
      </c>
      <c r="Y206" s="35" t="str">
        <f t="shared" si="395"/>
        <v>Asia</v>
      </c>
      <c r="Z206" s="61">
        <v>33265</v>
      </c>
      <c r="AA206" s="33"/>
      <c r="AB206" s="34" t="s">
        <v>4644</v>
      </c>
      <c r="AC206" s="35" t="s">
        <v>2462</v>
      </c>
      <c r="AD206" s="33" t="s">
        <v>4645</v>
      </c>
      <c r="AE206" s="34" t="s">
        <v>4646</v>
      </c>
      <c r="AF206" s="61">
        <v>41334</v>
      </c>
      <c r="AG206" s="34" t="s">
        <v>3984</v>
      </c>
      <c r="AH206" s="61">
        <v>41516</v>
      </c>
      <c r="AI206" s="34" t="s">
        <v>3981</v>
      </c>
      <c r="AJ206" s="33"/>
      <c r="AK206" s="33" t="s">
        <v>3608</v>
      </c>
      <c r="AL206" s="33" t="s">
        <v>3598</v>
      </c>
      <c r="AM206" s="34"/>
      <c r="AN206" s="34"/>
      <c r="AO206" s="34"/>
      <c r="AP206" s="34"/>
      <c r="AQ206" s="33"/>
    </row>
    <row r="207" spans="1:43" s="46" customFormat="1">
      <c r="A207" s="33">
        <v>2013</v>
      </c>
      <c r="B207" s="33">
        <v>1</v>
      </c>
      <c r="C207" s="33">
        <v>206</v>
      </c>
      <c r="D207" s="33">
        <v>54500703</v>
      </c>
      <c r="E207" s="33" t="s">
        <v>3596</v>
      </c>
      <c r="F207" s="33" t="s">
        <v>4039</v>
      </c>
      <c r="G207" s="33"/>
      <c r="H207" s="33" t="s">
        <v>4625</v>
      </c>
      <c r="I207" s="33" t="s">
        <v>3618</v>
      </c>
      <c r="J207" s="33" t="s">
        <v>3616</v>
      </c>
      <c r="K207" s="33">
        <f t="shared" si="374"/>
        <v>11300000</v>
      </c>
      <c r="L207" s="35" t="s">
        <v>33</v>
      </c>
      <c r="M207" s="33">
        <f t="shared" si="379"/>
        <v>11302000</v>
      </c>
      <c r="N207" s="33" t="s">
        <v>179</v>
      </c>
      <c r="O207" s="33" t="str">
        <f t="shared" si="380"/>
        <v>2543003</v>
      </c>
      <c r="P207" s="35" t="s">
        <v>3554</v>
      </c>
      <c r="Q207" s="33">
        <f t="shared" si="381"/>
        <v>11300002</v>
      </c>
      <c r="R207" s="35" t="s">
        <v>2516</v>
      </c>
      <c r="S207" s="33" t="str">
        <f t="shared" ref="S207:S210" si="396">IF(ISBLANK(T207),"",INDEX(แนยั2,MATCH(T207,Program_Project_Name,0)))</f>
        <v>25540116</v>
      </c>
      <c r="T207" s="33" t="s">
        <v>2767</v>
      </c>
      <c r="U207" s="33"/>
      <c r="V207" s="33" t="s">
        <v>4618</v>
      </c>
      <c r="W207" s="35" t="str">
        <f t="shared" si="394"/>
        <v>124</v>
      </c>
      <c r="X207" s="35" t="s">
        <v>1618</v>
      </c>
      <c r="Y207" s="35" t="str">
        <f t="shared" si="395"/>
        <v>North America</v>
      </c>
      <c r="Z207" s="61">
        <v>31390</v>
      </c>
      <c r="AA207" s="33"/>
      <c r="AB207" s="34" t="s">
        <v>4641</v>
      </c>
      <c r="AC207" s="35" t="s">
        <v>2462</v>
      </c>
      <c r="AD207" s="33" t="s">
        <v>4642</v>
      </c>
      <c r="AE207" s="34" t="s">
        <v>4643</v>
      </c>
      <c r="AF207" s="61">
        <v>41415</v>
      </c>
      <c r="AG207" s="34" t="s">
        <v>3984</v>
      </c>
      <c r="AH207" s="61">
        <v>41635</v>
      </c>
      <c r="AI207" s="34" t="s">
        <v>3981</v>
      </c>
      <c r="AJ207" s="33"/>
      <c r="AK207" s="33" t="s">
        <v>3991</v>
      </c>
      <c r="AL207" s="33" t="s">
        <v>3598</v>
      </c>
      <c r="AM207" s="34"/>
      <c r="AN207" s="34"/>
      <c r="AO207" s="34"/>
      <c r="AP207" s="34"/>
      <c r="AQ207" s="33"/>
    </row>
    <row r="208" spans="1:43" s="46" customFormat="1">
      <c r="A208" s="33">
        <v>2013</v>
      </c>
      <c r="B208" s="33">
        <v>1</v>
      </c>
      <c r="C208" s="33">
        <v>207</v>
      </c>
      <c r="D208" s="33">
        <v>53270327</v>
      </c>
      <c r="E208" s="33" t="s">
        <v>3596</v>
      </c>
      <c r="F208" s="33" t="s">
        <v>4626</v>
      </c>
      <c r="G208" s="33"/>
      <c r="H208" s="33" t="s">
        <v>4627</v>
      </c>
      <c r="I208" s="33" t="s">
        <v>3587</v>
      </c>
      <c r="J208" s="33" t="s">
        <v>3909</v>
      </c>
      <c r="K208" s="33">
        <f t="shared" si="374"/>
        <v>11300000</v>
      </c>
      <c r="L208" s="35" t="s">
        <v>33</v>
      </c>
      <c r="M208" s="33">
        <f t="shared" si="379"/>
        <v>11302000</v>
      </c>
      <c r="N208" s="33" t="s">
        <v>179</v>
      </c>
      <c r="O208" s="33" t="str">
        <f t="shared" si="380"/>
        <v>2546007</v>
      </c>
      <c r="P208" s="35" t="s">
        <v>3350</v>
      </c>
      <c r="Q208" s="33">
        <f t="shared" si="381"/>
        <v>11300002</v>
      </c>
      <c r="R208" s="35" t="s">
        <v>2516</v>
      </c>
      <c r="S208" s="33" t="str">
        <f t="shared" si="396"/>
        <v>25540115</v>
      </c>
      <c r="T208" s="33" t="s">
        <v>2766</v>
      </c>
      <c r="U208" s="33" t="s">
        <v>4619</v>
      </c>
      <c r="V208" s="33" t="s">
        <v>4620</v>
      </c>
      <c r="W208" s="35" t="str">
        <f t="shared" si="394"/>
        <v>392</v>
      </c>
      <c r="X208" s="35" t="s">
        <v>34</v>
      </c>
      <c r="Y208" s="35" t="str">
        <f t="shared" si="395"/>
        <v>Asia</v>
      </c>
      <c r="Z208" s="61">
        <v>33704</v>
      </c>
      <c r="AA208" s="33"/>
      <c r="AB208" s="34" t="s">
        <v>4629</v>
      </c>
      <c r="AC208" s="35" t="s">
        <v>2462</v>
      </c>
      <c r="AD208" s="33" t="s">
        <v>4630</v>
      </c>
      <c r="AE208" s="34" t="s">
        <v>4631</v>
      </c>
      <c r="AF208" s="61">
        <v>41426</v>
      </c>
      <c r="AG208" s="34" t="s">
        <v>4650</v>
      </c>
      <c r="AH208" s="61">
        <v>41516</v>
      </c>
      <c r="AI208" s="34" t="s">
        <v>3981</v>
      </c>
      <c r="AJ208" s="33"/>
      <c r="AK208" s="33" t="s">
        <v>3991</v>
      </c>
      <c r="AL208" s="33" t="s">
        <v>3598</v>
      </c>
      <c r="AM208" s="34"/>
      <c r="AN208" s="34"/>
      <c r="AO208" s="34"/>
      <c r="AP208" s="34"/>
      <c r="AQ208" s="33"/>
    </row>
    <row r="209" spans="1:43" s="46" customFormat="1">
      <c r="A209" s="33">
        <v>2013</v>
      </c>
      <c r="B209" s="33">
        <v>1</v>
      </c>
      <c r="C209" s="33">
        <v>208</v>
      </c>
      <c r="D209" s="33">
        <v>53217028</v>
      </c>
      <c r="E209" s="33" t="s">
        <v>3596</v>
      </c>
      <c r="F209" s="33" t="s">
        <v>4628</v>
      </c>
      <c r="G209" s="33"/>
      <c r="H209" s="33" t="s">
        <v>4632</v>
      </c>
      <c r="I209" s="33" t="s">
        <v>3587</v>
      </c>
      <c r="J209" s="33" t="s">
        <v>3909</v>
      </c>
      <c r="K209" s="33">
        <f t="shared" si="374"/>
        <v>11300000</v>
      </c>
      <c r="L209" s="35" t="s">
        <v>33</v>
      </c>
      <c r="M209" s="33">
        <f t="shared" si="379"/>
        <v>11303000</v>
      </c>
      <c r="N209" s="33" t="s">
        <v>181</v>
      </c>
      <c r="O209" s="33" t="str">
        <f t="shared" si="380"/>
        <v>2550005</v>
      </c>
      <c r="P209" s="35" t="s">
        <v>3569</v>
      </c>
      <c r="Q209" s="33">
        <f t="shared" si="381"/>
        <v>11300001</v>
      </c>
      <c r="R209" s="35" t="s">
        <v>2559</v>
      </c>
      <c r="S209" s="33" t="str">
        <f t="shared" si="396"/>
        <v>25540311</v>
      </c>
      <c r="T209" s="33" t="s">
        <v>2951</v>
      </c>
      <c r="U209" s="33" t="s">
        <v>4619</v>
      </c>
      <c r="V209" s="33" t="s">
        <v>4620</v>
      </c>
      <c r="W209" s="35" t="str">
        <f t="shared" si="394"/>
        <v>392</v>
      </c>
      <c r="X209" s="35" t="s">
        <v>34</v>
      </c>
      <c r="Y209" s="35" t="str">
        <f t="shared" si="395"/>
        <v>Asia</v>
      </c>
      <c r="Z209" s="61">
        <v>33558</v>
      </c>
      <c r="AA209" s="33"/>
      <c r="AB209" s="34" t="s">
        <v>4633</v>
      </c>
      <c r="AC209" s="35" t="s">
        <v>2462</v>
      </c>
      <c r="AD209" s="33" t="s">
        <v>4634</v>
      </c>
      <c r="AE209" s="34" t="s">
        <v>4635</v>
      </c>
      <c r="AF209" s="61">
        <v>41426</v>
      </c>
      <c r="AG209" s="34" t="s">
        <v>4650</v>
      </c>
      <c r="AH209" s="61">
        <v>41516</v>
      </c>
      <c r="AI209" s="34" t="s">
        <v>3981</v>
      </c>
      <c r="AJ209" s="33"/>
      <c r="AK209" s="33" t="s">
        <v>3991</v>
      </c>
      <c r="AL209" s="33" t="s">
        <v>3598</v>
      </c>
      <c r="AM209" s="34"/>
      <c r="AN209" s="34"/>
      <c r="AO209" s="34"/>
      <c r="AP209" s="34"/>
      <c r="AQ209" s="33"/>
    </row>
    <row r="210" spans="1:43" s="46" customFormat="1">
      <c r="A210" s="33">
        <v>2013</v>
      </c>
      <c r="B210" s="33">
        <v>1</v>
      </c>
      <c r="C210" s="33">
        <v>209</v>
      </c>
      <c r="D210" s="33">
        <v>53216936</v>
      </c>
      <c r="E210" s="33" t="s">
        <v>3596</v>
      </c>
      <c r="F210" s="33" t="s">
        <v>4636</v>
      </c>
      <c r="G210" s="33"/>
      <c r="H210" s="33" t="s">
        <v>4637</v>
      </c>
      <c r="I210" s="33" t="s">
        <v>3587</v>
      </c>
      <c r="J210" s="33" t="s">
        <v>3909</v>
      </c>
      <c r="K210" s="33">
        <f t="shared" si="374"/>
        <v>11300000</v>
      </c>
      <c r="L210" s="35" t="s">
        <v>33</v>
      </c>
      <c r="M210" s="33">
        <f t="shared" si="379"/>
        <v>11303000</v>
      </c>
      <c r="N210" s="33" t="s">
        <v>181</v>
      </c>
      <c r="O210" s="33" t="str">
        <f t="shared" si="380"/>
        <v>2550005</v>
      </c>
      <c r="P210" s="35" t="s">
        <v>3569</v>
      </c>
      <c r="Q210" s="33">
        <f t="shared" si="381"/>
        <v>11300001</v>
      </c>
      <c r="R210" s="35" t="s">
        <v>2559</v>
      </c>
      <c r="S210" s="33" t="str">
        <f t="shared" si="396"/>
        <v>25540311</v>
      </c>
      <c r="T210" s="33" t="s">
        <v>2951</v>
      </c>
      <c r="U210" s="33" t="s">
        <v>4619</v>
      </c>
      <c r="V210" s="33" t="s">
        <v>4620</v>
      </c>
      <c r="W210" s="35" t="str">
        <f t="shared" si="394"/>
        <v>392</v>
      </c>
      <c r="X210" s="35" t="s">
        <v>34</v>
      </c>
      <c r="Y210" s="35" t="str">
        <f t="shared" si="395"/>
        <v>Asia</v>
      </c>
      <c r="Z210" s="61"/>
      <c r="AA210" s="33"/>
      <c r="AB210" s="34" t="s">
        <v>4638</v>
      </c>
      <c r="AC210" s="35" t="s">
        <v>2462</v>
      </c>
      <c r="AD210" s="33" t="s">
        <v>4639</v>
      </c>
      <c r="AE210" s="34" t="s">
        <v>4640</v>
      </c>
      <c r="AF210" s="61">
        <v>41426</v>
      </c>
      <c r="AG210" s="34" t="s">
        <v>4650</v>
      </c>
      <c r="AH210" s="61">
        <v>41516</v>
      </c>
      <c r="AI210" s="34" t="s">
        <v>3981</v>
      </c>
      <c r="AJ210" s="33"/>
      <c r="AK210" s="33" t="s">
        <v>3991</v>
      </c>
      <c r="AL210" s="33" t="s">
        <v>3598</v>
      </c>
      <c r="AM210" s="34"/>
      <c r="AN210" s="34"/>
      <c r="AO210" s="34"/>
      <c r="AP210" s="34"/>
      <c r="AQ210" s="33"/>
    </row>
  </sheetData>
  <dataValidations count="7">
    <dataValidation type="list" allowBlank="1" showInputMessage="1" showErrorMessage="1" sqref="AC2:AC88 AC90:AC210">
      <formula1>Nationality</formula1>
    </dataValidation>
    <dataValidation type="list" allowBlank="1" showInputMessage="1" showErrorMessage="1" sqref="P2:P210">
      <formula1>Program_Name_En</formula1>
    </dataValidation>
    <dataValidation type="list" allowBlank="1" showInputMessage="1" showErrorMessage="1" sqref="T2:T210">
      <formula1>Program_Project_Name</formula1>
    </dataValidation>
    <dataValidation type="list" allowBlank="1" showInputMessage="1" showErrorMessage="1" sqref="R2:R210">
      <formula1>FOS_Name_En</formula1>
    </dataValidation>
    <dataValidation type="list" allowBlank="1" showInputMessage="1" showErrorMessage="1" sqref="N2:N210">
      <formula1>DEPT_NAME_EN</formula1>
    </dataValidation>
    <dataValidation type="list" allowBlank="1" showInputMessage="1" showErrorMessage="1" sqref="L2:L210">
      <formula1>FACULTY_NAME_EN</formula1>
    </dataValidation>
    <dataValidation type="list" allowBlank="1" showInputMessage="1" showErrorMessage="1" sqref="X2:X210">
      <formula1>Country_Name</formula1>
    </dataValidation>
  </dataValidations>
  <hyperlinks>
    <hyperlink ref="AD18" r:id="rId1"/>
    <hyperlink ref="AD28" r:id="rId2"/>
    <hyperlink ref="AD68" r:id="rId3"/>
    <hyperlink ref="AD89" r:id="rId4"/>
    <hyperlink ref="AD120" r:id="rId5"/>
    <hyperlink ref="AD124" r:id="rId6"/>
    <hyperlink ref="AD127" r:id="rId7"/>
    <hyperlink ref="AD128" r:id="rId8"/>
    <hyperlink ref="AD129" r:id="rId9"/>
    <hyperlink ref="AD134" r:id="rId10"/>
    <hyperlink ref="AD135" r:id="rId11"/>
    <hyperlink ref="AD136" r:id="rId12"/>
    <hyperlink ref="AD139" r:id="rId13"/>
    <hyperlink ref="AD141" r:id="rId14"/>
    <hyperlink ref="AD142" r:id="rId15"/>
    <hyperlink ref="AD154" r:id="rId16"/>
    <hyperlink ref="AD158" r:id="rId17"/>
    <hyperlink ref="AD169" r:id="rId18"/>
    <hyperlink ref="AD171" r:id="rId19"/>
    <hyperlink ref="AD172" r:id="rId20"/>
    <hyperlink ref="AD177" r:id="rId21"/>
    <hyperlink ref="AD183" r:id="rId22"/>
    <hyperlink ref="AD189" r:id="rId23"/>
    <hyperlink ref="AD198" r:id="rId24"/>
    <hyperlink ref="AD200" r:id="rId25"/>
  </hyperlinks>
  <printOptions horizontalCentered="1"/>
  <pageMargins left="0" right="0" top="0.74803149606299213" bottom="0.74803149606299213" header="0.31496062992125984" footer="0.31496062992125984"/>
  <pageSetup paperSize="9" scale="60" orientation="landscape" r:id="rId2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N108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topLeftCell="A7" workbookViewId="0">
      <selection activeCell="K11" sqref="K11"/>
    </sheetView>
  </sheetViews>
  <sheetFormatPr defaultRowHeight="15"/>
  <cols>
    <col min="1" max="1" width="3.7109375" customWidth="1"/>
  </cols>
  <sheetData>
    <row r="1" spans="1:22" ht="24">
      <c r="A1" s="2" t="s">
        <v>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54</v>
      </c>
      <c r="B3" s="1" t="s">
        <v>59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47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55</v>
      </c>
      <c r="B6" s="1" t="s">
        <v>60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48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49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56</v>
      </c>
      <c r="B10" s="1" t="s">
        <v>61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57</v>
      </c>
      <c r="B13" s="1" t="s">
        <v>62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58</v>
      </c>
      <c r="B16" s="1" t="s">
        <v>63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C22" sqref="C22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97</v>
      </c>
      <c r="B1" s="4" t="s">
        <v>98</v>
      </c>
      <c r="C1" s="5" t="s">
        <v>99</v>
      </c>
    </row>
    <row r="2" spans="1:3">
      <c r="A2" s="9">
        <v>11500000</v>
      </c>
      <c r="B2" s="10" t="s">
        <v>83</v>
      </c>
      <c r="C2" s="11" t="s">
        <v>84</v>
      </c>
    </row>
    <row r="3" spans="1:3">
      <c r="A3" s="6">
        <v>13600000</v>
      </c>
      <c r="B3" s="7" t="s">
        <v>95</v>
      </c>
      <c r="C3" s="8" t="s">
        <v>96</v>
      </c>
    </row>
    <row r="4" spans="1:3">
      <c r="A4" s="9">
        <v>10700000</v>
      </c>
      <c r="B4" s="10" t="s">
        <v>68</v>
      </c>
      <c r="C4" s="11" t="s">
        <v>69</v>
      </c>
    </row>
    <row r="5" spans="1:3">
      <c r="A5" s="6">
        <v>10800000</v>
      </c>
      <c r="B5" s="7" t="s">
        <v>70</v>
      </c>
      <c r="C5" s="8" t="s">
        <v>71</v>
      </c>
    </row>
    <row r="6" spans="1:3">
      <c r="A6" s="9">
        <v>10900000</v>
      </c>
      <c r="B6" s="10" t="s">
        <v>72</v>
      </c>
      <c r="C6" s="11" t="s">
        <v>73</v>
      </c>
    </row>
    <row r="7" spans="1:3">
      <c r="A7" s="9">
        <v>13100000</v>
      </c>
      <c r="B7" s="10" t="s">
        <v>89</v>
      </c>
      <c r="C7" s="11" t="s">
        <v>90</v>
      </c>
    </row>
    <row r="8" spans="1:3">
      <c r="A8" s="9">
        <v>13400000</v>
      </c>
      <c r="B8" s="10" t="s">
        <v>93</v>
      </c>
      <c r="C8" s="11" t="s">
        <v>94</v>
      </c>
    </row>
    <row r="9" spans="1:3">
      <c r="A9" s="6">
        <v>10000000</v>
      </c>
      <c r="B9" s="7" t="s">
        <v>66</v>
      </c>
      <c r="C9" s="8" t="s">
        <v>67</v>
      </c>
    </row>
    <row r="10" spans="1:3">
      <c r="A10" s="6">
        <v>13200000</v>
      </c>
      <c r="B10" s="7" t="s">
        <v>91</v>
      </c>
      <c r="C10" s="8" t="s">
        <v>92</v>
      </c>
    </row>
    <row r="11" spans="1:3">
      <c r="A11" s="6">
        <v>11200000</v>
      </c>
      <c r="B11" s="7" t="s">
        <v>78</v>
      </c>
      <c r="C11" s="8" t="s">
        <v>79</v>
      </c>
    </row>
    <row r="12" spans="1:3">
      <c r="A12" s="9">
        <v>11100000</v>
      </c>
      <c r="B12" s="10" t="s">
        <v>76</v>
      </c>
      <c r="C12" s="11" t="s">
        <v>77</v>
      </c>
    </row>
    <row r="13" spans="1:3">
      <c r="A13" s="6">
        <v>11000000</v>
      </c>
      <c r="B13" s="7" t="s">
        <v>74</v>
      </c>
      <c r="C13" s="8" t="s">
        <v>75</v>
      </c>
    </row>
    <row r="14" spans="1:3">
      <c r="A14" s="9">
        <v>11300000</v>
      </c>
      <c r="B14" s="10" t="s">
        <v>33</v>
      </c>
      <c r="C14" s="11" t="s">
        <v>80</v>
      </c>
    </row>
    <row r="15" spans="1:3">
      <c r="A15" s="6">
        <v>11400000</v>
      </c>
      <c r="B15" s="7" t="s">
        <v>81</v>
      </c>
      <c r="C15" s="8" t="s">
        <v>82</v>
      </c>
    </row>
    <row r="16" spans="1:3">
      <c r="A16" s="6">
        <v>13000000</v>
      </c>
      <c r="B16" s="7" t="s">
        <v>87</v>
      </c>
      <c r="C16" s="8" t="s">
        <v>88</v>
      </c>
    </row>
    <row r="17" spans="1:3">
      <c r="A17" s="12">
        <v>11600000</v>
      </c>
      <c r="B17" s="13" t="s">
        <v>85</v>
      </c>
      <c r="C17" s="14" t="s">
        <v>85</v>
      </c>
    </row>
    <row r="18" spans="1:3">
      <c r="A18" s="30">
        <v>12100000</v>
      </c>
      <c r="B18" s="30" t="s">
        <v>86</v>
      </c>
      <c r="C18" s="30" t="s">
        <v>86</v>
      </c>
    </row>
    <row r="19" spans="1:3">
      <c r="A19" s="29" t="s">
        <v>24</v>
      </c>
      <c r="B19" s="31" t="s">
        <v>24</v>
      </c>
      <c r="C19" s="32" t="s">
        <v>24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topLeftCell="A10" workbookViewId="0">
      <selection activeCell="A18" sqref="A18:B18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100</v>
      </c>
      <c r="B1" s="15" t="s">
        <v>101</v>
      </c>
      <c r="C1" s="15" t="s">
        <v>102</v>
      </c>
    </row>
    <row r="2" spans="1:3">
      <c r="A2">
        <v>13604000</v>
      </c>
      <c r="B2" t="s">
        <v>201</v>
      </c>
      <c r="C2" t="s">
        <v>202</v>
      </c>
    </row>
    <row r="3" spans="1:3">
      <c r="A3">
        <v>11202000</v>
      </c>
      <c r="B3" t="s">
        <v>171</v>
      </c>
      <c r="C3" t="s">
        <v>172</v>
      </c>
    </row>
    <row r="4" spans="1:3">
      <c r="A4">
        <v>13602000</v>
      </c>
      <c r="B4" t="s">
        <v>197</v>
      </c>
      <c r="C4" t="s">
        <v>198</v>
      </c>
    </row>
    <row r="5" spans="1:3">
      <c r="A5">
        <v>13603000</v>
      </c>
      <c r="B5" t="s">
        <v>199</v>
      </c>
      <c r="C5" t="s">
        <v>200</v>
      </c>
    </row>
    <row r="6" spans="1:3">
      <c r="A6">
        <v>11206000</v>
      </c>
      <c r="B6" t="s">
        <v>177</v>
      </c>
      <c r="C6" t="s">
        <v>178</v>
      </c>
    </row>
    <row r="7" spans="1:3">
      <c r="A7">
        <v>12112000</v>
      </c>
      <c r="B7" t="s">
        <v>195</v>
      </c>
      <c r="C7" t="s">
        <v>196</v>
      </c>
    </row>
    <row r="8" spans="1:3">
      <c r="A8">
        <v>11403000</v>
      </c>
      <c r="B8" t="s">
        <v>186</v>
      </c>
      <c r="C8" t="s">
        <v>187</v>
      </c>
    </row>
    <row r="9" spans="1:3">
      <c r="A9">
        <v>10706000</v>
      </c>
      <c r="B9" t="s">
        <v>111</v>
      </c>
      <c r="C9" t="s">
        <v>112</v>
      </c>
    </row>
    <row r="10" spans="1:3">
      <c r="A10">
        <v>10904000</v>
      </c>
      <c r="B10" t="s">
        <v>148</v>
      </c>
      <c r="C10" t="s">
        <v>149</v>
      </c>
    </row>
    <row r="11" spans="1:3">
      <c r="A11">
        <v>10704000</v>
      </c>
      <c r="B11" t="s">
        <v>107</v>
      </c>
      <c r="C11" t="s">
        <v>108</v>
      </c>
    </row>
    <row r="12" spans="1:3">
      <c r="A12">
        <v>10805000</v>
      </c>
      <c r="B12" t="s">
        <v>131</v>
      </c>
      <c r="C12" t="s">
        <v>132</v>
      </c>
    </row>
    <row r="13" spans="1:3">
      <c r="A13">
        <v>10712000</v>
      </c>
      <c r="B13" t="s">
        <v>123</v>
      </c>
      <c r="C13" t="s">
        <v>124</v>
      </c>
    </row>
    <row r="14" spans="1:3">
      <c r="A14">
        <v>10708000</v>
      </c>
      <c r="B14" t="s">
        <v>115</v>
      </c>
      <c r="C14" t="s">
        <v>116</v>
      </c>
    </row>
    <row r="15" spans="1:3">
      <c r="A15">
        <v>10802000</v>
      </c>
      <c r="B15" t="s">
        <v>125</v>
      </c>
      <c r="C15" t="s">
        <v>126</v>
      </c>
    </row>
    <row r="16" spans="1:3">
      <c r="A16">
        <v>10705000</v>
      </c>
      <c r="B16" t="s">
        <v>109</v>
      </c>
      <c r="C16" t="s">
        <v>110</v>
      </c>
    </row>
    <row r="17" spans="1:3">
      <c r="A17">
        <v>10804000</v>
      </c>
      <c r="B17" t="s">
        <v>129</v>
      </c>
      <c r="C17" t="s">
        <v>130</v>
      </c>
    </row>
    <row r="18" spans="1:3">
      <c r="A18">
        <v>10711000</v>
      </c>
      <c r="B18" t="s">
        <v>121</v>
      </c>
      <c r="C18" t="s">
        <v>122</v>
      </c>
    </row>
    <row r="19" spans="1:3">
      <c r="A19">
        <v>10710000</v>
      </c>
      <c r="B19" t="s">
        <v>119</v>
      </c>
      <c r="C19" t="s">
        <v>120</v>
      </c>
    </row>
    <row r="20" spans="1:3">
      <c r="A20">
        <v>10707000</v>
      </c>
      <c r="B20" t="s">
        <v>113</v>
      </c>
      <c r="C20" t="s">
        <v>114</v>
      </c>
    </row>
    <row r="21" spans="1:3">
      <c r="A21">
        <v>11406000</v>
      </c>
      <c r="B21" t="s">
        <v>191</v>
      </c>
      <c r="C21" t="s">
        <v>192</v>
      </c>
    </row>
    <row r="22" spans="1:3">
      <c r="A22">
        <v>10903000</v>
      </c>
      <c r="B22" t="s">
        <v>139</v>
      </c>
      <c r="C22" t="s">
        <v>147</v>
      </c>
    </row>
    <row r="23" spans="1:3">
      <c r="A23">
        <v>10702000</v>
      </c>
      <c r="B23" t="s">
        <v>103</v>
      </c>
      <c r="C23" t="s">
        <v>104</v>
      </c>
    </row>
    <row r="24" spans="1:3">
      <c r="A24">
        <v>10803000</v>
      </c>
      <c r="B24" t="s">
        <v>127</v>
      </c>
      <c r="C24" t="s">
        <v>128</v>
      </c>
    </row>
    <row r="25" spans="1:3">
      <c r="A25">
        <v>10905000</v>
      </c>
      <c r="B25" t="s">
        <v>140</v>
      </c>
      <c r="C25" t="s">
        <v>150</v>
      </c>
    </row>
    <row r="26" spans="1:3">
      <c r="A26">
        <v>10902000</v>
      </c>
      <c r="B26" t="s">
        <v>145</v>
      </c>
      <c r="C26" t="s">
        <v>146</v>
      </c>
    </row>
    <row r="27" spans="1:3">
      <c r="A27">
        <v>10807000</v>
      </c>
      <c r="B27" t="s">
        <v>135</v>
      </c>
      <c r="C27" t="s">
        <v>136</v>
      </c>
    </row>
    <row r="28" spans="1:3">
      <c r="A28">
        <v>10703000</v>
      </c>
      <c r="B28" t="s">
        <v>105</v>
      </c>
      <c r="C28" t="s">
        <v>106</v>
      </c>
    </row>
    <row r="29" spans="1:3">
      <c r="A29">
        <v>10806000</v>
      </c>
      <c r="B29" t="s">
        <v>133</v>
      </c>
      <c r="C29" t="s">
        <v>134</v>
      </c>
    </row>
    <row r="30" spans="1:3">
      <c r="A30">
        <v>11404000</v>
      </c>
      <c r="B30" t="s">
        <v>188</v>
      </c>
      <c r="C30" t="s">
        <v>189</v>
      </c>
    </row>
    <row r="31" spans="1:3">
      <c r="A31">
        <v>10709000</v>
      </c>
      <c r="B31" t="s">
        <v>117</v>
      </c>
      <c r="C31" t="s">
        <v>118</v>
      </c>
    </row>
    <row r="32" spans="1:3">
      <c r="A32">
        <v>11103000</v>
      </c>
      <c r="B32" t="s">
        <v>165</v>
      </c>
      <c r="C32" t="s">
        <v>166</v>
      </c>
    </row>
    <row r="33" spans="1:3">
      <c r="A33">
        <v>11104000</v>
      </c>
      <c r="B33" t="s">
        <v>167</v>
      </c>
      <c r="C33" t="s">
        <v>168</v>
      </c>
    </row>
    <row r="34" spans="1:3">
      <c r="A34">
        <v>10808000</v>
      </c>
      <c r="B34" t="s">
        <v>137</v>
      </c>
      <c r="C34" t="s">
        <v>138</v>
      </c>
    </row>
    <row r="35" spans="1:3">
      <c r="A35">
        <v>11302000</v>
      </c>
      <c r="B35" t="s">
        <v>179</v>
      </c>
      <c r="C35" t="s">
        <v>180</v>
      </c>
    </row>
    <row r="36" spans="1:3">
      <c r="A36">
        <v>11002000</v>
      </c>
      <c r="B36" t="s">
        <v>153</v>
      </c>
      <c r="C36" t="s">
        <v>154</v>
      </c>
    </row>
    <row r="37" spans="1:3">
      <c r="A37">
        <v>11003000</v>
      </c>
      <c r="B37" t="s">
        <v>155</v>
      </c>
      <c r="C37" t="s">
        <v>156</v>
      </c>
    </row>
    <row r="38" spans="1:3">
      <c r="A38">
        <v>11005000</v>
      </c>
      <c r="B38" t="s">
        <v>159</v>
      </c>
      <c r="C38" t="s">
        <v>160</v>
      </c>
    </row>
    <row r="39" spans="1:3">
      <c r="A39">
        <v>11303000</v>
      </c>
      <c r="B39" t="s">
        <v>181</v>
      </c>
      <c r="C39" t="s">
        <v>182</v>
      </c>
    </row>
    <row r="40" spans="1:3">
      <c r="A40">
        <v>10818000</v>
      </c>
      <c r="B40" t="s">
        <v>141</v>
      </c>
      <c r="C40" t="s">
        <v>142</v>
      </c>
    </row>
    <row r="41" spans="1:3">
      <c r="A41">
        <v>11004000</v>
      </c>
      <c r="B41" t="s">
        <v>157</v>
      </c>
      <c r="C41" t="s">
        <v>158</v>
      </c>
    </row>
    <row r="42" spans="1:3">
      <c r="A42">
        <v>11105000</v>
      </c>
      <c r="B42" t="s">
        <v>169</v>
      </c>
      <c r="C42" t="s">
        <v>170</v>
      </c>
    </row>
    <row r="43" spans="1:3">
      <c r="A43">
        <v>11102000</v>
      </c>
      <c r="B43" t="s">
        <v>163</v>
      </c>
      <c r="C43" t="s">
        <v>164</v>
      </c>
    </row>
    <row r="44" spans="1:3">
      <c r="A44">
        <v>11305000</v>
      </c>
      <c r="B44" t="s">
        <v>183</v>
      </c>
      <c r="C44" t="s">
        <v>184</v>
      </c>
    </row>
    <row r="45" spans="1:3">
      <c r="A45">
        <v>11006000</v>
      </c>
      <c r="B45" t="s">
        <v>161</v>
      </c>
      <c r="C45" t="s">
        <v>162</v>
      </c>
    </row>
    <row r="46" spans="1:3">
      <c r="A46">
        <v>13606000</v>
      </c>
      <c r="B46" t="s">
        <v>205</v>
      </c>
      <c r="C46" t="s">
        <v>206</v>
      </c>
    </row>
    <row r="47" spans="1:3">
      <c r="A47">
        <v>13605000</v>
      </c>
      <c r="B47" t="s">
        <v>203</v>
      </c>
      <c r="C47" t="s">
        <v>204</v>
      </c>
    </row>
    <row r="48" spans="1:3">
      <c r="A48">
        <v>13608000</v>
      </c>
      <c r="B48" t="s">
        <v>209</v>
      </c>
      <c r="C48" t="s">
        <v>210</v>
      </c>
    </row>
    <row r="49" spans="1:3">
      <c r="A49">
        <v>11204000</v>
      </c>
      <c r="B49" t="s">
        <v>175</v>
      </c>
      <c r="C49" t="s">
        <v>176</v>
      </c>
    </row>
    <row r="50" spans="1:3">
      <c r="A50">
        <v>13607000</v>
      </c>
      <c r="B50" t="s">
        <v>207</v>
      </c>
      <c r="C50" t="s">
        <v>208</v>
      </c>
    </row>
    <row r="51" spans="1:3">
      <c r="A51">
        <v>11203000</v>
      </c>
      <c r="B51" t="s">
        <v>173</v>
      </c>
      <c r="C51" t="s">
        <v>174</v>
      </c>
    </row>
    <row r="52" spans="1:3">
      <c r="A52">
        <v>11407000</v>
      </c>
      <c r="B52" t="s">
        <v>193</v>
      </c>
      <c r="C52" t="s">
        <v>194</v>
      </c>
    </row>
    <row r="53" spans="1:3">
      <c r="A53">
        <v>10906000</v>
      </c>
      <c r="B53" t="s">
        <v>151</v>
      </c>
      <c r="C53" t="s">
        <v>152</v>
      </c>
    </row>
    <row r="54" spans="1:3">
      <c r="A54">
        <v>10899000</v>
      </c>
      <c r="B54" t="s">
        <v>143</v>
      </c>
      <c r="C54" t="s">
        <v>144</v>
      </c>
    </row>
    <row r="55" spans="1:3">
      <c r="A55">
        <v>11405000</v>
      </c>
      <c r="B55" t="s">
        <v>190</v>
      </c>
      <c r="C55" t="s">
        <v>190</v>
      </c>
    </row>
    <row r="56" spans="1:3">
      <c r="A56">
        <v>11402000</v>
      </c>
      <c r="B56" t="s">
        <v>185</v>
      </c>
      <c r="C56" t="s">
        <v>185</v>
      </c>
    </row>
    <row r="57" spans="1:3">
      <c r="A57" t="s">
        <v>24</v>
      </c>
      <c r="B57" t="s">
        <v>24</v>
      </c>
      <c r="C57" t="s">
        <v>24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B1" workbookViewId="0">
      <selection activeCell="B4" sqref="B4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211</v>
      </c>
      <c r="B1" s="18" t="s">
        <v>212</v>
      </c>
      <c r="C1" s="18" t="s">
        <v>213</v>
      </c>
      <c r="D1" s="18" t="s">
        <v>3580</v>
      </c>
    </row>
    <row r="2" spans="1:4">
      <c r="A2" s="16" t="s">
        <v>315</v>
      </c>
      <c r="B2" s="16" t="s">
        <v>3539</v>
      </c>
      <c r="C2" s="16" t="s">
        <v>316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331</v>
      </c>
      <c r="B3" s="16" t="s">
        <v>3540</v>
      </c>
      <c r="C3" s="16" t="s">
        <v>332</v>
      </c>
      <c r="D3" t="str">
        <f t="shared" si="0"/>
        <v>Bachelor of Architecture Program in Interior Architecture (International Program)</v>
      </c>
    </row>
    <row r="4" spans="1:4">
      <c r="A4" s="16" t="s">
        <v>3469</v>
      </c>
      <c r="B4" s="16" t="s">
        <v>3470</v>
      </c>
      <c r="C4" s="16" t="s">
        <v>3471</v>
      </c>
      <c r="D4" t="str">
        <f t="shared" si="0"/>
        <v>Bachelor of Engineering Program in Automation Engineering (International Program)</v>
      </c>
    </row>
    <row r="5" spans="1:4">
      <c r="A5" s="16" t="s">
        <v>232</v>
      </c>
      <c r="B5" s="16" t="s">
        <v>3189</v>
      </c>
      <c r="C5" s="16" t="s">
        <v>233</v>
      </c>
      <c r="D5" t="str">
        <f t="shared" si="0"/>
        <v>Bachelor of Engineering Program in Chemical Engineering</v>
      </c>
    </row>
    <row r="6" spans="1:4">
      <c r="A6" s="16" t="s">
        <v>3472</v>
      </c>
      <c r="B6" s="16" t="s">
        <v>3473</v>
      </c>
      <c r="C6" s="16" t="s">
        <v>3474</v>
      </c>
      <c r="D6" t="str">
        <f t="shared" si="0"/>
        <v>Bachelor of Engineering Program in Chemical Engineering (International Program)</v>
      </c>
    </row>
    <row r="7" spans="1:4">
      <c r="A7" s="16" t="s">
        <v>220</v>
      </c>
      <c r="B7" s="16" t="s">
        <v>3559</v>
      </c>
      <c r="C7" s="16" t="s">
        <v>221</v>
      </c>
      <c r="D7" t="str">
        <f t="shared" si="0"/>
        <v>Bachelor of Engineering Program in Civil Engineering</v>
      </c>
    </row>
    <row r="8" spans="1:4">
      <c r="A8" s="16" t="s">
        <v>3556</v>
      </c>
      <c r="B8" s="16" t="s">
        <v>3557</v>
      </c>
      <c r="C8" s="16" t="s">
        <v>3558</v>
      </c>
      <c r="D8" t="str">
        <f t="shared" si="0"/>
        <v>Bachelor of Engineering Program in Civil Engineering (International Program)</v>
      </c>
    </row>
    <row r="9" spans="1:4">
      <c r="A9" s="16" t="s">
        <v>258</v>
      </c>
      <c r="B9" s="16" t="s">
        <v>3208</v>
      </c>
      <c r="C9" s="16" t="s">
        <v>259</v>
      </c>
      <c r="D9" t="str">
        <f t="shared" si="0"/>
        <v>Bachelor of Engineering Program in Computer Engineering</v>
      </c>
    </row>
    <row r="10" spans="1:4">
      <c r="A10" s="16" t="s">
        <v>3496</v>
      </c>
      <c r="B10" s="16" t="s">
        <v>3497</v>
      </c>
      <c r="C10" s="16" t="s">
        <v>3498</v>
      </c>
      <c r="D10" t="str">
        <f t="shared" si="0"/>
        <v>Bachelor of Engineering Program in Computer Engineering (International Program)</v>
      </c>
    </row>
    <row r="11" spans="1:4">
      <c r="A11" s="16" t="s">
        <v>299</v>
      </c>
      <c r="B11" s="16" t="s">
        <v>3237</v>
      </c>
      <c r="C11" s="16" t="s">
        <v>300</v>
      </c>
      <c r="D11" t="str">
        <f t="shared" si="0"/>
        <v>Bachelor of Engineering Program in Control Systems and Instrumentation Engineering</v>
      </c>
    </row>
    <row r="12" spans="1:4">
      <c r="A12" s="16" t="s">
        <v>301</v>
      </c>
      <c r="B12" s="16" t="s">
        <v>3238</v>
      </c>
      <c r="C12" s="16" t="s">
        <v>302</v>
      </c>
      <c r="D12" t="str">
        <f t="shared" si="0"/>
        <v>Bachelor of Engineering Program in Electrical Communication and Electronic Engineering</v>
      </c>
    </row>
    <row r="13" spans="1:4">
      <c r="A13" s="16" t="s">
        <v>3451</v>
      </c>
      <c r="B13" s="16" t="s">
        <v>3452</v>
      </c>
      <c r="C13" s="16" t="s">
        <v>3453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222</v>
      </c>
      <c r="B14" s="16" t="s">
        <v>3188</v>
      </c>
      <c r="C14" s="16" t="s">
        <v>223</v>
      </c>
      <c r="D14" t="str">
        <f t="shared" si="0"/>
        <v>Bachelor of Engineering Program in Electrical Engineering</v>
      </c>
    </row>
    <row r="15" spans="1:4">
      <c r="A15" s="16" t="s">
        <v>3466</v>
      </c>
      <c r="B15" s="16" t="s">
        <v>3467</v>
      </c>
      <c r="C15" s="16" t="s">
        <v>3468</v>
      </c>
      <c r="D15" t="str">
        <f t="shared" si="0"/>
        <v>Bachelor of Engineering Program in Electrical Engineering (Power System Electronics and Energy)</v>
      </c>
    </row>
    <row r="16" spans="1:4">
      <c r="A16" s="16" t="s">
        <v>3532</v>
      </c>
      <c r="B16" s="16" t="s">
        <v>3533</v>
      </c>
      <c r="C16" s="16" t="s">
        <v>3534</v>
      </c>
      <c r="D16" t="str">
        <f t="shared" si="0"/>
        <v>Bachelor of Engineering Program in Engineering</v>
      </c>
    </row>
    <row r="17" spans="1:4">
      <c r="A17" s="16" t="s">
        <v>297</v>
      </c>
      <c r="B17" s="16" t="s">
        <v>3236</v>
      </c>
      <c r="C17" s="16" t="s">
        <v>298</v>
      </c>
      <c r="D17" t="str">
        <f t="shared" si="0"/>
        <v>Bachelor of Engineering Program in Environmental Engineering</v>
      </c>
    </row>
    <row r="18" spans="1:4">
      <c r="A18" s="16" t="s">
        <v>3454</v>
      </c>
      <c r="B18" s="16" t="s">
        <v>3455</v>
      </c>
      <c r="C18" s="16" t="s">
        <v>3456</v>
      </c>
      <c r="D18" t="str">
        <f t="shared" si="0"/>
        <v>Bachelor of Engineering Program in Environmental Engineering (International Program)</v>
      </c>
    </row>
    <row r="19" spans="1:4">
      <c r="A19" s="16" t="s">
        <v>3325</v>
      </c>
      <c r="B19" s="16" t="s">
        <v>3326</v>
      </c>
      <c r="C19" s="16" t="s">
        <v>3327</v>
      </c>
      <c r="D19" t="str">
        <f t="shared" si="0"/>
        <v>Bachelor of Engineering Program in Materials Engineering</v>
      </c>
    </row>
    <row r="20" spans="1:4">
      <c r="A20" s="16" t="s">
        <v>216</v>
      </c>
      <c r="B20" s="16" t="s">
        <v>3538</v>
      </c>
      <c r="C20" s="16" t="s">
        <v>217</v>
      </c>
      <c r="D20" t="str">
        <f t="shared" si="0"/>
        <v>Bachelor of Engineering Program in Mechanical Engineering</v>
      </c>
    </row>
    <row r="21" spans="1:4">
      <c r="A21" s="16" t="s">
        <v>3535</v>
      </c>
      <c r="B21" s="16" t="s">
        <v>3536</v>
      </c>
      <c r="C21" s="16" t="s">
        <v>3537</v>
      </c>
      <c r="D21" t="str">
        <f t="shared" si="0"/>
        <v>Bachelor of Engineering Program in Mechanical Engineering (Energy, Economics, and Environment)</v>
      </c>
    </row>
    <row r="22" spans="1:4">
      <c r="A22" s="16" t="s">
        <v>3257</v>
      </c>
      <c r="B22" s="16" t="s">
        <v>3258</v>
      </c>
      <c r="C22" s="16" t="s">
        <v>3259</v>
      </c>
      <c r="D22" t="str">
        <f t="shared" si="0"/>
        <v>Bachelor of Engineering Program in Mechatronics Engineering</v>
      </c>
    </row>
    <row r="23" spans="1:4">
      <c r="A23" s="16" t="s">
        <v>218</v>
      </c>
      <c r="B23" s="16" t="s">
        <v>3187</v>
      </c>
      <c r="C23" s="16" t="s">
        <v>219</v>
      </c>
      <c r="D23" t="str">
        <f t="shared" si="0"/>
        <v>Bachelor of Engineering Program in Production Engineering</v>
      </c>
    </row>
    <row r="24" spans="1:4">
      <c r="A24" s="16" t="s">
        <v>3183</v>
      </c>
      <c r="B24" s="16" t="s">
        <v>3184</v>
      </c>
      <c r="C24" s="16" t="s">
        <v>3185</v>
      </c>
      <c r="D24" t="str">
        <f t="shared" si="0"/>
        <v>Bachelor of Engineering Program in Robotics and Automation Engineering</v>
      </c>
    </row>
    <row r="25" spans="1:4">
      <c r="A25" s="16" t="s">
        <v>309</v>
      </c>
      <c r="B25" s="16" t="s">
        <v>3186</v>
      </c>
      <c r="C25" s="16" t="s">
        <v>310</v>
      </c>
      <c r="D25" t="str">
        <f t="shared" si="0"/>
        <v>Bachelor of Engineering Program in Tool Engineering</v>
      </c>
    </row>
    <row r="26" spans="1:4">
      <c r="A26" s="16" t="s">
        <v>3307</v>
      </c>
      <c r="B26" s="16" t="s">
        <v>3308</v>
      </c>
      <c r="C26" s="16" t="s">
        <v>3309</v>
      </c>
      <c r="D26" t="str">
        <f t="shared" si="0"/>
        <v>Bachelor of Fine and Applied Arts Program in Industrial Design (International Program)</v>
      </c>
    </row>
    <row r="27" spans="1:4">
      <c r="A27" s="16" t="s">
        <v>3286</v>
      </c>
      <c r="B27" s="16" t="s">
        <v>3287</v>
      </c>
      <c r="C27" s="16" t="s">
        <v>3288</v>
      </c>
      <c r="D27" t="str">
        <f t="shared" si="0"/>
        <v>Bachelor of Fine Arts Program in Communication Design (International Program)</v>
      </c>
    </row>
    <row r="28" spans="1:4">
      <c r="A28" s="16" t="s">
        <v>3499</v>
      </c>
      <c r="B28" s="16" t="s">
        <v>3500</v>
      </c>
      <c r="C28" s="16" t="s">
        <v>3501</v>
      </c>
      <c r="D28" t="str">
        <f t="shared" si="0"/>
        <v>Bachelor of Fine Arts Program in Media Arts</v>
      </c>
    </row>
    <row r="29" spans="1:4">
      <c r="A29" s="16" t="s">
        <v>230</v>
      </c>
      <c r="B29" s="16" t="s">
        <v>3196</v>
      </c>
      <c r="C29" s="16" t="s">
        <v>231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228</v>
      </c>
      <c r="B30" s="16" t="s">
        <v>3195</v>
      </c>
      <c r="C30" s="16" t="s">
        <v>229</v>
      </c>
      <c r="D30" t="str">
        <f t="shared" si="0"/>
        <v>Bachelor of Industrial Education Program in Electrical Engineering ( 2 year continuing program)</v>
      </c>
    </row>
    <row r="31" spans="1:4">
      <c r="A31" s="16" t="s">
        <v>226</v>
      </c>
      <c r="B31" s="16" t="s">
        <v>3194</v>
      </c>
      <c r="C31" s="16" t="s">
        <v>227</v>
      </c>
      <c r="D31" t="str">
        <f t="shared" si="0"/>
        <v>Bachelor of Industrial Education Program in Production Engineering ( 2 year continuing program)</v>
      </c>
    </row>
    <row r="32" spans="1:4">
      <c r="A32" s="16" t="s">
        <v>267</v>
      </c>
      <c r="B32" s="16" t="s">
        <v>3216</v>
      </c>
      <c r="C32" s="16" t="s">
        <v>268</v>
      </c>
      <c r="D32" t="str">
        <f t="shared" si="0"/>
        <v>Bachelor of Industrial Education Program in Technology Education ( 2 year continuing program)</v>
      </c>
    </row>
    <row r="33" spans="1:4">
      <c r="A33" s="16" t="s">
        <v>224</v>
      </c>
      <c r="B33" s="16" t="s">
        <v>3193</v>
      </c>
      <c r="C33" s="16" t="s">
        <v>225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3427</v>
      </c>
      <c r="B34" s="16" t="s">
        <v>3428</v>
      </c>
      <c r="C34" s="16" t="s">
        <v>3429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3433</v>
      </c>
      <c r="B35" s="16" t="s">
        <v>3434</v>
      </c>
      <c r="C35" s="16" t="s">
        <v>3435</v>
      </c>
      <c r="D35" t="str">
        <f t="shared" si="1"/>
        <v>Bachelor of Science in Industrial Education Program in Electrical Engineering (5 Years Program)</v>
      </c>
    </row>
    <row r="36" spans="1:4">
      <c r="A36" s="16" t="s">
        <v>3421</v>
      </c>
      <c r="B36" s="16" t="s">
        <v>3422</v>
      </c>
      <c r="C36" s="16" t="s">
        <v>3423</v>
      </c>
      <c r="D36" t="str">
        <f t="shared" si="1"/>
        <v>Bachelor of Science in Industrial Education Program in Mechanical Engineering (5 Years Program)</v>
      </c>
    </row>
    <row r="37" spans="1:4">
      <c r="A37" s="16" t="s">
        <v>3436</v>
      </c>
      <c r="B37" s="16" t="s">
        <v>3437</v>
      </c>
      <c r="C37" s="16" t="s">
        <v>3438</v>
      </c>
      <c r="D37" t="str">
        <f t="shared" si="1"/>
        <v>Bachelor of Science in Industrial Education Program in Production Engineering (5 Years Program)</v>
      </c>
    </row>
    <row r="38" spans="1:4">
      <c r="A38" s="16" t="s">
        <v>3292</v>
      </c>
      <c r="B38" s="16" t="s">
        <v>3293</v>
      </c>
      <c r="C38" s="16" t="s">
        <v>3294</v>
      </c>
      <c r="D38" t="str">
        <f t="shared" si="1"/>
        <v>Bachelor of Science Program in Applied Computer Science</v>
      </c>
    </row>
    <row r="39" spans="1:4">
      <c r="A39" s="16" t="s">
        <v>349</v>
      </c>
      <c r="B39" s="16" t="s">
        <v>3246</v>
      </c>
      <c r="C39" s="16" t="s">
        <v>350</v>
      </c>
      <c r="D39" t="str">
        <f t="shared" si="1"/>
        <v>Bachelor of Science Program in Applied Computer Science-Multimedia</v>
      </c>
    </row>
    <row r="40" spans="1:4">
      <c r="A40" s="16" t="s">
        <v>238</v>
      </c>
      <c r="B40" s="16" t="s">
        <v>3192</v>
      </c>
      <c r="C40" s="16" t="s">
        <v>239</v>
      </c>
      <c r="D40" t="str">
        <f t="shared" si="1"/>
        <v>Bachelor of Science Program in Applied Physics</v>
      </c>
    </row>
    <row r="41" spans="1:4">
      <c r="A41" s="16" t="s">
        <v>242</v>
      </c>
      <c r="B41" s="16" t="s">
        <v>3197</v>
      </c>
      <c r="C41" s="16" t="s">
        <v>243</v>
      </c>
      <c r="D41" t="str">
        <f t="shared" si="1"/>
        <v>Bachelor of Science Program in Chemistry</v>
      </c>
    </row>
    <row r="42" spans="1:4">
      <c r="A42" s="16" t="s">
        <v>3553</v>
      </c>
      <c r="B42" s="16" t="s">
        <v>3554</v>
      </c>
      <c r="C42" s="16" t="s">
        <v>3555</v>
      </c>
      <c r="D42" t="str">
        <f t="shared" si="1"/>
        <v>Bachelor of Science Program in Computer Science (English Program)</v>
      </c>
    </row>
    <row r="43" spans="1:4">
      <c r="A43" s="16" t="s">
        <v>3295</v>
      </c>
      <c r="B43" s="16" t="s">
        <v>3296</v>
      </c>
      <c r="C43" s="16" t="s">
        <v>3297</v>
      </c>
      <c r="D43" t="str">
        <f t="shared" si="1"/>
        <v>Bachelor of Science Program in Food Science and Technology</v>
      </c>
    </row>
    <row r="44" spans="1:4">
      <c r="A44" s="16" t="s">
        <v>3568</v>
      </c>
      <c r="B44" s="16" t="s">
        <v>3569</v>
      </c>
      <c r="C44" s="16" t="s">
        <v>3570</v>
      </c>
      <c r="D44" t="str">
        <f t="shared" si="1"/>
        <v>Bachelor of Science Program in Information Technology</v>
      </c>
    </row>
    <row r="45" spans="1:4">
      <c r="A45" s="16" t="s">
        <v>323</v>
      </c>
      <c r="B45" s="16" t="s">
        <v>3210</v>
      </c>
      <c r="C45" s="16" t="s">
        <v>324</v>
      </c>
      <c r="D45" t="str">
        <f t="shared" si="1"/>
        <v>Bachelor of Science Program in Information Technology (2 year continuing program)</v>
      </c>
    </row>
    <row r="46" spans="1:4">
      <c r="A46" s="16" t="s">
        <v>236</v>
      </c>
      <c r="B46" s="16" t="s">
        <v>3191</v>
      </c>
      <c r="C46" s="16" t="s">
        <v>237</v>
      </c>
      <c r="D46" t="str">
        <f t="shared" si="1"/>
        <v>Bachelor of Science Program in Mathematics</v>
      </c>
    </row>
    <row r="47" spans="1:4">
      <c r="A47" s="16" t="s">
        <v>3493</v>
      </c>
      <c r="B47" s="16" t="s">
        <v>3494</v>
      </c>
      <c r="C47" s="16" t="s">
        <v>3495</v>
      </c>
      <c r="D47" t="str">
        <f t="shared" si="1"/>
        <v>Bachelor of Science Program in Media Technology</v>
      </c>
    </row>
    <row r="48" spans="1:4">
      <c r="A48" s="16" t="s">
        <v>246</v>
      </c>
      <c r="B48" s="16" t="s">
        <v>3199</v>
      </c>
      <c r="C48" s="16" t="s">
        <v>247</v>
      </c>
      <c r="D48" t="str">
        <f t="shared" si="1"/>
        <v>Bachelor of Science Program in Microbiology</v>
      </c>
    </row>
    <row r="49" spans="1:4">
      <c r="A49" s="16" t="s">
        <v>321</v>
      </c>
      <c r="B49" s="16" t="s">
        <v>3209</v>
      </c>
      <c r="C49" s="16" t="s">
        <v>322</v>
      </c>
      <c r="D49" t="str">
        <f t="shared" si="1"/>
        <v>Bachelor of Science Program in Printing and Packaging Technology</v>
      </c>
    </row>
    <row r="50" spans="1:4">
      <c r="A50" s="16" t="s">
        <v>3370</v>
      </c>
      <c r="B50" s="16" t="s">
        <v>3371</v>
      </c>
      <c r="C50" s="16" t="s">
        <v>3372</v>
      </c>
      <c r="D50" t="str">
        <f t="shared" si="1"/>
        <v>Bachelor of Science Program in Science and Technology</v>
      </c>
    </row>
    <row r="51" spans="1:4">
      <c r="A51" s="16" t="s">
        <v>3406</v>
      </c>
      <c r="B51" s="16" t="s">
        <v>3407</v>
      </c>
      <c r="C51" s="16" t="s">
        <v>3408</v>
      </c>
      <c r="D51" t="str">
        <f t="shared" si="1"/>
        <v>Bachelor of Science Program in Statistics</v>
      </c>
    </row>
    <row r="52" spans="1:4">
      <c r="A52" s="16" t="s">
        <v>3490</v>
      </c>
      <c r="B52" s="16" t="s">
        <v>3491</v>
      </c>
      <c r="C52" s="16" t="s">
        <v>3492</v>
      </c>
      <c r="D52" t="str">
        <f t="shared" si="1"/>
        <v>Bachelor of Technology Program in Educational Technology and Mass Communication</v>
      </c>
    </row>
    <row r="53" spans="1:4">
      <c r="A53" s="16" t="s">
        <v>3487</v>
      </c>
      <c r="B53" s="16" t="s">
        <v>3488</v>
      </c>
      <c r="C53" s="16" t="s">
        <v>3489</v>
      </c>
      <c r="D53" t="str">
        <f t="shared" si="1"/>
        <v>Bachelor of Technology Program in Industrial Technology</v>
      </c>
    </row>
    <row r="54" spans="1:4">
      <c r="A54" s="16" t="s">
        <v>3445</v>
      </c>
      <c r="B54" s="16" t="s">
        <v>3446</v>
      </c>
      <c r="C54" s="16" t="s">
        <v>3447</v>
      </c>
      <c r="D54" t="str">
        <f t="shared" si="1"/>
        <v>Bachelor of Technology Program in Medical and Science Media</v>
      </c>
    </row>
    <row r="55" spans="1:4">
      <c r="A55" s="16" t="s">
        <v>3442</v>
      </c>
      <c r="B55" s="16" t="s">
        <v>3443</v>
      </c>
      <c r="C55" s="16" t="s">
        <v>3444</v>
      </c>
      <c r="D55" t="str">
        <f t="shared" si="1"/>
        <v>Bachelor of Technology Program in Printing Technigue (Co-operative Education System)</v>
      </c>
    </row>
    <row r="56" spans="1:4">
      <c r="A56" s="16" t="s">
        <v>289</v>
      </c>
      <c r="B56" s="16" t="s">
        <v>3230</v>
      </c>
      <c r="C56" s="16" t="s">
        <v>290</v>
      </c>
      <c r="D56" t="str">
        <f t="shared" si="1"/>
        <v>Doctor of Engineering Program in Chemical Engineering</v>
      </c>
    </row>
    <row r="57" spans="1:4">
      <c r="A57" s="16" t="s">
        <v>3529</v>
      </c>
      <c r="B57" s="16" t="s">
        <v>3530</v>
      </c>
      <c r="C57" s="16" t="s">
        <v>3531</v>
      </c>
      <c r="D57" t="str">
        <f t="shared" si="1"/>
        <v>Doctor of Engineering Program in Electrical and Information Engineering Technology</v>
      </c>
    </row>
    <row r="58" spans="1:4">
      <c r="A58" s="16" t="s">
        <v>3248</v>
      </c>
      <c r="B58" s="16" t="s">
        <v>3249</v>
      </c>
      <c r="C58" s="16" t="s">
        <v>3250</v>
      </c>
      <c r="D58" t="str">
        <f t="shared" si="1"/>
        <v>Doctor of Engineering Program in Food Engineering</v>
      </c>
    </row>
    <row r="59" spans="1:4">
      <c r="A59" s="16" t="s">
        <v>3400</v>
      </c>
      <c r="B59" s="16" t="s">
        <v>3401</v>
      </c>
      <c r="C59" s="16" t="s">
        <v>3402</v>
      </c>
      <c r="D59" t="str">
        <f t="shared" si="1"/>
        <v>Doctor of Engineering Program in Integrated Product Design and Manufacturing</v>
      </c>
    </row>
    <row r="60" spans="1:4">
      <c r="A60" s="16" t="s">
        <v>337</v>
      </c>
      <c r="B60" s="16" t="s">
        <v>3232</v>
      </c>
      <c r="C60" s="16" t="s">
        <v>338</v>
      </c>
      <c r="D60" t="str">
        <f t="shared" si="1"/>
        <v>Doctor of Engineering Program in Mechanical Engineering</v>
      </c>
    </row>
    <row r="61" spans="1:4">
      <c r="A61" s="16" t="s">
        <v>3367</v>
      </c>
      <c r="B61" s="16" t="s">
        <v>3368</v>
      </c>
      <c r="C61" s="16" t="s">
        <v>3369</v>
      </c>
      <c r="D61" t="str">
        <f t="shared" si="1"/>
        <v>Doctor of Engineering Program in Metal Forming Technology</v>
      </c>
    </row>
    <row r="62" spans="1:4">
      <c r="A62" s="16" t="s">
        <v>275</v>
      </c>
      <c r="B62" s="16" t="s">
        <v>3221</v>
      </c>
      <c r="C62" s="16" t="s">
        <v>276</v>
      </c>
      <c r="D62" t="str">
        <f t="shared" si="1"/>
        <v>Doctor of Engineering/Doctor of Science Program in Energy Technology</v>
      </c>
    </row>
    <row r="63" spans="1:4">
      <c r="A63" s="16" t="s">
        <v>3463</v>
      </c>
      <c r="B63" s="16" t="s">
        <v>3464</v>
      </c>
      <c r="C63" s="16" t="s">
        <v>3465</v>
      </c>
      <c r="D63" t="str">
        <f t="shared" si="1"/>
        <v>Doctor of Philosophy Program in Applied Linguistics (International Program)</v>
      </c>
    </row>
    <row r="64" spans="1:4">
      <c r="A64" s="16" t="s">
        <v>3319</v>
      </c>
      <c r="B64" s="16" t="s">
        <v>3320</v>
      </c>
      <c r="C64" s="16" t="s">
        <v>3321</v>
      </c>
      <c r="D64" t="str">
        <f t="shared" si="1"/>
        <v>Doctor of Philosophy Program in Applied Mathematics</v>
      </c>
    </row>
    <row r="65" spans="1:4">
      <c r="A65" s="16" t="s">
        <v>3281</v>
      </c>
      <c r="B65" s="16" t="s">
        <v>3282</v>
      </c>
      <c r="C65" s="16" t="s">
        <v>3283</v>
      </c>
      <c r="D65" t="str">
        <f t="shared" si="1"/>
        <v>Doctor of Philosophy Program in Biochemical Technology</v>
      </c>
    </row>
    <row r="66" spans="1:4">
      <c r="A66" s="16" t="s">
        <v>3460</v>
      </c>
      <c r="B66" s="16" t="s">
        <v>3461</v>
      </c>
      <c r="C66" s="16" t="s">
        <v>3462</v>
      </c>
      <c r="D66" t="str">
        <f t="shared" ref="D66:D97" si="2">MID(B66,11,LEN(B66))</f>
        <v>Doctor of Philosophy Program in Biological Engineering</v>
      </c>
    </row>
    <row r="67" spans="1:4">
      <c r="A67" s="16" t="s">
        <v>3358</v>
      </c>
      <c r="B67" s="16" t="s">
        <v>3359</v>
      </c>
      <c r="C67" s="16" t="s">
        <v>3360</v>
      </c>
      <c r="D67" t="str">
        <f t="shared" si="2"/>
        <v>Doctor of Philosophy Program in Biosciences (International Program)</v>
      </c>
    </row>
    <row r="68" spans="1:4">
      <c r="A68" s="16" t="s">
        <v>285</v>
      </c>
      <c r="B68" s="16" t="s">
        <v>3227</v>
      </c>
      <c r="C68" s="16" t="s">
        <v>286</v>
      </c>
      <c r="D68" t="str">
        <f t="shared" si="2"/>
        <v>Doctor of Philosophy Program in Biotechnology (International Program)</v>
      </c>
    </row>
    <row r="69" spans="1:4">
      <c r="A69" s="16" t="s">
        <v>3475</v>
      </c>
      <c r="B69" s="16" t="s">
        <v>3476</v>
      </c>
      <c r="C69" s="16" t="s">
        <v>3477</v>
      </c>
      <c r="D69" t="str">
        <f t="shared" si="2"/>
        <v>Doctor of Philosophy Program in Chemistry</v>
      </c>
    </row>
    <row r="70" spans="1:4">
      <c r="A70" s="16" t="s">
        <v>3278</v>
      </c>
      <c r="B70" s="16" t="s">
        <v>3279</v>
      </c>
      <c r="C70" s="16" t="s">
        <v>3280</v>
      </c>
      <c r="D70" t="str">
        <f t="shared" si="2"/>
        <v>Doctor of Philosophy Program in Civil Engineering</v>
      </c>
    </row>
    <row r="71" spans="1:4">
      <c r="A71" s="16" t="s">
        <v>3349</v>
      </c>
      <c r="B71" s="16" t="s">
        <v>3350</v>
      </c>
      <c r="C71" s="16" t="s">
        <v>3351</v>
      </c>
      <c r="D71" t="str">
        <f t="shared" si="2"/>
        <v>Doctor of Philosophy Program in Computer Science (Engilish Program)</v>
      </c>
    </row>
    <row r="72" spans="1:4">
      <c r="A72" s="16" t="s">
        <v>3275</v>
      </c>
      <c r="B72" s="16" t="s">
        <v>3276</v>
      </c>
      <c r="C72" s="16" t="s">
        <v>3277</v>
      </c>
      <c r="D72" t="str">
        <f t="shared" si="2"/>
        <v>Doctor of Philosophy Program in Electrical and Computer Engineering (International Program)</v>
      </c>
    </row>
    <row r="73" spans="1:4">
      <c r="A73" s="16" t="s">
        <v>3523</v>
      </c>
      <c r="B73" s="16" t="s">
        <v>3524</v>
      </c>
      <c r="C73" s="16" t="s">
        <v>3525</v>
      </c>
      <c r="D73" t="str">
        <f t="shared" si="2"/>
        <v>Doctor of Philosophy Program in Electrical and Information Engineering</v>
      </c>
    </row>
    <row r="74" spans="1:4">
      <c r="A74" s="16" t="s">
        <v>3328</v>
      </c>
      <c r="B74" s="16" t="s">
        <v>3329</v>
      </c>
      <c r="C74" s="16" t="s">
        <v>3330</v>
      </c>
      <c r="D74" t="str">
        <f t="shared" si="2"/>
        <v>Doctor of Philosophy Program in Energy Management Technology</v>
      </c>
    </row>
    <row r="75" spans="1:4">
      <c r="A75" s="16" t="s">
        <v>343</v>
      </c>
      <c r="B75" s="16" t="s">
        <v>4135</v>
      </c>
      <c r="C75" s="16" t="s">
        <v>344</v>
      </c>
      <c r="D75" t="str">
        <f t="shared" si="2"/>
        <v>hnology Managemnet</v>
      </c>
    </row>
    <row r="76" spans="1:4">
      <c r="A76" s="16" t="s">
        <v>3550</v>
      </c>
      <c r="B76" s="16" t="s">
        <v>3551</v>
      </c>
      <c r="C76" s="16" t="s">
        <v>3552</v>
      </c>
      <c r="D76" t="str">
        <f t="shared" si="2"/>
        <v>Doctor of Philosophy Program in Energy Technology (International Program)</v>
      </c>
    </row>
    <row r="77" spans="1:4">
      <c r="A77" s="16" t="s">
        <v>3373</v>
      </c>
      <c r="B77" s="16" t="s">
        <v>3374</v>
      </c>
      <c r="C77" s="16" t="s">
        <v>3375</v>
      </c>
      <c r="D77" t="str">
        <f t="shared" si="2"/>
        <v>Doctor of Philosophy Program in Environmental Engineering</v>
      </c>
    </row>
    <row r="78" spans="1:4">
      <c r="A78" s="16" t="s">
        <v>347</v>
      </c>
      <c r="B78" s="16" t="s">
        <v>3245</v>
      </c>
      <c r="C78" s="16" t="s">
        <v>348</v>
      </c>
      <c r="D78" t="str">
        <f t="shared" si="2"/>
        <v>Doctor of Philosophy Program in Environmental Technology</v>
      </c>
    </row>
    <row r="79" spans="1:4">
      <c r="A79" s="16" t="s">
        <v>3547</v>
      </c>
      <c r="B79" s="16" t="s">
        <v>3548</v>
      </c>
      <c r="C79" s="16" t="s">
        <v>3549</v>
      </c>
      <c r="D79" t="str">
        <f t="shared" si="2"/>
        <v>Doctor of Philosophy Program in Environmental Technology (International Program)</v>
      </c>
    </row>
    <row r="80" spans="1:4">
      <c r="A80" s="16" t="s">
        <v>3388</v>
      </c>
      <c r="B80" s="16" t="s">
        <v>3389</v>
      </c>
      <c r="C80" s="16" t="s">
        <v>3390</v>
      </c>
      <c r="D80" t="str">
        <f t="shared" si="2"/>
        <v>Doctor of Philosophy Program in Industrial and Manufacturing Systems Engineering</v>
      </c>
    </row>
    <row r="81" spans="1:4">
      <c r="A81" s="16" t="s">
        <v>3343</v>
      </c>
      <c r="B81" s="16" t="s">
        <v>3344</v>
      </c>
      <c r="C81" s="16" t="s">
        <v>3345</v>
      </c>
      <c r="D81" t="str">
        <f t="shared" si="2"/>
        <v>Doctor of Philosophy Program in Information Technology (English Program)</v>
      </c>
    </row>
    <row r="82" spans="1:4">
      <c r="A82" s="16" t="s">
        <v>3403</v>
      </c>
      <c r="B82" s="16" t="s">
        <v>3404</v>
      </c>
      <c r="C82" s="16" t="s">
        <v>3405</v>
      </c>
      <c r="D82" t="str">
        <f t="shared" si="2"/>
        <v>Doctor of Philosophy Program in Learning Innovation and Technology</v>
      </c>
    </row>
    <row r="83" spans="1:4">
      <c r="A83" s="16" t="s">
        <v>3484</v>
      </c>
      <c r="B83" s="16" t="s">
        <v>3485</v>
      </c>
      <c r="C83" s="16" t="s">
        <v>3486</v>
      </c>
      <c r="D83" t="str">
        <f t="shared" si="2"/>
        <v>Doctor of Philosophy Program in Materials Processing Technology and Manufacturing Innovation)</v>
      </c>
    </row>
    <row r="84" spans="1:4">
      <c r="A84" s="16" t="s">
        <v>345</v>
      </c>
      <c r="B84" s="16" t="s">
        <v>3244</v>
      </c>
      <c r="C84" s="16" t="s">
        <v>346</v>
      </c>
      <c r="D84" t="str">
        <f t="shared" si="2"/>
        <v>Doctor of Philosophy Program in Materials Technology</v>
      </c>
    </row>
    <row r="85" spans="1:4">
      <c r="A85" s="16" t="s">
        <v>3409</v>
      </c>
      <c r="B85" s="16" t="s">
        <v>3410</v>
      </c>
      <c r="C85" s="16" t="s">
        <v>3411</v>
      </c>
      <c r="D85" t="str">
        <f t="shared" si="2"/>
        <v>Doctor of Philosophy Program in Physics</v>
      </c>
    </row>
    <row r="86" spans="1:4">
      <c r="A86" s="16" t="s">
        <v>3394</v>
      </c>
      <c r="B86" s="16" t="s">
        <v>3395</v>
      </c>
      <c r="C86" s="16" t="s">
        <v>3396</v>
      </c>
      <c r="D86" t="str">
        <f t="shared" si="2"/>
        <v>Doctor of Philosophy Program in Polymer Science and Technology (International Program)</v>
      </c>
    </row>
    <row r="87" spans="1:4">
      <c r="A87" s="16" t="s">
        <v>3355</v>
      </c>
      <c r="B87" s="16" t="s">
        <v>3356</v>
      </c>
      <c r="C87" s="16" t="s">
        <v>3357</v>
      </c>
      <c r="D87" t="str">
        <f t="shared" si="2"/>
        <v>Doctor of Philosophy Program in Postharvest Technology (International Program)</v>
      </c>
    </row>
    <row r="88" spans="1:4">
      <c r="A88" s="16" t="s">
        <v>3511</v>
      </c>
      <c r="B88" s="16" t="s">
        <v>3512</v>
      </c>
      <c r="C88" s="16" t="s">
        <v>3513</v>
      </c>
      <c r="D88" t="str">
        <f t="shared" si="2"/>
        <v>Doctor of Philosophy Program in Robotics and Automation</v>
      </c>
    </row>
    <row r="89" spans="1:4">
      <c r="A89" s="16" t="s">
        <v>3361</v>
      </c>
      <c r="B89" s="16" t="s">
        <v>3362</v>
      </c>
      <c r="C89" s="16" t="s">
        <v>3363</v>
      </c>
      <c r="D89" t="str">
        <f t="shared" si="2"/>
        <v>Doctor of Philosophy Program in Science and Technology</v>
      </c>
    </row>
    <row r="90" spans="1:4">
      <c r="A90" s="16" t="s">
        <v>3331</v>
      </c>
      <c r="B90" s="16" t="s">
        <v>3332</v>
      </c>
      <c r="C90" s="16" t="s">
        <v>3333</v>
      </c>
      <c r="D90" t="str">
        <f t="shared" si="2"/>
        <v>Doctor of Philosophy Program in Thermal Technology</v>
      </c>
    </row>
    <row r="91" spans="1:4">
      <c r="A91" s="16" t="s">
        <v>254</v>
      </c>
      <c r="B91" s="16" t="s">
        <v>3203</v>
      </c>
      <c r="C91" s="16" t="s">
        <v>255</v>
      </c>
      <c r="D91" t="str">
        <f t="shared" si="2"/>
        <v>Graduate Diploma Program in Energry Technology</v>
      </c>
    </row>
    <row r="92" spans="1:4">
      <c r="A92" s="16" t="s">
        <v>256</v>
      </c>
      <c r="B92" s="16" t="s">
        <v>3204</v>
      </c>
      <c r="C92" s="16" t="s">
        <v>257</v>
      </c>
      <c r="D92" t="str">
        <f t="shared" si="2"/>
        <v>Graduate Diploma Program in Energy Management Technology</v>
      </c>
    </row>
    <row r="93" spans="1:4">
      <c r="A93" s="16" t="s">
        <v>281</v>
      </c>
      <c r="B93" s="16" t="s">
        <v>3226</v>
      </c>
      <c r="C93" s="16" t="s">
        <v>282</v>
      </c>
      <c r="D93" t="str">
        <f t="shared" si="2"/>
        <v>Graduate Diploma Program in Environmental Technology</v>
      </c>
    </row>
    <row r="94" spans="1:4">
      <c r="A94" s="16" t="s">
        <v>311</v>
      </c>
      <c r="B94" s="16" t="s">
        <v>3243</v>
      </c>
      <c r="C94" s="16" t="s">
        <v>312</v>
      </c>
      <c r="D94" t="str">
        <f t="shared" si="2"/>
        <v>Graduate Diploma Program in Food Engineering</v>
      </c>
    </row>
    <row r="95" spans="1:4">
      <c r="A95" s="16" t="s">
        <v>307</v>
      </c>
      <c r="B95" s="16" t="s">
        <v>3241</v>
      </c>
      <c r="C95" s="16" t="s">
        <v>308</v>
      </c>
      <c r="D95" t="str">
        <f t="shared" si="2"/>
        <v>Graduate Diploma Program in Geotechnical Engineering</v>
      </c>
    </row>
    <row r="96" spans="1:4">
      <c r="A96" s="16" t="s">
        <v>3272</v>
      </c>
      <c r="B96" s="16" t="s">
        <v>3273</v>
      </c>
      <c r="C96" s="16" t="s">
        <v>3274</v>
      </c>
      <c r="D96" t="str">
        <f t="shared" si="2"/>
        <v>Graduate Diploma Program in Information Technology</v>
      </c>
    </row>
    <row r="97" spans="1:4">
      <c r="A97" s="16" t="s">
        <v>260</v>
      </c>
      <c r="B97" s="16" t="s">
        <v>3205</v>
      </c>
      <c r="C97" s="16" t="s">
        <v>261</v>
      </c>
      <c r="D97" t="str">
        <f t="shared" si="2"/>
        <v>Graduate Diploma Program in Materials Technology</v>
      </c>
    </row>
    <row r="98" spans="1:4">
      <c r="A98" s="16" t="s">
        <v>291</v>
      </c>
      <c r="B98" s="16" t="s">
        <v>3231</v>
      </c>
      <c r="C98" s="16" t="s">
        <v>292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3254</v>
      </c>
      <c r="B99" s="16" t="s">
        <v>3255</v>
      </c>
      <c r="C99" s="16" t="s">
        <v>3256</v>
      </c>
      <c r="D99" t="str">
        <f t="shared" si="3"/>
        <v>Graduate Diploma Program in Teaching of Science and Mathematics</v>
      </c>
    </row>
    <row r="100" spans="1:4">
      <c r="A100" s="16" t="s">
        <v>305</v>
      </c>
      <c r="B100" s="16" t="s">
        <v>3240</v>
      </c>
      <c r="C100" s="16" t="s">
        <v>306</v>
      </c>
      <c r="D100" t="str">
        <f t="shared" si="3"/>
        <v>Graduate Diploma Program in Thermal Technology</v>
      </c>
    </row>
    <row r="101" spans="1:4">
      <c r="A101" s="16" t="s">
        <v>3322</v>
      </c>
      <c r="B101" s="16" t="s">
        <v>3323</v>
      </c>
      <c r="C101" s="16" t="s">
        <v>3324</v>
      </c>
      <c r="D101" t="str">
        <f t="shared" si="3"/>
        <v>Master of Architecture Program in Building Technology (International Program)</v>
      </c>
    </row>
    <row r="102" spans="1:4">
      <c r="A102" s="16" t="s">
        <v>3448</v>
      </c>
      <c r="B102" s="16" t="s">
        <v>3449</v>
      </c>
      <c r="C102" s="16" t="s">
        <v>3450</v>
      </c>
      <c r="D102" t="str">
        <f t="shared" si="3"/>
        <v>Master of Architecture Program in Design and Planning (International Program)</v>
      </c>
    </row>
    <row r="103" spans="1:4">
      <c r="A103" s="16" t="s">
        <v>3269</v>
      </c>
      <c r="B103" s="16" t="s">
        <v>3270</v>
      </c>
      <c r="C103" s="16" t="s">
        <v>3271</v>
      </c>
      <c r="D103" t="str">
        <f t="shared" si="3"/>
        <v>Master of Arts Program in Applied Linguistics (Resource Based English Language Learning)</v>
      </c>
    </row>
    <row r="104" spans="1:4">
      <c r="A104" s="16" t="s">
        <v>252</v>
      </c>
      <c r="B104" s="16" t="s">
        <v>3202</v>
      </c>
      <c r="C104" s="16" t="s">
        <v>253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3508</v>
      </c>
      <c r="B105" s="16" t="s">
        <v>3509</v>
      </c>
      <c r="C105" s="16" t="s">
        <v>3510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3526</v>
      </c>
      <c r="B106" s="16" t="s">
        <v>3527</v>
      </c>
      <c r="C106" s="16" t="s">
        <v>3528</v>
      </c>
      <c r="D106" t="str">
        <f t="shared" si="3"/>
        <v>Master of Arts Program in Environmental Social Sciences</v>
      </c>
    </row>
    <row r="107" spans="1:4">
      <c r="A107" s="16" t="s">
        <v>3313</v>
      </c>
      <c r="B107" s="16" t="s">
        <v>3314</v>
      </c>
      <c r="C107" s="16" t="s">
        <v>3315</v>
      </c>
      <c r="D107" t="str">
        <f t="shared" si="3"/>
        <v>Master of Business Administration Program in Entrepreneurship Management</v>
      </c>
    </row>
    <row r="108" spans="1:4">
      <c r="A108" s="16" t="s">
        <v>3514</v>
      </c>
      <c r="B108" s="16" t="s">
        <v>3515</v>
      </c>
      <c r="C108" s="16" t="s">
        <v>3516</v>
      </c>
      <c r="D108" t="str">
        <f t="shared" si="3"/>
        <v>Master of Business Administration Program in Management</v>
      </c>
    </row>
    <row r="109" spans="1:4">
      <c r="A109" s="16" t="s">
        <v>3382</v>
      </c>
      <c r="B109" s="16" t="s">
        <v>3383</v>
      </c>
      <c r="C109" s="16" t="s">
        <v>3384</v>
      </c>
      <c r="D109" t="str">
        <f t="shared" si="3"/>
        <v>Master of Bussiness Administration Program in Telecommunication Business Magagement</v>
      </c>
    </row>
    <row r="110" spans="1:4">
      <c r="A110" s="16" t="s">
        <v>335</v>
      </c>
      <c r="B110" s="16" t="s">
        <v>3229</v>
      </c>
      <c r="C110" s="16" t="s">
        <v>336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3439</v>
      </c>
      <c r="B111" s="16" t="s">
        <v>3440</v>
      </c>
      <c r="C111" s="16" t="s">
        <v>3441</v>
      </c>
      <c r="D111" t="str">
        <f t="shared" si="3"/>
        <v>Master of Engineering Program in Aquaculture Engineering</v>
      </c>
    </row>
    <row r="112" spans="1:4">
      <c r="A112" s="16" t="s">
        <v>3505</v>
      </c>
      <c r="B112" s="16" t="s">
        <v>3506</v>
      </c>
      <c r="C112" s="16" t="s">
        <v>3507</v>
      </c>
      <c r="D112" t="str">
        <f t="shared" si="3"/>
        <v>Master of Engineering Program in Automotive Engineering (International Program)</v>
      </c>
    </row>
    <row r="113" spans="1:4">
      <c r="A113" s="16" t="s">
        <v>250</v>
      </c>
      <c r="B113" s="16" t="s">
        <v>3201</v>
      </c>
      <c r="C113" s="16" t="s">
        <v>251</v>
      </c>
      <c r="D113" t="str">
        <f t="shared" si="3"/>
        <v>Master of Engineering Program in Chemical Engineering</v>
      </c>
    </row>
    <row r="114" spans="1:4">
      <c r="A114" s="16" t="s">
        <v>244</v>
      </c>
      <c r="B114" s="16" t="s">
        <v>3198</v>
      </c>
      <c r="C114" s="16" t="s">
        <v>245</v>
      </c>
      <c r="D114" t="str">
        <f t="shared" si="3"/>
        <v>Master of Engineering Program in Civil Engineering</v>
      </c>
    </row>
    <row r="115" spans="1:4">
      <c r="A115" s="16" t="s">
        <v>3571</v>
      </c>
      <c r="B115" s="16" t="s">
        <v>3572</v>
      </c>
      <c r="C115" s="16" t="s">
        <v>3573</v>
      </c>
      <c r="D115" t="str">
        <f t="shared" si="3"/>
        <v>Master of Engineering Program in Civil Engineering Technology</v>
      </c>
    </row>
    <row r="116" spans="1:4">
      <c r="A116" s="16" t="s">
        <v>339</v>
      </c>
      <c r="B116" s="16" t="s">
        <v>3234</v>
      </c>
      <c r="C116" s="16" t="s">
        <v>340</v>
      </c>
      <c r="D116" t="str">
        <f t="shared" si="3"/>
        <v>Master of Engineering Program in Construction Engineering and Management</v>
      </c>
    </row>
    <row r="117" spans="1:4">
      <c r="A117" s="16" t="s">
        <v>3430</v>
      </c>
      <c r="B117" s="16" t="s">
        <v>3431</v>
      </c>
      <c r="C117" s="16" t="s">
        <v>3432</v>
      </c>
      <c r="D117" t="str">
        <f t="shared" si="3"/>
        <v>Master of Engineering Program in Electrical and Information Engineering</v>
      </c>
    </row>
    <row r="118" spans="1:4">
      <c r="A118" s="16">
        <v>2545004</v>
      </c>
      <c r="B118" s="16" t="s">
        <v>3284</v>
      </c>
      <c r="C118" s="16" t="s">
        <v>3285</v>
      </c>
      <c r="D118" t="str">
        <f t="shared" si="3"/>
        <v>Master of Engineering Program in Electrical and Information Engineering (International Program)</v>
      </c>
    </row>
    <row r="119" spans="1:4">
      <c r="A119" s="16">
        <v>2532003</v>
      </c>
      <c r="B119" s="16" t="s">
        <v>3214</v>
      </c>
      <c r="C119" s="16" t="s">
        <v>266</v>
      </c>
      <c r="D119" t="str">
        <f t="shared" si="3"/>
        <v>Master of Engineering Program in Electrical Engineering</v>
      </c>
    </row>
    <row r="120" spans="1:4">
      <c r="A120" s="16" t="s">
        <v>3260</v>
      </c>
      <c r="B120" s="16" t="s">
        <v>3261</v>
      </c>
      <c r="C120" s="16" t="s">
        <v>3262</v>
      </c>
      <c r="D120" t="str">
        <f t="shared" si="3"/>
        <v>Master of Engineering Program in Environmental Engineering</v>
      </c>
    </row>
    <row r="121" spans="1:4">
      <c r="A121" s="16" t="s">
        <v>279</v>
      </c>
      <c r="B121" s="16" t="s">
        <v>3223</v>
      </c>
      <c r="C121" s="16" t="s">
        <v>280</v>
      </c>
      <c r="D121" t="str">
        <f t="shared" si="3"/>
        <v>Master of Engineering Program in Food Engineering</v>
      </c>
    </row>
    <row r="122" spans="1:4">
      <c r="A122" s="16" t="s">
        <v>264</v>
      </c>
      <c r="B122" s="16" t="s">
        <v>3212</v>
      </c>
      <c r="C122" s="16" t="s">
        <v>265</v>
      </c>
      <c r="D122" t="str">
        <f t="shared" si="3"/>
        <v>Master of Engineering Program in Industrial and Manufacturing Systems Engineering</v>
      </c>
    </row>
    <row r="123" spans="1:4">
      <c r="A123" s="16" t="s">
        <v>3266</v>
      </c>
      <c r="B123" s="16" t="s">
        <v>3267</v>
      </c>
      <c r="C123" s="16" t="s">
        <v>3268</v>
      </c>
      <c r="D123" t="str">
        <f t="shared" si="3"/>
        <v>Master of Engineering Program in Industrial Metrology</v>
      </c>
    </row>
    <row r="124" spans="1:4">
      <c r="A124" s="16" t="s">
        <v>3397</v>
      </c>
      <c r="B124" s="16" t="s">
        <v>3398</v>
      </c>
      <c r="C124" s="16" t="s">
        <v>3399</v>
      </c>
      <c r="D124" t="str">
        <f t="shared" si="3"/>
        <v>Master of Engineering Program in Integrated Product Design and Manufacturing</v>
      </c>
    </row>
    <row r="125" spans="1:4">
      <c r="A125" s="16" t="s">
        <v>3481</v>
      </c>
      <c r="B125" s="16" t="s">
        <v>3482</v>
      </c>
      <c r="C125" s="16" t="s">
        <v>3483</v>
      </c>
      <c r="D125" t="str">
        <f t="shared" si="3"/>
        <v>Master of Engineering Program in Materials Processing Technology and Manufacturing Innovation</v>
      </c>
    </row>
    <row r="126" spans="1:4">
      <c r="A126" s="16" t="s">
        <v>277</v>
      </c>
      <c r="B126" s="16" t="s">
        <v>3222</v>
      </c>
      <c r="C126" s="16" t="s">
        <v>278</v>
      </c>
      <c r="D126" t="str">
        <f t="shared" si="3"/>
        <v>Master of Engineering Program in Materials Technology</v>
      </c>
    </row>
    <row r="127" spans="1:4">
      <c r="A127" s="16" t="s">
        <v>234</v>
      </c>
      <c r="B127" s="16" t="s">
        <v>3190</v>
      </c>
      <c r="C127" s="16" t="s">
        <v>235</v>
      </c>
      <c r="D127" t="str">
        <f t="shared" si="3"/>
        <v>Master of Engineering Program in Mechanical Engineering</v>
      </c>
    </row>
    <row r="128" spans="1:4">
      <c r="A128" s="16" t="s">
        <v>341</v>
      </c>
      <c r="B128" s="16" t="s">
        <v>3242</v>
      </c>
      <c r="C128" s="16" t="s">
        <v>342</v>
      </c>
      <c r="D128" t="str">
        <f t="shared" si="3"/>
        <v>Master of Engineering Program in Metal Forming Technology</v>
      </c>
    </row>
    <row r="129" spans="1:4">
      <c r="A129" s="16" t="s">
        <v>3263</v>
      </c>
      <c r="B129" s="16" t="s">
        <v>3264</v>
      </c>
      <c r="C129" s="16" t="s">
        <v>3265</v>
      </c>
      <c r="D129" t="str">
        <f t="shared" si="3"/>
        <v>Master of Engineering Program in Metallurgical Engineering</v>
      </c>
    </row>
    <row r="130" spans="1:4">
      <c r="A130" s="16" t="s">
        <v>3424</v>
      </c>
      <c r="B130" s="16" t="s">
        <v>3425</v>
      </c>
      <c r="C130" s="16" t="s">
        <v>3426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3289</v>
      </c>
      <c r="B131" s="16" t="s">
        <v>3290</v>
      </c>
      <c r="C131" s="16" t="s">
        <v>3291</v>
      </c>
      <c r="D131" t="str">
        <f t="shared" si="4"/>
        <v>Master of Engineering Program in Precision Engineering</v>
      </c>
    </row>
    <row r="132" spans="1:4">
      <c r="A132" s="16" t="s">
        <v>3385</v>
      </c>
      <c r="B132" s="16" t="s">
        <v>3386</v>
      </c>
      <c r="C132" s="16" t="s">
        <v>3387</v>
      </c>
      <c r="D132" t="str">
        <f t="shared" si="4"/>
        <v>Master of Engineering Program in Quality Engineering</v>
      </c>
    </row>
    <row r="133" spans="1:4">
      <c r="A133" s="16" t="s">
        <v>3352</v>
      </c>
      <c r="B133" s="16" t="s">
        <v>3353</v>
      </c>
      <c r="C133" s="16" t="s">
        <v>3354</v>
      </c>
      <c r="D133" t="str">
        <f t="shared" si="4"/>
        <v>Master of Engineering Program in Robotics and Automation</v>
      </c>
    </row>
    <row r="134" spans="1:4">
      <c r="A134" s="16" t="s">
        <v>329</v>
      </c>
      <c r="B134" s="16" t="s">
        <v>3218</v>
      </c>
      <c r="C134" s="16" t="s">
        <v>330</v>
      </c>
      <c r="D134" t="str">
        <f t="shared" si="4"/>
        <v>Master of Engineering Program in Transportation Engineering</v>
      </c>
    </row>
    <row r="135" spans="1:4">
      <c r="A135" s="16" t="s">
        <v>303</v>
      </c>
      <c r="B135" s="16" t="s">
        <v>3239</v>
      </c>
      <c r="C135" s="16" t="s">
        <v>304</v>
      </c>
      <c r="D135" t="str">
        <f t="shared" si="4"/>
        <v>Master of Engineering Program in Water Resources Engineeering</v>
      </c>
    </row>
    <row r="136" spans="1:4">
      <c r="A136" s="16" t="s">
        <v>3251</v>
      </c>
      <c r="B136" s="16" t="s">
        <v>3252</v>
      </c>
      <c r="C136" s="16" t="s">
        <v>3253</v>
      </c>
      <c r="D136" t="str">
        <f t="shared" si="4"/>
        <v>Master of Engineering Program in Welding Engineering</v>
      </c>
    </row>
    <row r="137" spans="1:4">
      <c r="A137" s="16" t="s">
        <v>240</v>
      </c>
      <c r="B137" s="16" t="s">
        <v>3567</v>
      </c>
      <c r="C137" s="16" t="s">
        <v>241</v>
      </c>
      <c r="D137" t="str">
        <f t="shared" si="4"/>
        <v>Master of Engineering/Master of Science Program in Energy Technology</v>
      </c>
    </row>
    <row r="138" spans="1:4">
      <c r="A138" s="16" t="s">
        <v>3574</v>
      </c>
      <c r="B138" s="16" t="s">
        <v>3575</v>
      </c>
      <c r="C138" s="16" t="s">
        <v>3576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269</v>
      </c>
      <c r="B139" s="16" t="s">
        <v>3220</v>
      </c>
      <c r="C139" s="16" t="s">
        <v>270</v>
      </c>
      <c r="D139" t="str">
        <f t="shared" si="4"/>
        <v>Master of Engineering/Master of Science Program in Environmental Technology</v>
      </c>
    </row>
    <row r="140" spans="1:4">
      <c r="A140" s="16" t="s">
        <v>3577</v>
      </c>
      <c r="B140" s="16" t="s">
        <v>3578</v>
      </c>
      <c r="C140" s="16" t="s">
        <v>3579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295</v>
      </c>
      <c r="B141" s="16" t="s">
        <v>3235</v>
      </c>
      <c r="C141" s="16" t="s">
        <v>296</v>
      </c>
      <c r="D141" t="str">
        <f t="shared" si="4"/>
        <v>Master of Engineering/Master of Science Program in Thermal Technology</v>
      </c>
    </row>
    <row r="142" spans="1:4">
      <c r="A142" s="16" t="s">
        <v>262</v>
      </c>
      <c r="B142" s="16" t="s">
        <v>3211</v>
      </c>
      <c r="C142" s="16" t="s">
        <v>263</v>
      </c>
      <c r="D142" t="str">
        <f t="shared" si="4"/>
        <v>Master of Engineering/Master of Scinecn Program in Energy Management Technology</v>
      </c>
    </row>
    <row r="143" spans="1:4">
      <c r="A143" s="16" t="s">
        <v>3415</v>
      </c>
      <c r="B143" s="16" t="s">
        <v>3416</v>
      </c>
      <c r="C143" s="16" t="s">
        <v>3417</v>
      </c>
      <c r="D143" t="str">
        <f t="shared" si="4"/>
        <v>Master of Fine Arts Program in Human-Centered Design (International Program)</v>
      </c>
    </row>
    <row r="144" spans="1:4">
      <c r="A144" s="16" t="s">
        <v>3564</v>
      </c>
      <c r="B144" s="16" t="s">
        <v>3565</v>
      </c>
      <c r="C144" s="16" t="s">
        <v>3566</v>
      </c>
      <c r="D144" t="str">
        <f t="shared" si="4"/>
        <v>Master of Philosophy Program in Energy Technology (International Program)</v>
      </c>
    </row>
    <row r="145" spans="1:4">
      <c r="A145" s="16" t="s">
        <v>3544</v>
      </c>
      <c r="B145" s="16" t="s">
        <v>3545</v>
      </c>
      <c r="C145" s="16" t="s">
        <v>3546</v>
      </c>
      <c r="D145" t="str">
        <f t="shared" si="4"/>
        <v>Master of Philosophy Program in Environmental Technology (International Program)</v>
      </c>
    </row>
    <row r="146" spans="1:4">
      <c r="A146" s="16" t="s">
        <v>3478</v>
      </c>
      <c r="B146" s="16" t="s">
        <v>3479</v>
      </c>
      <c r="C146" s="16" t="s">
        <v>3480</v>
      </c>
      <c r="D146" t="str">
        <f t="shared" si="4"/>
        <v>Master of Science and Master of Engineering Program in Biological Engineering</v>
      </c>
    </row>
    <row r="147" spans="1:4">
      <c r="A147" s="16" t="s">
        <v>3457</v>
      </c>
      <c r="B147" s="16" t="s">
        <v>3458</v>
      </c>
      <c r="C147" s="16" t="s">
        <v>3459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3316</v>
      </c>
      <c r="B148" s="16" t="s">
        <v>3317</v>
      </c>
      <c r="C148" s="16" t="s">
        <v>3318</v>
      </c>
      <c r="D148" t="str">
        <f t="shared" si="4"/>
        <v>Master of Science in Industrial Education Program in Civil Engineering</v>
      </c>
    </row>
    <row r="149" spans="1:4">
      <c r="A149" s="16" t="s">
        <v>319</v>
      </c>
      <c r="B149" s="16" t="s">
        <v>3207</v>
      </c>
      <c r="C149" s="16" t="s">
        <v>320</v>
      </c>
      <c r="D149" t="str">
        <f t="shared" si="4"/>
        <v>Master of Science in Industrial Education Program in Computer and Information Technology</v>
      </c>
    </row>
    <row r="150" spans="1:4">
      <c r="A150" s="16" t="s">
        <v>283</v>
      </c>
      <c r="B150" s="16" t="s">
        <v>3224</v>
      </c>
      <c r="C150" s="16" t="s">
        <v>284</v>
      </c>
      <c r="D150" t="str">
        <f t="shared" si="4"/>
        <v>Master of Science in Industrial Education Program in Electrical Engineering</v>
      </c>
    </row>
    <row r="151" spans="1:4">
      <c r="A151" s="16" t="s">
        <v>317</v>
      </c>
      <c r="B151" s="16" t="s">
        <v>3206</v>
      </c>
      <c r="C151" s="16" t="s">
        <v>318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273</v>
      </c>
      <c r="B152" s="16" t="s">
        <v>3219</v>
      </c>
      <c r="C152" s="16" t="s">
        <v>274</v>
      </c>
      <c r="D152" t="str">
        <f t="shared" si="4"/>
        <v>Master of Science in Industrial Education Program in Mechanical Engineering</v>
      </c>
    </row>
    <row r="153" spans="1:4">
      <c r="A153" s="16" t="s">
        <v>3412</v>
      </c>
      <c r="B153" s="16" t="s">
        <v>3413</v>
      </c>
      <c r="C153" s="16" t="s">
        <v>3414</v>
      </c>
      <c r="D153" t="str">
        <f t="shared" si="4"/>
        <v>Master of Science in Industrial Education Program in Production Engineering</v>
      </c>
    </row>
    <row r="154" spans="1:4">
      <c r="A154" s="16" t="s">
        <v>271</v>
      </c>
      <c r="B154" s="16" t="s">
        <v>3217</v>
      </c>
      <c r="C154" s="16" t="s">
        <v>272</v>
      </c>
      <c r="D154" t="str">
        <f t="shared" si="4"/>
        <v>Master of Science Program in Applied Mathematics</v>
      </c>
    </row>
    <row r="155" spans="1:4">
      <c r="A155" s="16" t="s">
        <v>333</v>
      </c>
      <c r="B155" s="16" t="s">
        <v>3225</v>
      </c>
      <c r="C155" s="16" t="s">
        <v>334</v>
      </c>
      <c r="D155" t="str">
        <f t="shared" si="4"/>
        <v>Master of Science Program in Applied Microbiology</v>
      </c>
    </row>
    <row r="156" spans="1:4">
      <c r="A156" s="16" t="s">
        <v>351</v>
      </c>
      <c r="B156" s="16" t="s">
        <v>3247</v>
      </c>
      <c r="C156" s="16" t="s">
        <v>352</v>
      </c>
      <c r="D156" t="str">
        <f t="shared" si="4"/>
        <v>Master of Science Program in Biochemical Technology</v>
      </c>
    </row>
    <row r="157" spans="1:4">
      <c r="A157" s="16" t="s">
        <v>3346</v>
      </c>
      <c r="B157" s="16" t="s">
        <v>3347</v>
      </c>
      <c r="C157" s="16" t="s">
        <v>3348</v>
      </c>
      <c r="D157" t="str">
        <f t="shared" si="4"/>
        <v>Master of Science Program in Bioinformatics and Systems Biology (International Program)</v>
      </c>
    </row>
    <row r="158" spans="1:4">
      <c r="A158" s="16" t="s">
        <v>248</v>
      </c>
      <c r="B158" s="16" t="s">
        <v>3200</v>
      </c>
      <c r="C158" s="16" t="s">
        <v>249</v>
      </c>
      <c r="D158" t="str">
        <f t="shared" si="4"/>
        <v>Master of Science Program in Biotechnology (International Program)</v>
      </c>
    </row>
    <row r="159" spans="1:4">
      <c r="A159" s="16" t="s">
        <v>3334</v>
      </c>
      <c r="B159" s="16" t="s">
        <v>3335</v>
      </c>
      <c r="C159" s="16" t="s">
        <v>3336</v>
      </c>
      <c r="D159" t="str">
        <f t="shared" si="4"/>
        <v>Master of Science Program in Building Technology (International Program)</v>
      </c>
    </row>
    <row r="160" spans="1:4">
      <c r="A160" s="16" t="s">
        <v>3304</v>
      </c>
      <c r="B160" s="16" t="s">
        <v>3305</v>
      </c>
      <c r="C160" s="16" t="s">
        <v>3306</v>
      </c>
      <c r="D160" t="str">
        <f t="shared" si="4"/>
        <v>Master of Science Program in Business Information System</v>
      </c>
    </row>
    <row r="161" spans="1:4">
      <c r="A161" s="16" t="s">
        <v>3502</v>
      </c>
      <c r="B161" s="16" t="s">
        <v>3503</v>
      </c>
      <c r="C161" s="16" t="s">
        <v>3504</v>
      </c>
      <c r="D161" t="str">
        <f t="shared" si="4"/>
        <v>Master of Science Program in Chemistry</v>
      </c>
    </row>
    <row r="162" spans="1:4">
      <c r="A162" s="16" t="s">
        <v>3379</v>
      </c>
      <c r="B162" s="16" t="s">
        <v>3380</v>
      </c>
      <c r="C162" s="16" t="s">
        <v>3381</v>
      </c>
      <c r="D162" t="str">
        <f t="shared" ref="D162:D180" si="5">MID(B162,11,LEN(B162))</f>
        <v>Master of Science Program in Chemistry for Teachers</v>
      </c>
    </row>
    <row r="163" spans="1:4">
      <c r="A163" s="16" t="s">
        <v>3520</v>
      </c>
      <c r="B163" s="16" t="s">
        <v>3521</v>
      </c>
      <c r="C163" s="16" t="s">
        <v>3522</v>
      </c>
      <c r="D163" t="str">
        <f t="shared" si="5"/>
        <v>Master of Science Program in Computer Science</v>
      </c>
    </row>
    <row r="164" spans="1:4">
      <c r="A164" s="16" t="s">
        <v>3340</v>
      </c>
      <c r="B164" s="16" t="s">
        <v>3341</v>
      </c>
      <c r="C164" s="16" t="s">
        <v>3342</v>
      </c>
      <c r="D164" t="str">
        <f t="shared" si="5"/>
        <v>Master of Science Program in Didactic Mathematics</v>
      </c>
    </row>
    <row r="165" spans="1:4">
      <c r="A165" s="16" t="s">
        <v>3541</v>
      </c>
      <c r="B165" s="16" t="s">
        <v>3542</v>
      </c>
      <c r="C165" s="16" t="s">
        <v>3543</v>
      </c>
      <c r="D165" t="str">
        <f t="shared" si="5"/>
        <v>Master of Science Program in Energy Technology (International Program)</v>
      </c>
    </row>
    <row r="166" spans="1:4">
      <c r="A166" s="16" t="s">
        <v>3561</v>
      </c>
      <c r="B166" s="16" t="s">
        <v>3562</v>
      </c>
      <c r="C166" s="16" t="s">
        <v>3563</v>
      </c>
      <c r="D166" t="str">
        <f t="shared" si="5"/>
        <v>Master of Science Program in Environmental Technology (International Program)</v>
      </c>
    </row>
    <row r="167" spans="1:4">
      <c r="A167" s="16" t="s">
        <v>287</v>
      </c>
      <c r="B167" s="16" t="s">
        <v>3228</v>
      </c>
      <c r="C167" s="16" t="s">
        <v>288</v>
      </c>
      <c r="D167" t="str">
        <f t="shared" si="5"/>
        <v>Master of Science Program in Industrial Chemistry</v>
      </c>
    </row>
    <row r="168" spans="1:4">
      <c r="A168" s="16" t="s">
        <v>325</v>
      </c>
      <c r="B168" s="16" t="s">
        <v>3213</v>
      </c>
      <c r="C168" s="16" t="s">
        <v>326</v>
      </c>
      <c r="D168" t="str">
        <f t="shared" si="5"/>
        <v>Master of Science Program in Information Technology</v>
      </c>
    </row>
    <row r="169" spans="1:4">
      <c r="A169" s="16" t="s">
        <v>3310</v>
      </c>
      <c r="B169" s="16" t="s">
        <v>3311</v>
      </c>
      <c r="C169" s="16" t="s">
        <v>3312</v>
      </c>
      <c r="D169" t="str">
        <f t="shared" si="5"/>
        <v>Master of Science Program in Logistics Management</v>
      </c>
    </row>
    <row r="170" spans="1:4">
      <c r="A170" s="16" t="s">
        <v>3517</v>
      </c>
      <c r="B170" s="16" t="s">
        <v>3518</v>
      </c>
      <c r="C170" s="16" t="s">
        <v>3519</v>
      </c>
      <c r="D170" t="str">
        <f t="shared" si="5"/>
        <v>Master of Science Program in Management</v>
      </c>
    </row>
    <row r="171" spans="1:4">
      <c r="A171" s="16" t="s">
        <v>293</v>
      </c>
      <c r="B171" s="16" t="s">
        <v>3233</v>
      </c>
      <c r="C171" s="16" t="s">
        <v>294</v>
      </c>
      <c r="D171" t="str">
        <f t="shared" si="5"/>
        <v>Master of Science Program in Physics</v>
      </c>
    </row>
    <row r="172" spans="1:4">
      <c r="A172" s="16" t="s">
        <v>3391</v>
      </c>
      <c r="B172" s="16" t="s">
        <v>3392</v>
      </c>
      <c r="C172" s="16" t="s">
        <v>3393</v>
      </c>
      <c r="D172" t="str">
        <f t="shared" si="5"/>
        <v>Master of Science Program in Physics for Teachers</v>
      </c>
    </row>
    <row r="173" spans="1:4">
      <c r="A173" s="16" t="s">
        <v>313</v>
      </c>
      <c r="B173" s="16" t="s">
        <v>3560</v>
      </c>
      <c r="C173" s="16" t="s">
        <v>314</v>
      </c>
      <c r="D173" t="str">
        <f t="shared" si="5"/>
        <v>Master of science Program in Postharvest Technology (International Program)</v>
      </c>
    </row>
    <row r="174" spans="1:4">
      <c r="A174" s="16" t="s">
        <v>3418</v>
      </c>
      <c r="B174" s="16" t="s">
        <v>3419</v>
      </c>
      <c r="C174" s="16" t="s">
        <v>3420</v>
      </c>
      <c r="D174" t="str">
        <f t="shared" si="5"/>
        <v>Master of Science Program in Printing and Packaging Technology</v>
      </c>
    </row>
    <row r="175" spans="1:4">
      <c r="A175" s="16" t="s">
        <v>3298</v>
      </c>
      <c r="B175" s="16" t="s">
        <v>3299</v>
      </c>
      <c r="C175" s="16" t="s">
        <v>3300</v>
      </c>
      <c r="D175" t="str">
        <f t="shared" si="5"/>
        <v>Master of Science Program in Project Management</v>
      </c>
    </row>
    <row r="176" spans="1:4">
      <c r="A176" s="16" t="s">
        <v>3364</v>
      </c>
      <c r="B176" s="16" t="s">
        <v>3365</v>
      </c>
      <c r="C176" s="16" t="s">
        <v>3366</v>
      </c>
      <c r="D176" t="str">
        <f t="shared" si="5"/>
        <v>Master of Science Program in Science and Technology</v>
      </c>
    </row>
    <row r="177" spans="1:4">
      <c r="A177" s="16" t="s">
        <v>3337</v>
      </c>
      <c r="B177" s="16" t="s">
        <v>3338</v>
      </c>
      <c r="C177" s="16" t="s">
        <v>3339</v>
      </c>
      <c r="D177" t="str">
        <f t="shared" si="5"/>
        <v>Master of Science Program in Software Engineering</v>
      </c>
    </row>
    <row r="178" spans="1:4">
      <c r="A178" s="16" t="s">
        <v>3301</v>
      </c>
      <c r="B178" s="16" t="s">
        <v>3302</v>
      </c>
      <c r="C178" s="16" t="s">
        <v>3303</v>
      </c>
      <c r="D178" t="str">
        <f t="shared" si="5"/>
        <v>Master of Science Program in Technology and Innovation Management</v>
      </c>
    </row>
    <row r="179" spans="1:4">
      <c r="A179" s="16" t="s">
        <v>3376</v>
      </c>
      <c r="B179" s="16" t="s">
        <v>3377</v>
      </c>
      <c r="C179" s="16" t="s">
        <v>3378</v>
      </c>
      <c r="D179" t="str">
        <f t="shared" si="5"/>
        <v>Master of Science Program in Technopreneurship</v>
      </c>
    </row>
    <row r="180" spans="1:4">
      <c r="A180" s="16" t="s">
        <v>327</v>
      </c>
      <c r="B180" s="16" t="s">
        <v>3215</v>
      </c>
      <c r="C180" s="16" t="s">
        <v>328</v>
      </c>
      <c r="D180" t="str">
        <f t="shared" si="5"/>
        <v>Master of Science/Master of Engineering/Master of Arts Program in Natural Resource Management</v>
      </c>
    </row>
    <row r="181" spans="1:4">
      <c r="A181" s="16" t="s">
        <v>24</v>
      </c>
      <c r="B181" s="16" t="s">
        <v>24</v>
      </c>
      <c r="C181" s="16" t="s">
        <v>24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A40" workbookViewId="0">
      <selection activeCell="A50" sqref="A50:XFD50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>
      <c r="A2" s="16">
        <v>10903004</v>
      </c>
      <c r="B2" s="16" t="s">
        <v>2483</v>
      </c>
      <c r="C2" s="16" t="s">
        <v>396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2484</v>
      </c>
      <c r="C3" s="16" t="s">
        <v>388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2485</v>
      </c>
      <c r="C4" s="16" t="s">
        <v>413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2486</v>
      </c>
      <c r="C5" s="16" t="s">
        <v>472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2487</v>
      </c>
      <c r="C6" s="16" t="s">
        <v>448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2488</v>
      </c>
      <c r="C7" s="16" t="s">
        <v>453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2489</v>
      </c>
      <c r="C8" s="16" t="s">
        <v>447</v>
      </c>
      <c r="D8" t="str">
        <f t="shared" si="0"/>
        <v xml:space="preserve"> Applied Physics</v>
      </c>
    </row>
    <row r="9" spans="1:4">
      <c r="A9" s="16">
        <v>10903005</v>
      </c>
      <c r="B9" s="16" t="s">
        <v>2490</v>
      </c>
      <c r="C9" s="16" t="s">
        <v>397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2491</v>
      </c>
      <c r="C10" s="16" t="s">
        <v>423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2492</v>
      </c>
      <c r="C11" s="16" t="s">
        <v>423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2493</v>
      </c>
      <c r="C12" s="16" t="s">
        <v>463</v>
      </c>
      <c r="D12" t="str">
        <f t="shared" si="0"/>
        <v xml:space="preserve"> Architecture</v>
      </c>
    </row>
    <row r="13" spans="1:4">
      <c r="A13" s="16">
        <v>10708026</v>
      </c>
      <c r="B13" s="16" t="s">
        <v>2494</v>
      </c>
      <c r="C13" s="16" t="s">
        <v>433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2495</v>
      </c>
      <c r="C14" s="16" t="s">
        <v>355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2496</v>
      </c>
      <c r="C15" s="16" t="s">
        <v>458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2497</v>
      </c>
      <c r="C16" s="16" t="s">
        <v>455</v>
      </c>
      <c r="D16" t="str">
        <f t="shared" si="0"/>
        <v xml:space="preserve"> Bioinformatics</v>
      </c>
    </row>
    <row r="17" spans="1:4">
      <c r="A17" s="16">
        <v>10700002</v>
      </c>
      <c r="B17" s="16" t="s">
        <v>2498</v>
      </c>
      <c r="C17" s="16" t="s">
        <v>424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2499</v>
      </c>
      <c r="C18" s="16" t="s">
        <v>424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2500</v>
      </c>
      <c r="C19" s="16" t="s">
        <v>454</v>
      </c>
      <c r="D19" t="str">
        <f t="shared" si="0"/>
        <v xml:space="preserve"> Biosciences</v>
      </c>
    </row>
    <row r="20" spans="1:4">
      <c r="A20" s="16">
        <v>11104001</v>
      </c>
      <c r="B20" s="16" t="s">
        <v>2501</v>
      </c>
      <c r="C20" s="16" t="s">
        <v>459</v>
      </c>
      <c r="D20" t="str">
        <f t="shared" si="0"/>
        <v xml:space="preserve"> Biotechnology</v>
      </c>
    </row>
    <row r="21" spans="1:4">
      <c r="A21" s="16">
        <v>11105001</v>
      </c>
      <c r="B21" s="16" t="s">
        <v>2502</v>
      </c>
      <c r="C21" s="16" t="s">
        <v>459</v>
      </c>
      <c r="D21" t="str">
        <f t="shared" si="0"/>
        <v xml:space="preserve"> Biotechnology</v>
      </c>
    </row>
    <row r="22" spans="1:4">
      <c r="A22" s="16">
        <v>11200010</v>
      </c>
      <c r="B22" s="16" t="s">
        <v>2503</v>
      </c>
      <c r="C22" s="16" t="s">
        <v>469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2504</v>
      </c>
      <c r="C23" s="16" t="s">
        <v>368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2505</v>
      </c>
      <c r="C24" s="16" t="s">
        <v>369</v>
      </c>
      <c r="D24" t="str">
        <f t="shared" si="0"/>
        <v xml:space="preserve"> Chemistry</v>
      </c>
    </row>
    <row r="25" spans="1:4">
      <c r="A25" s="16">
        <v>10902006</v>
      </c>
      <c r="B25" s="16" t="s">
        <v>2506</v>
      </c>
      <c r="C25" s="16" t="s">
        <v>369</v>
      </c>
      <c r="D25" t="str">
        <f t="shared" si="0"/>
        <v xml:space="preserve"> Chemistry</v>
      </c>
    </row>
    <row r="26" spans="1:4">
      <c r="A26" s="16">
        <v>10904006</v>
      </c>
      <c r="B26" s="16" t="s">
        <v>2507</v>
      </c>
      <c r="C26" s="16" t="s">
        <v>369</v>
      </c>
      <c r="D26" t="str">
        <f t="shared" si="0"/>
        <v xml:space="preserve"> Chemistry</v>
      </c>
    </row>
    <row r="27" spans="1:4">
      <c r="A27" s="16">
        <v>10904008</v>
      </c>
      <c r="B27" s="16" t="s">
        <v>2508</v>
      </c>
      <c r="C27" s="16" t="s">
        <v>450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2509</v>
      </c>
      <c r="C28" s="16" t="s">
        <v>363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2510</v>
      </c>
      <c r="C29" s="16" t="s">
        <v>363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2511</v>
      </c>
      <c r="C30" s="16" t="s">
        <v>364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2512</v>
      </c>
      <c r="C31" s="16" t="s">
        <v>464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2513</v>
      </c>
      <c r="C32" s="16" t="s">
        <v>387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2514</v>
      </c>
      <c r="C33" s="16" t="s">
        <v>380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2515</v>
      </c>
      <c r="C34" s="16" t="s">
        <v>379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2516</v>
      </c>
      <c r="C35" s="16" t="s">
        <v>379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2517</v>
      </c>
      <c r="C36" s="16" t="s">
        <v>429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2518</v>
      </c>
      <c r="C37" s="16" t="s">
        <v>366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2519</v>
      </c>
      <c r="C38" s="16" t="s">
        <v>366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2520</v>
      </c>
      <c r="C39" s="16" t="s">
        <v>479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2521</v>
      </c>
      <c r="C40" s="16" t="s">
        <v>395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2522</v>
      </c>
      <c r="C41" s="16" t="s">
        <v>384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2523</v>
      </c>
      <c r="C42" s="16" t="s">
        <v>438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2524</v>
      </c>
      <c r="C43" s="16" t="s">
        <v>378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2525</v>
      </c>
      <c r="C44" s="16" t="s">
        <v>437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2526</v>
      </c>
      <c r="C45" s="16" t="s">
        <v>365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2527</v>
      </c>
      <c r="C46" s="16" t="s">
        <v>365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2528</v>
      </c>
      <c r="C47" s="16" t="s">
        <v>408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2529</v>
      </c>
      <c r="C48" s="16" t="s">
        <v>470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2530</v>
      </c>
      <c r="C49" s="16" t="s">
        <v>367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2531</v>
      </c>
      <c r="C50" s="16" t="s">
        <v>367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2532</v>
      </c>
      <c r="C51" s="16" t="s">
        <v>367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2533</v>
      </c>
      <c r="C52" s="16" t="s">
        <v>403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2534</v>
      </c>
      <c r="C53" s="16" t="s">
        <v>401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2535</v>
      </c>
      <c r="C54" s="16" t="s">
        <v>400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2536</v>
      </c>
      <c r="C55" s="16" t="s">
        <v>400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2537</v>
      </c>
      <c r="C56" s="16" t="s">
        <v>400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2538</v>
      </c>
      <c r="C57" s="16" t="s">
        <v>400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2539</v>
      </c>
      <c r="C58" s="16" t="s">
        <v>473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2540</v>
      </c>
      <c r="C59" s="16" t="s">
        <v>353</v>
      </c>
      <c r="D59" t="str">
        <f t="shared" si="1"/>
        <v xml:space="preserve"> Engineering</v>
      </c>
    </row>
    <row r="60" spans="1:4">
      <c r="A60" s="16">
        <v>11406001</v>
      </c>
      <c r="B60" s="16" t="s">
        <v>2541</v>
      </c>
      <c r="C60" s="16" t="s">
        <v>412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2542</v>
      </c>
      <c r="C61" s="16" t="s">
        <v>421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2543</v>
      </c>
      <c r="C62" s="16" t="s">
        <v>376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2544</v>
      </c>
      <c r="C63" s="16" t="s">
        <v>376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2545</v>
      </c>
      <c r="C64" s="16" t="s">
        <v>411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2546</v>
      </c>
      <c r="C65" s="16" t="s">
        <v>402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2547</v>
      </c>
      <c r="C66" s="16" t="s">
        <v>402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2548</v>
      </c>
      <c r="C67" s="16" t="s">
        <v>402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2549</v>
      </c>
      <c r="C68" s="16" t="s">
        <v>474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2550</v>
      </c>
      <c r="C69" s="16" t="s">
        <v>370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2551</v>
      </c>
      <c r="C70" s="16" t="s">
        <v>452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2552</v>
      </c>
      <c r="C71" s="16" t="s">
        <v>431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2553</v>
      </c>
      <c r="C72" s="16" t="s">
        <v>416</v>
      </c>
      <c r="D72" t="str">
        <f t="shared" si="2"/>
        <v xml:space="preserve"> GMI</v>
      </c>
    </row>
    <row r="73" spans="1:4">
      <c r="A73" s="16">
        <v>10703022</v>
      </c>
      <c r="B73" s="16" t="s">
        <v>2554</v>
      </c>
      <c r="C73" s="16" t="s">
        <v>362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2555</v>
      </c>
      <c r="C74" s="16" t="s">
        <v>449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2556</v>
      </c>
      <c r="C75" s="16" t="s">
        <v>468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2557</v>
      </c>
      <c r="C76" s="16" t="s">
        <v>467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2558</v>
      </c>
      <c r="C77" s="16" t="s">
        <v>432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2559</v>
      </c>
      <c r="C78" s="16" t="s">
        <v>407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2560</v>
      </c>
      <c r="C79" s="16" t="s">
        <v>366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2561</v>
      </c>
      <c r="C80" s="16" t="s">
        <v>371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2562</v>
      </c>
      <c r="C81" s="16" t="s">
        <v>371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2563</v>
      </c>
      <c r="C82" s="16" t="s">
        <v>462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2564</v>
      </c>
      <c r="C83" s="16" t="s">
        <v>439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2565</v>
      </c>
      <c r="C84" s="16" t="s">
        <v>441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2566</v>
      </c>
      <c r="C85" s="16" t="s">
        <v>418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2567</v>
      </c>
      <c r="C86" s="16" t="s">
        <v>477</v>
      </c>
      <c r="D86" t="str">
        <f t="shared" si="2"/>
        <v xml:space="preserve"> Management</v>
      </c>
    </row>
    <row r="87" spans="1:4">
      <c r="A87" s="16">
        <v>10703021</v>
      </c>
      <c r="B87" s="16" t="s">
        <v>2568</v>
      </c>
      <c r="C87" s="16" t="s">
        <v>427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2569</v>
      </c>
      <c r="C88" s="16" t="s">
        <v>425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2570</v>
      </c>
      <c r="C89" s="16" t="s">
        <v>374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2571</v>
      </c>
      <c r="C90" s="16" t="s">
        <v>436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2572</v>
      </c>
      <c r="C91" s="16" t="s">
        <v>404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2573</v>
      </c>
      <c r="C92" s="16" t="s">
        <v>356</v>
      </c>
      <c r="D92" t="str">
        <f t="shared" si="2"/>
        <v xml:space="preserve"> Mathematics</v>
      </c>
    </row>
    <row r="93" spans="1:4">
      <c r="A93" s="16">
        <v>10712001</v>
      </c>
      <c r="B93" s="16" t="s">
        <v>2574</v>
      </c>
      <c r="C93" s="16" t="s">
        <v>356</v>
      </c>
      <c r="D93" t="str">
        <f t="shared" si="2"/>
        <v xml:space="preserve"> Mathematics</v>
      </c>
    </row>
    <row r="94" spans="1:4">
      <c r="A94" s="16">
        <v>10903001</v>
      </c>
      <c r="B94" s="16" t="s">
        <v>2575</v>
      </c>
      <c r="C94" s="16" t="s">
        <v>356</v>
      </c>
      <c r="D94" t="str">
        <f t="shared" si="2"/>
        <v xml:space="preserve"> Mathematics</v>
      </c>
    </row>
    <row r="95" spans="1:4">
      <c r="A95" s="16">
        <v>10702002</v>
      </c>
      <c r="B95" s="16" t="s">
        <v>2576</v>
      </c>
      <c r="C95" s="16" t="s">
        <v>354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2577</v>
      </c>
      <c r="C96" s="16" t="s">
        <v>354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2578</v>
      </c>
      <c r="C97" s="16" t="s">
        <v>360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2579</v>
      </c>
      <c r="C98" s="16" t="s">
        <v>444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2580</v>
      </c>
      <c r="C99" s="16" t="s">
        <v>445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2581</v>
      </c>
      <c r="C100" s="16" t="s">
        <v>393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2582</v>
      </c>
      <c r="C101" s="16" t="s">
        <v>373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2583</v>
      </c>
      <c r="C102" s="16" t="s">
        <v>359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2584</v>
      </c>
      <c r="C103" s="16" t="s">
        <v>399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2585</v>
      </c>
      <c r="C104" s="16" t="s">
        <v>460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2586</v>
      </c>
      <c r="C105" s="16" t="s">
        <v>394</v>
      </c>
      <c r="D105" t="str">
        <f t="shared" si="3"/>
        <v xml:space="preserve"> Physics</v>
      </c>
    </row>
    <row r="106" spans="1:4">
      <c r="A106" s="16">
        <v>10902011</v>
      </c>
      <c r="B106" s="16" t="s">
        <v>2587</v>
      </c>
      <c r="C106" s="16" t="s">
        <v>446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2588</v>
      </c>
      <c r="C107" s="16" t="s">
        <v>435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2589</v>
      </c>
      <c r="C108" s="16" t="s">
        <v>451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2590</v>
      </c>
      <c r="C109" s="16" t="s">
        <v>457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2591</v>
      </c>
      <c r="C110" s="16" t="s">
        <v>434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2592</v>
      </c>
      <c r="C111" s="16" t="s">
        <v>442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2593</v>
      </c>
      <c r="C112" s="16" t="s">
        <v>443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2594</v>
      </c>
      <c r="C113" s="16" t="s">
        <v>386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2595</v>
      </c>
      <c r="C114" s="16" t="s">
        <v>357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2596</v>
      </c>
      <c r="C115" s="16" t="s">
        <v>357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2597</v>
      </c>
      <c r="C116" s="16" t="s">
        <v>357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2598</v>
      </c>
      <c r="C117" s="16" t="s">
        <v>419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2599</v>
      </c>
      <c r="C118" s="16" t="s">
        <v>426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2600</v>
      </c>
      <c r="C119" s="16" t="s">
        <v>471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2601</v>
      </c>
      <c r="C120" s="16" t="s">
        <v>461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2602</v>
      </c>
      <c r="C121" s="16" t="s">
        <v>461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2603</v>
      </c>
      <c r="C122" s="16" t="s">
        <v>481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2604</v>
      </c>
      <c r="C123" s="16" t="s">
        <v>482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2605</v>
      </c>
      <c r="C124" s="16" t="s">
        <v>410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2606</v>
      </c>
      <c r="C125" s="16" t="s">
        <v>409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2607</v>
      </c>
      <c r="C126" s="16" t="s">
        <v>398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2608</v>
      </c>
      <c r="C127" s="16" t="s">
        <v>440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2609</v>
      </c>
      <c r="C128" s="16" t="s">
        <v>417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2610</v>
      </c>
      <c r="C129" s="16" t="s">
        <v>383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2611</v>
      </c>
      <c r="C130" s="16" t="s">
        <v>420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2612</v>
      </c>
      <c r="C131" s="16" t="s">
        <v>406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2613</v>
      </c>
      <c r="C132" s="16" t="s">
        <v>372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2614</v>
      </c>
      <c r="C133" s="16" t="s">
        <v>375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2615</v>
      </c>
      <c r="C134" s="16" t="s">
        <v>428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2616</v>
      </c>
      <c r="C135" s="16" t="s">
        <v>430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2617</v>
      </c>
      <c r="C136" s="16" t="s">
        <v>358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2618</v>
      </c>
      <c r="C137" s="16" t="s">
        <v>391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2619</v>
      </c>
      <c r="C138" s="16" t="s">
        <v>389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2620</v>
      </c>
      <c r="C139" s="16" t="s">
        <v>390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2621</v>
      </c>
      <c r="C140" s="16" t="s">
        <v>392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2622</v>
      </c>
      <c r="C141" s="16" t="s">
        <v>361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2623</v>
      </c>
      <c r="C142" s="16" t="s">
        <v>361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2624</v>
      </c>
      <c r="C143" s="16" t="s">
        <v>361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2625</v>
      </c>
      <c r="C144" s="16" t="s">
        <v>361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2626</v>
      </c>
      <c r="C145" s="16" t="s">
        <v>361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2627</v>
      </c>
      <c r="C146" s="16" t="s">
        <v>361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2628</v>
      </c>
      <c r="C147" s="16" t="s">
        <v>415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2629</v>
      </c>
      <c r="C148" s="16" t="s">
        <v>476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2630</v>
      </c>
      <c r="C149" s="16" t="s">
        <v>476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2631</v>
      </c>
      <c r="C150" s="16" t="s">
        <v>475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2632</v>
      </c>
      <c r="C151" s="16" t="s">
        <v>422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2633</v>
      </c>
      <c r="C152" s="16" t="s">
        <v>466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2634</v>
      </c>
      <c r="C153" s="16" t="s">
        <v>465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2635</v>
      </c>
      <c r="C154" s="16" t="s">
        <v>385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2636</v>
      </c>
      <c r="C155" s="16" t="s">
        <v>385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2637</v>
      </c>
      <c r="C156" s="16" t="s">
        <v>385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2638</v>
      </c>
      <c r="C157" s="16" t="s">
        <v>385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2639</v>
      </c>
      <c r="C158" s="16" t="s">
        <v>385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2640</v>
      </c>
      <c r="C159" s="16" t="s">
        <v>456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2641</v>
      </c>
      <c r="C160" s="16" t="s">
        <v>456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2642</v>
      </c>
      <c r="C161" s="16" t="s">
        <v>480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2643</v>
      </c>
      <c r="C162" s="16" t="s">
        <v>381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2644</v>
      </c>
      <c r="C163" s="16" t="s">
        <v>381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2645</v>
      </c>
      <c r="C164" s="16" t="s">
        <v>382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2646</v>
      </c>
      <c r="C165" s="16" t="s">
        <v>382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2647</v>
      </c>
      <c r="C166" s="16" t="s">
        <v>405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2648</v>
      </c>
      <c r="C167" s="16" t="s">
        <v>405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2649</v>
      </c>
      <c r="C168" s="16" t="s">
        <v>478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2650</v>
      </c>
      <c r="C169" s="16" t="s">
        <v>478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2651</v>
      </c>
      <c r="C170" s="16" t="s">
        <v>377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2652</v>
      </c>
      <c r="C171" s="16" t="s">
        <v>362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2653</v>
      </c>
      <c r="C172" s="16" t="s">
        <v>414</v>
      </c>
      <c r="D172" t="str">
        <f t="shared" si="5"/>
        <v xml:space="preserve"> ศึกษาทั่วไป</v>
      </c>
    </row>
    <row r="173" spans="1:4">
      <c r="A173" t="s">
        <v>24</v>
      </c>
      <c r="B173" t="s">
        <v>24</v>
      </c>
      <c r="C173" t="s">
        <v>24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34"/>
  <sheetViews>
    <sheetView workbookViewId="0">
      <selection activeCell="D361" sqref="D36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211</v>
      </c>
      <c r="B1" s="17" t="s">
        <v>212</v>
      </c>
      <c r="C1" s="17" t="s">
        <v>213</v>
      </c>
      <c r="D1" s="18" t="s">
        <v>3580</v>
      </c>
    </row>
    <row r="2" spans="1:4" hidden="1">
      <c r="A2" s="16" t="s">
        <v>1418</v>
      </c>
      <c r="B2" s="16" t="s">
        <v>2654</v>
      </c>
      <c r="C2" s="16" t="s">
        <v>214</v>
      </c>
      <c r="D2" t="str">
        <f t="shared" ref="D2:D65" si="0">MID(B2,11,LEN(B2))</f>
        <v xml:space="preserve"> ACROSS UNIVERSITY</v>
      </c>
    </row>
    <row r="3" spans="1:4" hidden="1">
      <c r="A3" s="16" t="s">
        <v>1419</v>
      </c>
      <c r="B3" s="16" t="s">
        <v>2655</v>
      </c>
      <c r="C3" s="16" t="s">
        <v>1420</v>
      </c>
      <c r="D3" t="str">
        <f t="shared" si="0"/>
        <v xml:space="preserve"> ACROSS UNIVERSITY</v>
      </c>
    </row>
    <row r="4" spans="1:4" hidden="1">
      <c r="A4" s="16" t="s">
        <v>1427</v>
      </c>
      <c r="B4" s="16" t="s">
        <v>2656</v>
      </c>
      <c r="C4" s="16" t="s">
        <v>1428</v>
      </c>
      <c r="D4" t="str">
        <f t="shared" si="0"/>
        <v xml:space="preserve"> ACROSS UNIVERSITY (International Program)</v>
      </c>
    </row>
    <row r="5" spans="1:4" hidden="1">
      <c r="A5" s="16" t="s">
        <v>537</v>
      </c>
      <c r="B5" s="16" t="s">
        <v>2657</v>
      </c>
      <c r="C5" s="16" t="s">
        <v>538</v>
      </c>
      <c r="D5" t="str">
        <f t="shared" si="0"/>
        <v xml:space="preserve"> AME MASTER INTER</v>
      </c>
    </row>
    <row r="6" spans="1:4" hidden="1">
      <c r="A6" s="16" t="s">
        <v>784</v>
      </c>
      <c r="B6" s="16" t="s">
        <v>2658</v>
      </c>
      <c r="C6" s="16" t="s">
        <v>785</v>
      </c>
      <c r="D6" t="str">
        <f t="shared" si="0"/>
        <v xml:space="preserve"> AQE MASTER</v>
      </c>
    </row>
    <row r="7" spans="1:4" hidden="1">
      <c r="A7" s="16" t="s">
        <v>1398</v>
      </c>
      <c r="B7" s="16" t="s">
        <v>2659</v>
      </c>
      <c r="C7" s="16" t="s">
        <v>1399</v>
      </c>
      <c r="D7" t="str">
        <f t="shared" si="0"/>
        <v xml:space="preserve"> AQE MASTER</v>
      </c>
    </row>
    <row r="8" spans="1:4" hidden="1">
      <c r="A8" s="16" t="s">
        <v>1213</v>
      </c>
      <c r="B8" s="16" t="s">
        <v>2660</v>
      </c>
      <c r="C8" s="16" t="s">
        <v>1214</v>
      </c>
      <c r="D8" t="str">
        <f t="shared" si="0"/>
        <v xml:space="preserve"> ARC BUILDING MASTER (M.SC)</v>
      </c>
    </row>
    <row r="9" spans="1:4" hidden="1">
      <c r="A9" s="16" t="s">
        <v>1215</v>
      </c>
      <c r="B9" s="16" t="s">
        <v>2661</v>
      </c>
      <c r="C9" s="16" t="s">
        <v>1216</v>
      </c>
      <c r="D9" t="str">
        <f t="shared" si="0"/>
        <v xml:space="preserve"> ARC BUILDING MASTER INTER (M.ARCH)</v>
      </c>
    </row>
    <row r="10" spans="1:4" hidden="1">
      <c r="A10" s="16" t="s">
        <v>1217</v>
      </c>
      <c r="B10" s="16" t="s">
        <v>2662</v>
      </c>
      <c r="C10" s="16" t="s">
        <v>1218</v>
      </c>
      <c r="D10" t="str">
        <f t="shared" si="0"/>
        <v xml:space="preserve"> ARC BUILDING MASTER INTER (M.SC)</v>
      </c>
    </row>
    <row r="11" spans="1:4" hidden="1">
      <c r="A11" s="16" t="s">
        <v>1219</v>
      </c>
      <c r="B11" s="16" t="s">
        <v>2663</v>
      </c>
      <c r="C11" s="16" t="s">
        <v>1220</v>
      </c>
      <c r="D11" t="str">
        <f t="shared" si="0"/>
        <v xml:space="preserve"> ARC BUILDING MASTER INTER EXTRA (M.ARCH)</v>
      </c>
    </row>
    <row r="12" spans="1:4" hidden="1">
      <c r="A12" s="16" t="s">
        <v>1221</v>
      </c>
      <c r="B12" s="16" t="s">
        <v>2664</v>
      </c>
      <c r="C12" s="16" t="s">
        <v>1222</v>
      </c>
      <c r="D12" t="str">
        <f t="shared" si="0"/>
        <v xml:space="preserve"> ARC BUILDING MASTER INTER EXTRA (M.SC)</v>
      </c>
    </row>
    <row r="13" spans="1:4" hidden="1">
      <c r="A13" s="16" t="s">
        <v>1189</v>
      </c>
      <c r="B13" s="16" t="s">
        <v>2665</v>
      </c>
      <c r="C13" s="16" t="s">
        <v>1190</v>
      </c>
      <c r="D13" t="str">
        <f t="shared" si="0"/>
        <v xml:space="preserve"> ARC DIPLOMA</v>
      </c>
    </row>
    <row r="14" spans="1:4" hidden="1">
      <c r="A14" s="16" t="s">
        <v>1187</v>
      </c>
      <c r="B14" s="16" t="s">
        <v>2666</v>
      </c>
      <c r="C14" s="16" t="s">
        <v>1188</v>
      </c>
      <c r="D14" t="str">
        <f t="shared" si="0"/>
        <v xml:space="preserve"> ARC ENGLISH 5 YEAR</v>
      </c>
    </row>
    <row r="15" spans="1:4" hidden="1">
      <c r="A15" s="16" t="s">
        <v>1183</v>
      </c>
      <c r="B15" s="16" t="s">
        <v>2667</v>
      </c>
      <c r="C15" s="16" t="s">
        <v>1184</v>
      </c>
      <c r="D15" t="str">
        <f t="shared" si="0"/>
        <v xml:space="preserve"> ARC EXCHANG</v>
      </c>
    </row>
    <row r="16" spans="1:4" hidden="1">
      <c r="A16" s="16" t="s">
        <v>1229</v>
      </c>
      <c r="B16" s="16" t="s">
        <v>2668</v>
      </c>
      <c r="C16" s="16" t="s">
        <v>1230</v>
      </c>
      <c r="D16" t="str">
        <f t="shared" si="0"/>
        <v xml:space="preserve"> ARC HUMAN CENTER MASTER EXTRA INTER ( M.SC.) EXTRA</v>
      </c>
    </row>
    <row r="17" spans="1:4" hidden="1">
      <c r="A17" s="16" t="s">
        <v>1223</v>
      </c>
      <c r="B17" s="16" t="s">
        <v>2669</v>
      </c>
      <c r="C17" s="16" t="s">
        <v>1224</v>
      </c>
      <c r="D17" t="str">
        <f t="shared" si="0"/>
        <v xml:space="preserve"> ARC HUMAN CENTER MASTER INTER ( M.FA.)</v>
      </c>
    </row>
    <row r="18" spans="1:4" hidden="1">
      <c r="A18" s="16" t="s">
        <v>1225</v>
      </c>
      <c r="B18" s="16" t="s">
        <v>2670</v>
      </c>
      <c r="C18" s="16" t="s">
        <v>1226</v>
      </c>
      <c r="D18" t="str">
        <f t="shared" si="0"/>
        <v xml:space="preserve"> ARC HUMAN CENTER MASTER INTER ( M.SC.)</v>
      </c>
    </row>
    <row r="19" spans="1:4" hidden="1">
      <c r="A19" s="16" t="s">
        <v>1227</v>
      </c>
      <c r="B19" s="16" t="s">
        <v>2671</v>
      </c>
      <c r="C19" s="16" t="s">
        <v>1228</v>
      </c>
      <c r="D19" t="str">
        <f t="shared" si="0"/>
        <v xml:space="preserve"> ARC HUMAN CENTER MASTER INTER EXTRA (M.A)</v>
      </c>
    </row>
    <row r="20" spans="1:4" hidden="1">
      <c r="A20" s="16" t="s">
        <v>1185</v>
      </c>
      <c r="B20" s="16" t="s">
        <v>2672</v>
      </c>
      <c r="C20" s="16" t="s">
        <v>1186</v>
      </c>
      <c r="D20" t="str">
        <f t="shared" si="0"/>
        <v xml:space="preserve"> ARC INTER 5 YEAR</v>
      </c>
    </row>
    <row r="21" spans="1:4" hidden="1">
      <c r="A21" s="16" t="s">
        <v>1241</v>
      </c>
      <c r="B21" s="16" t="s">
        <v>2673</v>
      </c>
      <c r="C21" s="16" t="s">
        <v>1242</v>
      </c>
      <c r="D21" t="str">
        <f t="shared" si="0"/>
        <v xml:space="preserve"> Bachelor of Architecture Program in Industrial Design (International Program) ปริญญาตรี 5 ปี หลักสูตรนานาชาติ</v>
      </c>
    </row>
    <row r="22" spans="1:4" hidden="1">
      <c r="A22" s="16" t="s">
        <v>1483</v>
      </c>
      <c r="B22" s="16" t="s">
        <v>2674</v>
      </c>
      <c r="C22" s="16" t="s">
        <v>1484</v>
      </c>
      <c r="D22" t="str">
        <f t="shared" si="0"/>
        <v xml:space="preserve"> Bachelor of Engineering Program in Automation Engineering (International Program) โครงการแลกเปลี่ยนปริญญาตรี</v>
      </c>
    </row>
    <row r="23" spans="1:4" hidden="1">
      <c r="A23" s="16" t="s">
        <v>1509</v>
      </c>
      <c r="B23" s="16" t="s">
        <v>2675</v>
      </c>
      <c r="C23" s="16" t="s">
        <v>1510</v>
      </c>
      <c r="D23" t="str">
        <f t="shared" si="0"/>
        <v xml:space="preserve"> Bachelor of Engineering Program in Civil Engineering ปริญญาตรีใบที่สอง</v>
      </c>
    </row>
    <row r="24" spans="1:4" hidden="1">
      <c r="A24" s="16" t="s">
        <v>483</v>
      </c>
      <c r="B24" s="16" t="s">
        <v>2676</v>
      </c>
      <c r="C24" s="16" t="s">
        <v>484</v>
      </c>
      <c r="D24" t="str">
        <f t="shared" si="0"/>
        <v xml:space="preserve"> Bachelor of Engineering Program in Electrical Communication and Electronic Engineering ปริญญาตรี 4 ปี (หลักสูตรสองภาษา)</v>
      </c>
    </row>
    <row r="25" spans="1:4" hidden="1">
      <c r="A25" s="16" t="s">
        <v>1477</v>
      </c>
      <c r="B25" s="16" t="s">
        <v>2677</v>
      </c>
      <c r="C25" s="16" t="s">
        <v>1478</v>
      </c>
      <c r="D25" t="str">
        <f t="shared" si="0"/>
        <v xml:space="preserve"> Bachelor of Engineering Program in Electrical Engineering (Power System Electronics and Energy) โครงการแลกเปลี่ยนปริญญาตรี</v>
      </c>
    </row>
    <row r="26" spans="1:4" hidden="1">
      <c r="A26" s="16" t="s">
        <v>1475</v>
      </c>
      <c r="B26" s="16" t="s">
        <v>2678</v>
      </c>
      <c r="C26" s="16" t="s">
        <v>1476</v>
      </c>
      <c r="D26" t="str">
        <f t="shared" si="0"/>
        <v xml:space="preserve"> Bachelor of Engineering Program in Engineering ปริญญาตรี 4 ปี (พื้นที่การศึกษาราชบุรี)</v>
      </c>
    </row>
    <row r="27" spans="1:4" hidden="1">
      <c r="A27" s="16" t="s">
        <v>1433</v>
      </c>
      <c r="B27" s="16" t="s">
        <v>2679</v>
      </c>
      <c r="C27" s="16" t="s">
        <v>1434</v>
      </c>
      <c r="D27" t="str">
        <f t="shared" si="0"/>
        <v xml:space="preserve"> Bachelor of Engineering Program in Materials Engineering โครงการแลกเปลี่ยนปริญญาตรี</v>
      </c>
    </row>
    <row r="28" spans="1:4" hidden="1">
      <c r="A28" s="16" t="s">
        <v>1491</v>
      </c>
      <c r="B28" s="16" t="s">
        <v>2680</v>
      </c>
      <c r="C28" s="16" t="s">
        <v>1492</v>
      </c>
      <c r="D28" t="str">
        <f t="shared" si="0"/>
        <v xml:space="preserve"> Bachelor of Engineering Program in Production Engineering โครงการแลกเปลี่ยนปริญญาตรี</v>
      </c>
    </row>
    <row r="29" spans="1:4" hidden="1">
      <c r="A29" s="16" t="s">
        <v>1501</v>
      </c>
      <c r="B29" s="16" t="s">
        <v>2681</v>
      </c>
      <c r="C29" s="16" t="s">
        <v>1502</v>
      </c>
      <c r="D29" t="str">
        <f t="shared" si="0"/>
        <v xml:space="preserve"> Bachelor of Engineering Program in Robotics and Automation Engineering ปริญญาตรี 4 ปี</v>
      </c>
    </row>
    <row r="30" spans="1:4" hidden="1">
      <c r="A30" s="16" t="s">
        <v>1431</v>
      </c>
      <c r="B30" s="16" t="s">
        <v>2682</v>
      </c>
      <c r="C30" s="16" t="s">
        <v>1432</v>
      </c>
      <c r="D30" t="str">
        <f t="shared" si="0"/>
        <v xml:space="preserve"> Bachelor of Engineering Program in Tool Engineering โครงการแลกเปลี่ยนปริญญาตรี</v>
      </c>
    </row>
    <row r="31" spans="1:4" hidden="1">
      <c r="A31" s="16" t="s">
        <v>1517</v>
      </c>
      <c r="B31" s="16" t="s">
        <v>2683</v>
      </c>
      <c r="C31" s="16" t="s">
        <v>1518</v>
      </c>
      <c r="D31" t="str">
        <f t="shared" si="0"/>
        <v xml:space="preserve"> Bachelor of Science Program in Applied Physics โครงการแลกเปลี่ยนปริญญาตรี</v>
      </c>
    </row>
    <row r="32" spans="1:4" hidden="1">
      <c r="A32" s="16" t="s">
        <v>1531</v>
      </c>
      <c r="B32" s="16" t="s">
        <v>2684</v>
      </c>
      <c r="C32" s="16" t="s">
        <v>4032</v>
      </c>
      <c r="D32" t="str">
        <f t="shared" si="0"/>
        <v xml:space="preserve"> Bachelor of Science Program in Applied Physics ปริญญาตรีใบที่สอง</v>
      </c>
    </row>
    <row r="33" spans="1:4" hidden="1">
      <c r="A33" s="16" t="s">
        <v>1523</v>
      </c>
      <c r="B33" s="16" t="s">
        <v>2685</v>
      </c>
      <c r="C33" s="16" t="s">
        <v>1524</v>
      </c>
      <c r="D33" t="str">
        <f t="shared" si="0"/>
        <v xml:space="preserve"> Bachelor of Science Program in Chemistry โครงการแลกเปลี่ยนปริญญาตรี</v>
      </c>
    </row>
    <row r="34" spans="1:4" hidden="1">
      <c r="A34" s="16" t="s">
        <v>1457</v>
      </c>
      <c r="B34" s="16" t="s">
        <v>2686</v>
      </c>
      <c r="C34" s="16" t="s">
        <v>1458</v>
      </c>
      <c r="D34" t="str">
        <f t="shared" si="0"/>
        <v xml:space="preserve"> Bachelor of Science Program in Information Technology โครงการแลกเปลี่ยนปริญญาตรี</v>
      </c>
    </row>
    <row r="35" spans="1:4" hidden="1">
      <c r="A35" s="16" t="s">
        <v>1489</v>
      </c>
      <c r="B35" s="16" t="s">
        <v>2687</v>
      </c>
      <c r="C35" s="16" t="s">
        <v>1490</v>
      </c>
      <c r="D35" t="str">
        <f t="shared" si="0"/>
        <v xml:space="preserve"> Bachelor of Science Program in Information Technology ปริญญาตรี 4 ปี</v>
      </c>
    </row>
    <row r="36" spans="1:4" hidden="1">
      <c r="A36" s="16" t="s">
        <v>1519</v>
      </c>
      <c r="B36" s="16" t="s">
        <v>2688</v>
      </c>
      <c r="C36" s="16" t="s">
        <v>1520</v>
      </c>
      <c r="D36" t="str">
        <f t="shared" si="0"/>
        <v xml:space="preserve"> Bachelor of Science Program in Mathematics โครงการแลกเปลี่ยนปริญญาตรี</v>
      </c>
    </row>
    <row r="37" spans="1:4" hidden="1">
      <c r="A37" s="16" t="s">
        <v>1521</v>
      </c>
      <c r="B37" s="16" t="s">
        <v>2689</v>
      </c>
      <c r="C37" s="16" t="s">
        <v>1522</v>
      </c>
      <c r="D37" t="str">
        <f t="shared" si="0"/>
        <v xml:space="preserve"> Bachelor of Science Program in Microbiology โครงการแลกเปลี่ยนปริญญาตรี</v>
      </c>
    </row>
    <row r="38" spans="1:4" hidden="1">
      <c r="A38" s="16" t="s">
        <v>1437</v>
      </c>
      <c r="B38" s="16" t="s">
        <v>2690</v>
      </c>
      <c r="C38" s="16" t="s">
        <v>1438</v>
      </c>
      <c r="D38" t="str">
        <f>MID(B38,11,LEN(B38))</f>
        <v xml:space="preserve"> Bachelor of Science Program in Statistics ปริญญาตรี 4 ปี</v>
      </c>
    </row>
    <row r="39" spans="1:4" hidden="1">
      <c r="A39" s="16" t="s">
        <v>1445</v>
      </c>
      <c r="B39" s="16" t="s">
        <v>2691</v>
      </c>
      <c r="C39" s="16" t="s">
        <v>1446</v>
      </c>
      <c r="D39" t="str">
        <f t="shared" si="0"/>
        <v xml:space="preserve"> Bachelor of Technology Program in Industrial Engineering ปริญญาตรีเทียบโอน 4 ปี โครงการร่วมมือการรถไฟ</v>
      </c>
    </row>
    <row r="40" spans="1:4" hidden="1">
      <c r="A40" s="16" t="s">
        <v>1443</v>
      </c>
      <c r="B40" s="16" t="s">
        <v>2692</v>
      </c>
      <c r="C40" s="16" t="s">
        <v>1444</v>
      </c>
      <c r="D40" t="str">
        <f t="shared" si="0"/>
        <v xml:space="preserve"> Bachelor of Technology Program in Industrial Engineering ปริญญาตรีเทียบโอน 4 ปี โครงการราชบุรี</v>
      </c>
    </row>
    <row r="41" spans="1:4" hidden="1">
      <c r="A41" s="16" t="s">
        <v>1455</v>
      </c>
      <c r="B41" s="16" t="s">
        <v>2693</v>
      </c>
      <c r="C41" s="16" t="s">
        <v>1456</v>
      </c>
      <c r="D41" t="str">
        <f t="shared" si="0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2" spans="1:4" hidden="1">
      <c r="A42" s="16" t="s">
        <v>1453</v>
      </c>
      <c r="B42" s="16" t="s">
        <v>2694</v>
      </c>
      <c r="C42" s="16" t="s">
        <v>1454</v>
      </c>
      <c r="D42" t="str">
        <f t="shared" si="0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3" spans="1:4" hidden="1">
      <c r="A43" s="16" t="s">
        <v>1449</v>
      </c>
      <c r="B43" s="16" t="s">
        <v>2695</v>
      </c>
      <c r="C43" s="16" t="s">
        <v>1450</v>
      </c>
      <c r="D43" t="str">
        <f t="shared" si="0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4" spans="1:4" hidden="1">
      <c r="A44" s="16" t="s">
        <v>1495</v>
      </c>
      <c r="B44" s="16" t="s">
        <v>2696</v>
      </c>
      <c r="C44" s="16" t="s">
        <v>1496</v>
      </c>
      <c r="D44" t="str">
        <f t="shared" si="0"/>
        <v xml:space="preserve"> Bachelor of Technology Program in Industrial Technology เทคโนโลยีโยธา ปริญญาตรี 4 ปี</v>
      </c>
    </row>
    <row r="45" spans="1:4" hidden="1">
      <c r="A45" s="16" t="s">
        <v>1499</v>
      </c>
      <c r="B45" s="16" t="s">
        <v>2697</v>
      </c>
      <c r="C45" s="16" t="s">
        <v>1500</v>
      </c>
      <c r="D45" t="str">
        <f t="shared" si="0"/>
        <v xml:space="preserve"> Bachelor of Technology Program in Industrial Technology เทคโนโลยีการจัดการ ปริญญาตรี 4 ปี</v>
      </c>
    </row>
    <row r="46" spans="1:4" hidden="1">
      <c r="A46" s="16" t="s">
        <v>1497</v>
      </c>
      <c r="B46" s="16" t="s">
        <v>2698</v>
      </c>
      <c r="C46" s="16" t="s">
        <v>1498</v>
      </c>
      <c r="D46" t="str">
        <f t="shared" si="0"/>
        <v xml:space="preserve"> Bachelor of Technology Program in Industrial Technology เทคโนโลยีอิเล็กทรอนิกส์ ปริญญาตรี 4 ปี</v>
      </c>
    </row>
    <row r="47" spans="1:4" hidden="1">
      <c r="A47" s="16" t="s">
        <v>1179</v>
      </c>
      <c r="B47" s="16" t="s">
        <v>2699</v>
      </c>
      <c r="C47" s="16" t="s">
        <v>1180</v>
      </c>
      <c r="D47" t="str">
        <f t="shared" si="0"/>
        <v xml:space="preserve"> BCT DOCTERAL</v>
      </c>
    </row>
    <row r="48" spans="1:4">
      <c r="A48" s="16" t="s">
        <v>1181</v>
      </c>
      <c r="B48" s="16" t="s">
        <v>2700</v>
      </c>
      <c r="C48" s="16" t="s">
        <v>1182</v>
      </c>
      <c r="D48" t="str">
        <f t="shared" si="0"/>
        <v xml:space="preserve"> BCT MASTER</v>
      </c>
    </row>
    <row r="49" spans="1:5" hidden="1">
      <c r="A49" s="16" t="s">
        <v>816</v>
      </c>
      <c r="B49" s="16" t="s">
        <v>2701</v>
      </c>
      <c r="C49" s="16" t="s">
        <v>817</v>
      </c>
      <c r="D49" t="str">
        <f t="shared" si="0"/>
        <v xml:space="preserve"> BIE DOCTORAL</v>
      </c>
    </row>
    <row r="50" spans="1:5" hidden="1">
      <c r="A50" s="16" t="s">
        <v>818</v>
      </c>
      <c r="B50" s="16" t="s">
        <v>2702</v>
      </c>
      <c r="C50" s="16" t="s">
        <v>819</v>
      </c>
      <c r="D50" t="str">
        <f t="shared" si="0"/>
        <v xml:space="preserve"> BIE MASTER (M.ENG.)</v>
      </c>
    </row>
    <row r="51" spans="1:5" hidden="1">
      <c r="A51" s="16" t="s">
        <v>1414</v>
      </c>
      <c r="B51" s="16" t="s">
        <v>2703</v>
      </c>
      <c r="C51" s="16" t="s">
        <v>1415</v>
      </c>
      <c r="D51" t="str">
        <f t="shared" si="0"/>
        <v xml:space="preserve"> BIE MASTER (M.SC.)</v>
      </c>
      <c r="E51" s="16"/>
    </row>
    <row r="52" spans="1:5" hidden="1">
      <c r="A52" s="16" t="s">
        <v>1380</v>
      </c>
      <c r="B52" s="16" t="s">
        <v>2704</v>
      </c>
      <c r="C52" s="16" t="s">
        <v>1381</v>
      </c>
      <c r="D52" t="str">
        <f t="shared" si="0"/>
        <v xml:space="preserve"> BIF MASTER</v>
      </c>
    </row>
    <row r="53" spans="1:5" hidden="1">
      <c r="A53" s="16" t="s">
        <v>1396</v>
      </c>
      <c r="B53" s="16" t="s">
        <v>2705</v>
      </c>
      <c r="C53" s="16" t="s">
        <v>1397</v>
      </c>
      <c r="D53" t="str">
        <f t="shared" si="0"/>
        <v xml:space="preserve"> BIF MASTER INTER</v>
      </c>
    </row>
    <row r="54" spans="1:5" hidden="1">
      <c r="A54" s="16" t="s">
        <v>1280</v>
      </c>
      <c r="B54" s="16" t="s">
        <v>2706</v>
      </c>
      <c r="C54" s="16" t="s">
        <v>1281</v>
      </c>
      <c r="D54" t="str">
        <f t="shared" si="0"/>
        <v xml:space="preserve"> BIS MASTER WEEKEND</v>
      </c>
    </row>
    <row r="55" spans="1:5" hidden="1">
      <c r="A55" s="16" t="s">
        <v>1159</v>
      </c>
      <c r="B55" s="16" t="s">
        <v>2707</v>
      </c>
      <c r="C55" s="16" t="s">
        <v>1160</v>
      </c>
      <c r="D55" t="str">
        <f t="shared" si="0"/>
        <v xml:space="preserve"> BIT DOCTORAL</v>
      </c>
    </row>
    <row r="56" spans="1:5" hidden="1">
      <c r="A56" s="16" t="s">
        <v>1161</v>
      </c>
      <c r="B56" s="16" t="s">
        <v>2708</v>
      </c>
      <c r="C56" s="16" t="s">
        <v>1162</v>
      </c>
      <c r="D56" t="str">
        <f t="shared" si="0"/>
        <v xml:space="preserve"> BIT DOCTORAL INTER</v>
      </c>
    </row>
    <row r="57" spans="1:5" hidden="1">
      <c r="A57" s="16" t="s">
        <v>1165</v>
      </c>
      <c r="B57" s="16" t="s">
        <v>2709</v>
      </c>
      <c r="C57" s="16" t="s">
        <v>1166</v>
      </c>
      <c r="D57" t="str">
        <f t="shared" si="0"/>
        <v xml:space="preserve"> BIT MASTER (M.ENG)</v>
      </c>
    </row>
    <row r="58" spans="1:5" hidden="1">
      <c r="A58" s="16" t="s">
        <v>1163</v>
      </c>
      <c r="B58" s="16" t="s">
        <v>2710</v>
      </c>
      <c r="C58" s="16" t="s">
        <v>1164</v>
      </c>
      <c r="D58" t="str">
        <f t="shared" si="0"/>
        <v xml:space="preserve"> BIT MASTER INTER</v>
      </c>
    </row>
    <row r="59" spans="1:5" hidden="1">
      <c r="A59" s="16" t="s">
        <v>1167</v>
      </c>
      <c r="B59" s="16" t="s">
        <v>2711</v>
      </c>
      <c r="C59" s="16" t="s">
        <v>1168</v>
      </c>
      <c r="D59" t="str">
        <f t="shared" si="0"/>
        <v xml:space="preserve"> BIT MASTER INTER (M.SC)</v>
      </c>
    </row>
    <row r="60" spans="1:5" hidden="1">
      <c r="A60" s="16" t="s">
        <v>509</v>
      </c>
      <c r="B60" s="16" t="s">
        <v>2712</v>
      </c>
      <c r="C60" s="16" t="s">
        <v>510</v>
      </c>
      <c r="D60" t="str">
        <f t="shared" si="0"/>
        <v xml:space="preserve"> CHE  CONTINUE 2 YEAR</v>
      </c>
    </row>
    <row r="61" spans="1:5" hidden="1">
      <c r="A61" s="16" t="s">
        <v>499</v>
      </c>
      <c r="B61" s="16" t="s">
        <v>2713</v>
      </c>
      <c r="C61" s="16" t="s">
        <v>500</v>
      </c>
      <c r="D61" t="str">
        <f t="shared" si="0"/>
        <v xml:space="preserve"> CHE 4 YEAR</v>
      </c>
    </row>
    <row r="62" spans="1:5" hidden="1">
      <c r="A62" s="16" t="s">
        <v>503</v>
      </c>
      <c r="B62" s="16" t="s">
        <v>2714</v>
      </c>
      <c r="C62" s="16" t="s">
        <v>504</v>
      </c>
      <c r="D62" t="str">
        <f t="shared" si="0"/>
        <v xml:space="preserve"> CHE 5 YEAR</v>
      </c>
    </row>
    <row r="63" spans="1:5" hidden="1">
      <c r="A63" s="16" t="s">
        <v>489</v>
      </c>
      <c r="B63" s="16" t="s">
        <v>2715</v>
      </c>
      <c r="C63" s="16" t="s">
        <v>490</v>
      </c>
      <c r="D63" t="str">
        <f t="shared" si="0"/>
        <v xml:space="preserve"> CHE B-DOCTORAL</v>
      </c>
    </row>
    <row r="64" spans="1:5" hidden="1">
      <c r="A64" s="16" t="s">
        <v>501</v>
      </c>
      <c r="B64" s="16" t="s">
        <v>2716</v>
      </c>
      <c r="C64" s="16" t="s">
        <v>502</v>
      </c>
      <c r="D64" t="str">
        <f t="shared" si="0"/>
        <v xml:space="preserve"> CHE BIL 4 YEAR</v>
      </c>
    </row>
    <row r="65" spans="1:4" hidden="1">
      <c r="A65" s="16" t="s">
        <v>511</v>
      </c>
      <c r="B65" s="16" t="s">
        <v>2717</v>
      </c>
      <c r="C65" s="16" t="s">
        <v>512</v>
      </c>
      <c r="D65" t="str">
        <f t="shared" si="0"/>
        <v xml:space="preserve"> CHE DIPLOMA</v>
      </c>
    </row>
    <row r="66" spans="1:4" hidden="1">
      <c r="A66" s="16" t="s">
        <v>487</v>
      </c>
      <c r="B66" s="16" t="s">
        <v>2718</v>
      </c>
      <c r="C66" s="16" t="s">
        <v>488</v>
      </c>
      <c r="D66" t="str">
        <f t="shared" ref="D66:D129" si="1">MID(B66,11,LEN(B66))</f>
        <v xml:space="preserve"> CHE DOCTORAL</v>
      </c>
    </row>
    <row r="67" spans="1:4" hidden="1">
      <c r="A67" s="16" t="s">
        <v>485</v>
      </c>
      <c r="B67" s="16" t="s">
        <v>2719</v>
      </c>
      <c r="C67" s="16" t="s">
        <v>486</v>
      </c>
      <c r="D67" t="str">
        <f t="shared" si="1"/>
        <v xml:space="preserve"> CHE EXCHANGE</v>
      </c>
    </row>
    <row r="68" spans="1:4" hidden="1">
      <c r="A68" s="16" t="s">
        <v>836</v>
      </c>
      <c r="B68" s="16" t="s">
        <v>2720</v>
      </c>
      <c r="C68" s="16" t="s">
        <v>837</v>
      </c>
      <c r="D68" t="str">
        <f t="shared" si="1"/>
        <v xml:space="preserve"> CHE EXCHANGE MASTER</v>
      </c>
    </row>
    <row r="69" spans="1:4" hidden="1">
      <c r="A69" s="16" t="s">
        <v>792</v>
      </c>
      <c r="B69" s="16" t="s">
        <v>2721</v>
      </c>
      <c r="C69" s="16" t="s">
        <v>793</v>
      </c>
      <c r="D69" t="str">
        <f t="shared" si="1"/>
        <v xml:space="preserve"> CHE INTER 4 YEAR</v>
      </c>
    </row>
    <row r="70" spans="1:4" hidden="1">
      <c r="A70" s="16" t="s">
        <v>790</v>
      </c>
      <c r="B70" s="16" t="s">
        <v>2722</v>
      </c>
      <c r="C70" s="16" t="s">
        <v>791</v>
      </c>
      <c r="D70" t="str">
        <f t="shared" si="1"/>
        <v xml:space="preserve"> CHE INTER EXCHANGE</v>
      </c>
    </row>
    <row r="71" spans="1:4" hidden="1">
      <c r="A71" s="16" t="s">
        <v>491</v>
      </c>
      <c r="B71" s="16" t="s">
        <v>2723</v>
      </c>
      <c r="C71" s="16" t="s">
        <v>492</v>
      </c>
      <c r="D71" t="str">
        <f t="shared" si="1"/>
        <v xml:space="preserve"> CHE MASTER</v>
      </c>
    </row>
    <row r="72" spans="1:4" hidden="1">
      <c r="A72" s="16" t="s">
        <v>493</v>
      </c>
      <c r="B72" s="16" t="s">
        <v>2724</v>
      </c>
      <c r="C72" s="16" t="s">
        <v>494</v>
      </c>
      <c r="D72" t="str">
        <f t="shared" si="1"/>
        <v xml:space="preserve"> CHE MASTER (BIO CHEM)</v>
      </c>
    </row>
    <row r="73" spans="1:4" hidden="1">
      <c r="A73" s="16" t="s">
        <v>495</v>
      </c>
      <c r="B73" s="16" t="s">
        <v>2725</v>
      </c>
      <c r="C73" s="16" t="s">
        <v>496</v>
      </c>
      <c r="D73" t="str">
        <f t="shared" si="1"/>
        <v xml:space="preserve"> CHE MASTER (ChEPS)</v>
      </c>
    </row>
    <row r="74" spans="1:4" hidden="1">
      <c r="A74" s="16" t="s">
        <v>497</v>
      </c>
      <c r="B74" s="16" t="s">
        <v>2726</v>
      </c>
      <c r="C74" s="16" t="s">
        <v>498</v>
      </c>
      <c r="D74" t="str">
        <f t="shared" si="1"/>
        <v xml:space="preserve"> CHE MASTER EXTRA</v>
      </c>
    </row>
    <row r="75" spans="1:4" hidden="1">
      <c r="A75" s="16" t="s">
        <v>505</v>
      </c>
      <c r="B75" s="16" t="s">
        <v>2727</v>
      </c>
      <c r="C75" s="16" t="s">
        <v>506</v>
      </c>
      <c r="D75" t="str">
        <f t="shared" si="1"/>
        <v xml:space="preserve"> CHE TRANSFER 4 YEAR</v>
      </c>
    </row>
    <row r="76" spans="1:4" hidden="1">
      <c r="A76" s="16" t="s">
        <v>507</v>
      </c>
      <c r="B76" s="16" t="s">
        <v>2728</v>
      </c>
      <c r="C76" s="16" t="s">
        <v>508</v>
      </c>
      <c r="D76" t="str">
        <f t="shared" si="1"/>
        <v xml:space="preserve"> CHE TRANSFER 5 YEAR</v>
      </c>
    </row>
    <row r="77" spans="1:4" hidden="1">
      <c r="A77" s="16" t="s">
        <v>842</v>
      </c>
      <c r="B77" s="16" t="s">
        <v>2729</v>
      </c>
      <c r="C77" s="16" t="s">
        <v>843</v>
      </c>
      <c r="D77" t="str">
        <f t="shared" si="1"/>
        <v xml:space="preserve"> CHM 4 YEAR</v>
      </c>
    </row>
    <row r="78" spans="1:4" hidden="1">
      <c r="A78" s="16" t="s">
        <v>838</v>
      </c>
      <c r="B78" s="16" t="s">
        <v>2730</v>
      </c>
      <c r="C78" s="16" t="s">
        <v>839</v>
      </c>
      <c r="D78" t="str">
        <f t="shared" si="1"/>
        <v xml:space="preserve"> CHM DOCTORAL</v>
      </c>
    </row>
    <row r="79" spans="1:4" hidden="1">
      <c r="A79" s="16" t="s">
        <v>854</v>
      </c>
      <c r="B79" s="16" t="s">
        <v>2731</v>
      </c>
      <c r="C79" s="16" t="s">
        <v>855</v>
      </c>
      <c r="D79" t="str">
        <f t="shared" si="1"/>
        <v xml:space="preserve"> CHM DOCTORAL</v>
      </c>
    </row>
    <row r="80" spans="1:4" hidden="1">
      <c r="A80" s="16" t="s">
        <v>856</v>
      </c>
      <c r="B80" s="16" t="s">
        <v>2732</v>
      </c>
      <c r="C80" s="16" t="s">
        <v>857</v>
      </c>
      <c r="D80" t="str">
        <f t="shared" si="1"/>
        <v xml:space="preserve"> CHM DOCTORAL INTER</v>
      </c>
    </row>
    <row r="81" spans="1:4" hidden="1">
      <c r="A81" s="16" t="s">
        <v>844</v>
      </c>
      <c r="B81" s="16" t="s">
        <v>2733</v>
      </c>
      <c r="C81" s="16" t="s">
        <v>845</v>
      </c>
      <c r="D81" t="str">
        <f t="shared" si="1"/>
        <v xml:space="preserve"> CHM INDUSTRAIL MASTER</v>
      </c>
    </row>
    <row r="82" spans="1:4" hidden="1">
      <c r="A82" s="16" t="s">
        <v>840</v>
      </c>
      <c r="B82" s="16" t="s">
        <v>2734</v>
      </c>
      <c r="C82" s="16" t="s">
        <v>841</v>
      </c>
      <c r="D82" t="str">
        <f t="shared" si="1"/>
        <v xml:space="preserve"> CHM MASTER</v>
      </c>
    </row>
    <row r="83" spans="1:4" hidden="1">
      <c r="A83" s="16" t="s">
        <v>848</v>
      </c>
      <c r="B83" s="16" t="s">
        <v>2735</v>
      </c>
      <c r="C83" s="16" t="s">
        <v>849</v>
      </c>
      <c r="D83" t="str">
        <f t="shared" si="1"/>
        <v xml:space="preserve"> CHM MATER WEEKEND</v>
      </c>
    </row>
    <row r="84" spans="1:4" hidden="1">
      <c r="A84" s="16" t="s">
        <v>846</v>
      </c>
      <c r="B84" s="16" t="s">
        <v>2736</v>
      </c>
      <c r="C84" s="16" t="s">
        <v>847</v>
      </c>
      <c r="D84" t="str">
        <f t="shared" si="1"/>
        <v xml:space="preserve"> CHM STUDY MASTER</v>
      </c>
    </row>
    <row r="85" spans="1:4" hidden="1">
      <c r="A85" s="16" t="s">
        <v>850</v>
      </c>
      <c r="B85" s="16" t="s">
        <v>2737</v>
      </c>
      <c r="C85" s="16" t="s">
        <v>851</v>
      </c>
      <c r="D85" t="str">
        <f t="shared" si="1"/>
        <v xml:space="preserve"> CHM STUDY MASTER EVENING</v>
      </c>
    </row>
    <row r="86" spans="1:4" hidden="1">
      <c r="A86" s="16" t="s">
        <v>852</v>
      </c>
      <c r="B86" s="16" t="s">
        <v>2738</v>
      </c>
      <c r="C86" s="16" t="s">
        <v>853</v>
      </c>
      <c r="D86" t="str">
        <f t="shared" si="1"/>
        <v xml:space="preserve"> CHM STUDY MASTER EXTRA</v>
      </c>
    </row>
    <row r="87" spans="1:4" hidden="1">
      <c r="A87" s="16" t="s">
        <v>1007</v>
      </c>
      <c r="B87" s="16" t="s">
        <v>2739</v>
      </c>
      <c r="C87" s="16" t="s">
        <v>1008</v>
      </c>
      <c r="D87" t="str">
        <f t="shared" si="1"/>
        <v xml:space="preserve"> CIT EDUCATION PROGRAM OUTSIDE</v>
      </c>
    </row>
    <row r="88" spans="1:4" hidden="1">
      <c r="A88" s="16" t="s">
        <v>1015</v>
      </c>
      <c r="B88" s="16" t="s">
        <v>2740</v>
      </c>
      <c r="C88" s="16" t="s">
        <v>1016</v>
      </c>
      <c r="D88" t="str">
        <f t="shared" si="1"/>
        <v xml:space="preserve"> CIT MASTER EVENING</v>
      </c>
    </row>
    <row r="89" spans="1:4" hidden="1">
      <c r="A89" s="16" t="s">
        <v>1017</v>
      </c>
      <c r="B89" s="16" t="s">
        <v>2741</v>
      </c>
      <c r="C89" s="16" t="s">
        <v>1018</v>
      </c>
      <c r="D89" t="str">
        <f t="shared" si="1"/>
        <v xml:space="preserve"> CIT MASTER EXTRA</v>
      </c>
    </row>
    <row r="90" spans="1:4" hidden="1">
      <c r="A90" s="16" t="s">
        <v>1011</v>
      </c>
      <c r="B90" s="16" t="s">
        <v>2742</v>
      </c>
      <c r="C90" s="16" t="s">
        <v>1012</v>
      </c>
      <c r="D90" t="str">
        <f t="shared" si="1"/>
        <v xml:space="preserve"> CIT MASTER MCRU</v>
      </c>
    </row>
    <row r="91" spans="1:4" hidden="1">
      <c r="A91" s="16" t="s">
        <v>1009</v>
      </c>
      <c r="B91" s="16" t="s">
        <v>2743</v>
      </c>
      <c r="C91" s="16" t="s">
        <v>1010</v>
      </c>
      <c r="D91" t="str">
        <f t="shared" si="1"/>
        <v xml:space="preserve"> CIT MASTER NCT</v>
      </c>
    </row>
    <row r="92" spans="1:4" hidden="1">
      <c r="A92" s="16" t="s">
        <v>1013</v>
      </c>
      <c r="B92" s="16" t="s">
        <v>2744</v>
      </c>
      <c r="C92" s="16" t="s">
        <v>1014</v>
      </c>
      <c r="D92" t="str">
        <f t="shared" si="1"/>
        <v xml:space="preserve"> CIT MASTER NKTC</v>
      </c>
    </row>
    <row r="93" spans="1:4" hidden="1">
      <c r="A93" s="16" t="s">
        <v>1209</v>
      </c>
      <c r="B93" s="16" t="s">
        <v>2745</v>
      </c>
      <c r="C93" s="16" t="s">
        <v>1210</v>
      </c>
      <c r="D93" t="str">
        <f t="shared" si="1"/>
        <v xml:space="preserve"> CMD ENGLISH 4 YEAR</v>
      </c>
    </row>
    <row r="94" spans="1:4" hidden="1">
      <c r="A94" s="16" t="s">
        <v>1211</v>
      </c>
      <c r="B94" s="16" t="s">
        <v>2746</v>
      </c>
      <c r="C94" s="16" t="s">
        <v>1212</v>
      </c>
      <c r="D94" t="str">
        <f t="shared" si="1"/>
        <v xml:space="preserve"> CMD ENGLISH DIPLOMA</v>
      </c>
    </row>
    <row r="95" spans="1:4" hidden="1">
      <c r="A95" s="16" t="s">
        <v>1205</v>
      </c>
      <c r="B95" s="16" t="s">
        <v>2747</v>
      </c>
      <c r="C95" s="16" t="s">
        <v>1206</v>
      </c>
      <c r="D95" t="str">
        <f t="shared" si="1"/>
        <v xml:space="preserve"> CMD EXCHANG</v>
      </c>
    </row>
    <row r="96" spans="1:4" hidden="1">
      <c r="A96" s="16" t="s">
        <v>1207</v>
      </c>
      <c r="B96" s="16" t="s">
        <v>2748</v>
      </c>
      <c r="C96" s="16" t="s">
        <v>1208</v>
      </c>
      <c r="D96" t="str">
        <f t="shared" si="1"/>
        <v xml:space="preserve"> CMD INTER 4 YEAR</v>
      </c>
    </row>
    <row r="97" spans="1:4" hidden="1">
      <c r="A97" s="16" t="s">
        <v>1019</v>
      </c>
      <c r="B97" s="16" t="s">
        <v>2749</v>
      </c>
      <c r="C97" s="16" t="s">
        <v>1020</v>
      </c>
      <c r="D97" t="str">
        <f t="shared" si="1"/>
        <v xml:space="preserve"> CMM 4 YEAR</v>
      </c>
    </row>
    <row r="98" spans="1:4" hidden="1">
      <c r="A98" s="16" t="s">
        <v>1312</v>
      </c>
      <c r="B98" s="16" t="s">
        <v>2750</v>
      </c>
      <c r="C98" s="16" t="s">
        <v>1313</v>
      </c>
      <c r="D98" t="str">
        <f t="shared" si="1"/>
        <v xml:space="preserve"> CODE 23 เป็นของคณะพลังงาน</v>
      </c>
    </row>
    <row r="99" spans="1:4" hidden="1">
      <c r="A99" s="16" t="s">
        <v>679</v>
      </c>
      <c r="B99" s="16" t="s">
        <v>2751</v>
      </c>
      <c r="C99" s="16" t="s">
        <v>680</v>
      </c>
      <c r="D99" t="str">
        <f t="shared" si="1"/>
        <v xml:space="preserve"> CPE  DOCTORAL INTER</v>
      </c>
    </row>
    <row r="100" spans="1:4" hidden="1">
      <c r="A100" s="16" t="s">
        <v>673</v>
      </c>
      <c r="B100" s="16" t="s">
        <v>2752</v>
      </c>
      <c r="C100" s="16" t="s">
        <v>674</v>
      </c>
      <c r="D100" t="str">
        <f t="shared" si="1"/>
        <v xml:space="preserve"> CPE 4 YEAR</v>
      </c>
    </row>
    <row r="101" spans="1:4" hidden="1">
      <c r="A101" s="16" t="s">
        <v>677</v>
      </c>
      <c r="B101" s="16" t="s">
        <v>2753</v>
      </c>
      <c r="C101" s="16" t="s">
        <v>678</v>
      </c>
      <c r="D101" t="str">
        <f t="shared" si="1"/>
        <v xml:space="preserve"> CPE DOCTORAL</v>
      </c>
    </row>
    <row r="102" spans="1:4" hidden="1">
      <c r="A102" s="16" t="s">
        <v>681</v>
      </c>
      <c r="B102" s="16" t="s">
        <v>2754</v>
      </c>
      <c r="C102" s="16" t="s">
        <v>682</v>
      </c>
      <c r="D102" t="str">
        <f t="shared" si="1"/>
        <v xml:space="preserve"> CPE DOCTORAL INTER EXTRA</v>
      </c>
    </row>
    <row r="103" spans="1:4" hidden="1">
      <c r="A103" s="16" t="s">
        <v>1265</v>
      </c>
      <c r="B103" s="16" t="s">
        <v>2755</v>
      </c>
      <c r="C103" s="16" t="s">
        <v>1266</v>
      </c>
      <c r="D103" t="str">
        <f t="shared" si="1"/>
        <v xml:space="preserve"> CPE EXCHANGE</v>
      </c>
    </row>
    <row r="104" spans="1:4" hidden="1">
      <c r="A104" s="16" t="s">
        <v>675</v>
      </c>
      <c r="B104" s="16" t="s">
        <v>2756</v>
      </c>
      <c r="C104" s="16" t="s">
        <v>676</v>
      </c>
      <c r="D104" t="str">
        <f t="shared" si="1"/>
        <v xml:space="preserve"> CPE INTER 4 YEAR</v>
      </c>
    </row>
    <row r="105" spans="1:4" hidden="1">
      <c r="A105" s="16" t="s">
        <v>796</v>
      </c>
      <c r="B105" s="16" t="s">
        <v>2757</v>
      </c>
      <c r="C105" s="16" t="s">
        <v>797</v>
      </c>
      <c r="D105" t="str">
        <f t="shared" si="1"/>
        <v xml:space="preserve"> CPE INTER EXCHANGE</v>
      </c>
    </row>
    <row r="106" spans="1:4" hidden="1">
      <c r="A106" s="16" t="s">
        <v>657</v>
      </c>
      <c r="B106" s="16" t="s">
        <v>2758</v>
      </c>
      <c r="C106" s="16" t="s">
        <v>658</v>
      </c>
      <c r="D106" t="str">
        <f t="shared" si="1"/>
        <v xml:space="preserve"> CPE MASTER EXCHANGE</v>
      </c>
    </row>
    <row r="107" spans="1:4" hidden="1">
      <c r="A107" s="16" t="s">
        <v>669</v>
      </c>
      <c r="B107" s="16" t="s">
        <v>2759</v>
      </c>
      <c r="C107" s="16" t="s">
        <v>670</v>
      </c>
      <c r="D107" t="str">
        <f t="shared" si="1"/>
        <v xml:space="preserve"> CPE MASTER EXTRA (M.ENG.)</v>
      </c>
    </row>
    <row r="108" spans="1:4" hidden="1">
      <c r="A108" s="16" t="s">
        <v>671</v>
      </c>
      <c r="B108" s="16" t="s">
        <v>2760</v>
      </c>
      <c r="C108" s="16" t="s">
        <v>672</v>
      </c>
      <c r="D108" t="str">
        <f t="shared" si="1"/>
        <v xml:space="preserve"> CPE MASTER EXTRA (M.SC.)</v>
      </c>
    </row>
    <row r="109" spans="1:4" hidden="1">
      <c r="A109" s="16" t="s">
        <v>663</v>
      </c>
      <c r="B109" s="16" t="s">
        <v>2761</v>
      </c>
      <c r="C109" s="16" t="s">
        <v>664</v>
      </c>
      <c r="D109" t="str">
        <f t="shared" si="1"/>
        <v xml:space="preserve"> CPE MASTER INTER (M.ENG.)</v>
      </c>
    </row>
    <row r="110" spans="1:4" hidden="1">
      <c r="A110" s="16" t="s">
        <v>665</v>
      </c>
      <c r="B110" s="16" t="s">
        <v>2762</v>
      </c>
      <c r="C110" s="16" t="s">
        <v>666</v>
      </c>
      <c r="D110" t="str">
        <f t="shared" si="1"/>
        <v xml:space="preserve"> CPE MASTER INTER (M.SC.)</v>
      </c>
    </row>
    <row r="111" spans="1:4" hidden="1">
      <c r="A111" s="16" t="s">
        <v>667</v>
      </c>
      <c r="B111" s="16" t="s">
        <v>2763</v>
      </c>
      <c r="C111" s="16" t="s">
        <v>668</v>
      </c>
      <c r="D111" t="str">
        <f t="shared" si="1"/>
        <v xml:space="preserve"> CPE MASTER INTER EVENING</v>
      </c>
    </row>
    <row r="112" spans="1:4" hidden="1">
      <c r="A112" s="16" t="s">
        <v>659</v>
      </c>
      <c r="B112" s="16" t="s">
        <v>2764</v>
      </c>
      <c r="C112" s="16" t="s">
        <v>660</v>
      </c>
      <c r="D112" t="str">
        <f t="shared" si="1"/>
        <v xml:space="preserve"> CPE MASTER INTER NMA (M.ENG.)</v>
      </c>
    </row>
    <row r="113" spans="1:4" hidden="1">
      <c r="A113" s="16" t="s">
        <v>661</v>
      </c>
      <c r="B113" s="16" t="s">
        <v>2765</v>
      </c>
      <c r="C113" s="16" t="s">
        <v>662</v>
      </c>
      <c r="D113" t="str">
        <f t="shared" si="1"/>
        <v xml:space="preserve"> CPE MASTER INTER NMA (M.SC.)</v>
      </c>
    </row>
    <row r="114" spans="1:4" hidden="1">
      <c r="A114" s="16" t="s">
        <v>1270</v>
      </c>
      <c r="B114" s="16" t="s">
        <v>2766</v>
      </c>
      <c r="C114" s="16" t="s">
        <v>1271</v>
      </c>
      <c r="D114" t="str">
        <f t="shared" si="1"/>
        <v xml:space="preserve"> CSC 4 YEAR INTER</v>
      </c>
    </row>
    <row r="115" spans="1:4" hidden="1">
      <c r="A115" s="16" t="s">
        <v>1267</v>
      </c>
      <c r="B115" s="16" t="s">
        <v>2767</v>
      </c>
      <c r="C115" s="16" t="s">
        <v>1268</v>
      </c>
      <c r="D115" t="str">
        <f t="shared" si="1"/>
        <v xml:space="preserve"> CSC DOCTORAL</v>
      </c>
    </row>
    <row r="116" spans="1:4" hidden="1">
      <c r="A116" s="16" t="s">
        <v>1269</v>
      </c>
      <c r="B116" s="16" t="s">
        <v>2768</v>
      </c>
      <c r="C116" s="16" t="s">
        <v>4044</v>
      </c>
      <c r="D116" t="str">
        <f t="shared" si="1"/>
        <v xml:space="preserve"> CSC MASTER</v>
      </c>
    </row>
    <row r="117" spans="1:4" hidden="1">
      <c r="A117" s="16" t="s">
        <v>832</v>
      </c>
      <c r="B117" s="16" t="s">
        <v>2769</v>
      </c>
      <c r="C117" s="16" t="s">
        <v>833</v>
      </c>
      <c r="D117" t="str">
        <f t="shared" si="1"/>
        <v xml:space="preserve"> CSS 4 YEAR</v>
      </c>
    </row>
    <row r="118" spans="1:4" hidden="1">
      <c r="A118" s="16" t="s">
        <v>947</v>
      </c>
      <c r="B118" s="16" t="s">
        <v>2770</v>
      </c>
      <c r="C118" s="16" t="s">
        <v>948</v>
      </c>
      <c r="D118" t="str">
        <f t="shared" si="1"/>
        <v xml:space="preserve"> CTE  TRANSFER 5 YEAR</v>
      </c>
    </row>
    <row r="119" spans="1:4" hidden="1">
      <c r="A119" s="16" t="s">
        <v>945</v>
      </c>
      <c r="B119" s="16" t="s">
        <v>2771</v>
      </c>
      <c r="C119" s="16" t="s">
        <v>946</v>
      </c>
      <c r="D119" t="str">
        <f t="shared" si="1"/>
        <v xml:space="preserve"> CTE 5 YEAR</v>
      </c>
    </row>
    <row r="120" spans="1:4" hidden="1">
      <c r="A120" s="16" t="s">
        <v>949</v>
      </c>
      <c r="B120" s="16" t="s">
        <v>2772</v>
      </c>
      <c r="C120" s="16" t="s">
        <v>950</v>
      </c>
      <c r="D120" t="str">
        <f t="shared" si="1"/>
        <v xml:space="preserve"> CTE CONTINUE 2 YEAR</v>
      </c>
    </row>
    <row r="121" spans="1:4" hidden="1">
      <c r="A121" s="16" t="s">
        <v>929</v>
      </c>
      <c r="B121" s="16" t="s">
        <v>2773</v>
      </c>
      <c r="C121" s="16" t="s">
        <v>930</v>
      </c>
      <c r="D121" t="str">
        <f t="shared" si="1"/>
        <v xml:space="preserve"> CTE MASTER</v>
      </c>
    </row>
    <row r="122" spans="1:4" hidden="1">
      <c r="A122" s="16" t="s">
        <v>943</v>
      </c>
      <c r="B122" s="16" t="s">
        <v>2774</v>
      </c>
      <c r="C122" s="16" t="s">
        <v>944</v>
      </c>
      <c r="D122" t="str">
        <f t="shared" si="1"/>
        <v xml:space="preserve"> CTE MASTER EVENING</v>
      </c>
    </row>
    <row r="123" spans="1:4" hidden="1">
      <c r="A123" s="16" t="s">
        <v>933</v>
      </c>
      <c r="B123" s="16" t="s">
        <v>2775</v>
      </c>
      <c r="C123" s="16" t="s">
        <v>934</v>
      </c>
      <c r="D123" t="str">
        <f t="shared" si="1"/>
        <v xml:space="preserve"> CTE MASTER MCRU</v>
      </c>
    </row>
    <row r="124" spans="1:4" hidden="1">
      <c r="A124" s="16" t="s">
        <v>935</v>
      </c>
      <c r="B124" s="16" t="s">
        <v>2776</v>
      </c>
      <c r="C124" s="16" t="s">
        <v>936</v>
      </c>
      <c r="D124" t="str">
        <f t="shared" si="1"/>
        <v xml:space="preserve"> CTE MASTER NKTC</v>
      </c>
    </row>
    <row r="125" spans="1:4" hidden="1">
      <c r="A125" s="16" t="s">
        <v>931</v>
      </c>
      <c r="B125" s="16" t="s">
        <v>2777</v>
      </c>
      <c r="C125" s="16" t="s">
        <v>932</v>
      </c>
      <c r="D125" t="str">
        <f t="shared" si="1"/>
        <v xml:space="preserve"> CTE MASTER NTC</v>
      </c>
    </row>
    <row r="126" spans="1:4" hidden="1">
      <c r="A126" s="16" t="s">
        <v>939</v>
      </c>
      <c r="B126" s="16" t="s">
        <v>2778</v>
      </c>
      <c r="C126" s="16" t="s">
        <v>940</v>
      </c>
      <c r="D126" t="str">
        <f t="shared" si="1"/>
        <v xml:space="preserve"> CTE MASTER RMUTP</v>
      </c>
    </row>
    <row r="127" spans="1:4" hidden="1">
      <c r="A127" s="16" t="s">
        <v>937</v>
      </c>
      <c r="B127" s="16" t="s">
        <v>2779</v>
      </c>
      <c r="C127" s="16" t="s">
        <v>938</v>
      </c>
      <c r="D127" t="str">
        <f t="shared" si="1"/>
        <v xml:space="preserve"> CTE MASTER SVC</v>
      </c>
    </row>
    <row r="128" spans="1:4" hidden="1">
      <c r="A128" s="16" t="s">
        <v>941</v>
      </c>
      <c r="B128" s="16" t="s">
        <v>2780</v>
      </c>
      <c r="C128" s="16" t="s">
        <v>942</v>
      </c>
      <c r="D128" t="str">
        <f t="shared" si="1"/>
        <v xml:space="preserve"> CTE MASTER WEEKEND</v>
      </c>
    </row>
    <row r="129" spans="1:4" hidden="1">
      <c r="A129" s="16" t="s">
        <v>569</v>
      </c>
      <c r="B129" s="16" t="s">
        <v>2781</v>
      </c>
      <c r="C129" s="16" t="s">
        <v>570</v>
      </c>
      <c r="D129" t="str">
        <f t="shared" si="1"/>
        <v xml:space="preserve"> CVE 4 YEAR</v>
      </c>
    </row>
    <row r="130" spans="1:4" hidden="1">
      <c r="A130" s="16" t="s">
        <v>573</v>
      </c>
      <c r="B130" s="16" t="s">
        <v>2782</v>
      </c>
      <c r="C130" s="16" t="s">
        <v>574</v>
      </c>
      <c r="D130" t="str">
        <f t="shared" ref="D130:D193" si="2">MID(B130,11,LEN(B130))</f>
        <v xml:space="preserve"> CVE 5 YEAR</v>
      </c>
    </row>
    <row r="131" spans="1:4" hidden="1">
      <c r="A131" s="16" t="s">
        <v>593</v>
      </c>
      <c r="B131" s="16" t="s">
        <v>2783</v>
      </c>
      <c r="C131" s="16" t="s">
        <v>594</v>
      </c>
      <c r="D131" t="str">
        <f t="shared" si="2"/>
        <v xml:space="preserve"> CVE CM MASTER EVENING</v>
      </c>
    </row>
    <row r="132" spans="1:4" hidden="1">
      <c r="A132" s="16" t="s">
        <v>595</v>
      </c>
      <c r="B132" s="16" t="s">
        <v>2784</v>
      </c>
      <c r="C132" s="16" t="s">
        <v>596</v>
      </c>
      <c r="D132" t="str">
        <f t="shared" si="2"/>
        <v xml:space="preserve"> CVE CM MASTER EXTRA</v>
      </c>
    </row>
    <row r="133" spans="1:4" hidden="1">
      <c r="A133" s="16" t="s">
        <v>591</v>
      </c>
      <c r="B133" s="16" t="s">
        <v>2785</v>
      </c>
      <c r="C133" s="16" t="s">
        <v>592</v>
      </c>
      <c r="D133" t="str">
        <f t="shared" si="2"/>
        <v xml:space="preserve"> CVE CM MASTER NMA</v>
      </c>
    </row>
    <row r="134" spans="1:4" hidden="1">
      <c r="A134" s="16" t="s">
        <v>583</v>
      </c>
      <c r="B134" s="16" t="s">
        <v>2786</v>
      </c>
      <c r="C134" s="16" t="s">
        <v>584</v>
      </c>
      <c r="D134" t="str">
        <f t="shared" si="2"/>
        <v xml:space="preserve"> CVE CONTINUE 2 YEAR</v>
      </c>
    </row>
    <row r="135" spans="1:4" hidden="1">
      <c r="A135" s="16" t="s">
        <v>585</v>
      </c>
      <c r="B135" s="16" t="s">
        <v>2787</v>
      </c>
      <c r="C135" s="16" t="s">
        <v>586</v>
      </c>
      <c r="D135" t="str">
        <f t="shared" si="2"/>
        <v xml:space="preserve"> CVE DIPLOMA</v>
      </c>
    </row>
    <row r="136" spans="1:4" hidden="1">
      <c r="A136" s="16" t="s">
        <v>563</v>
      </c>
      <c r="B136" s="16" t="s">
        <v>2788</v>
      </c>
      <c r="C136" s="16" t="s">
        <v>564</v>
      </c>
      <c r="D136" t="str">
        <f t="shared" si="2"/>
        <v xml:space="preserve"> CVE DOCTORAL</v>
      </c>
    </row>
    <row r="137" spans="1:4" hidden="1">
      <c r="A137" s="16" t="s">
        <v>927</v>
      </c>
      <c r="B137" s="16" t="s">
        <v>2789</v>
      </c>
      <c r="C137" s="16" t="s">
        <v>928</v>
      </c>
      <c r="D137" t="str">
        <f t="shared" si="2"/>
        <v xml:space="preserve"> CVE EDUCATION PROGRAM OUTSIDE</v>
      </c>
    </row>
    <row r="138" spans="1:4" hidden="1">
      <c r="A138" s="16" t="s">
        <v>561</v>
      </c>
      <c r="B138" s="16" t="s">
        <v>2790</v>
      </c>
      <c r="C138" s="16" t="s">
        <v>562</v>
      </c>
      <c r="D138" t="str">
        <f t="shared" si="2"/>
        <v xml:space="preserve"> CVE EXCHANGE</v>
      </c>
    </row>
    <row r="139" spans="1:4" hidden="1">
      <c r="A139" s="16" t="s">
        <v>589</v>
      </c>
      <c r="B139" s="16" t="s">
        <v>2791</v>
      </c>
      <c r="C139" s="16" t="s">
        <v>590</v>
      </c>
      <c r="D139" t="str">
        <f t="shared" si="2"/>
        <v xml:space="preserve"> CVE GEOTECH GRADUATE DIPLOMA</v>
      </c>
    </row>
    <row r="140" spans="1:4" hidden="1">
      <c r="A140" s="16" t="s">
        <v>571</v>
      </c>
      <c r="B140" s="16" t="s">
        <v>2792</v>
      </c>
      <c r="C140" s="16" t="s">
        <v>572</v>
      </c>
      <c r="D140" t="str">
        <f t="shared" si="2"/>
        <v xml:space="preserve"> CVE INTER 4 YEAR</v>
      </c>
    </row>
    <row r="141" spans="1:4" hidden="1">
      <c r="A141" s="16" t="s">
        <v>794</v>
      </c>
      <c r="B141" s="16" t="s">
        <v>2793</v>
      </c>
      <c r="C141" s="16" t="s">
        <v>795</v>
      </c>
      <c r="D141" t="str">
        <f t="shared" si="2"/>
        <v xml:space="preserve"> CVE INTER EXCHANGE</v>
      </c>
    </row>
    <row r="142" spans="1:4" hidden="1">
      <c r="A142" s="16" t="s">
        <v>565</v>
      </c>
      <c r="B142" s="16" t="s">
        <v>2794</v>
      </c>
      <c r="C142" s="16" t="s">
        <v>566</v>
      </c>
      <c r="D142" t="str">
        <f t="shared" si="2"/>
        <v xml:space="preserve"> CVE MASTER</v>
      </c>
    </row>
    <row r="143" spans="1:4" hidden="1">
      <c r="A143" s="16" t="s">
        <v>599</v>
      </c>
      <c r="B143" s="16" t="s">
        <v>2795</v>
      </c>
      <c r="C143" s="16" t="s">
        <v>600</v>
      </c>
      <c r="D143" t="str">
        <f t="shared" si="2"/>
        <v xml:space="preserve"> CVE MASTER EVENING</v>
      </c>
    </row>
    <row r="144" spans="1:4" hidden="1">
      <c r="A144" s="16" t="s">
        <v>567</v>
      </c>
      <c r="B144" s="16" t="s">
        <v>2796</v>
      </c>
      <c r="C144" s="16" t="s">
        <v>568</v>
      </c>
      <c r="D144" t="str">
        <f t="shared" si="2"/>
        <v xml:space="preserve"> CVE MASTER GEOTECH</v>
      </c>
    </row>
    <row r="145" spans="1:4" hidden="1">
      <c r="A145" s="16" t="s">
        <v>575</v>
      </c>
      <c r="B145" s="16" t="s">
        <v>2797</v>
      </c>
      <c r="C145" s="16" t="s">
        <v>576</v>
      </c>
      <c r="D145" t="str">
        <f t="shared" si="2"/>
        <v xml:space="preserve"> CVE TRANSFER 4 YEAR</v>
      </c>
    </row>
    <row r="146" spans="1:4" hidden="1">
      <c r="A146" s="16" t="s">
        <v>577</v>
      </c>
      <c r="B146" s="16" t="s">
        <v>2798</v>
      </c>
      <c r="C146" s="16" t="s">
        <v>578</v>
      </c>
      <c r="D146" t="str">
        <f t="shared" si="2"/>
        <v xml:space="preserve"> CVE TRANSFER 4 YEAR EXTRA</v>
      </c>
    </row>
    <row r="147" spans="1:4" hidden="1">
      <c r="A147" s="16" t="s">
        <v>581</v>
      </c>
      <c r="B147" s="16" t="s">
        <v>2799</v>
      </c>
      <c r="C147" s="16" t="s">
        <v>582</v>
      </c>
      <c r="D147" t="str">
        <f t="shared" si="2"/>
        <v xml:space="preserve"> CVE TRANSFER 5 YEAR</v>
      </c>
    </row>
    <row r="148" spans="1:4" hidden="1">
      <c r="A148" s="16" t="s">
        <v>579</v>
      </c>
      <c r="B148" s="16" t="s">
        <v>2800</v>
      </c>
      <c r="C148" s="16" t="s">
        <v>580</v>
      </c>
      <c r="D148" t="str">
        <f t="shared" si="2"/>
        <v xml:space="preserve"> CVE TRANSFER BIL 4 YEAR</v>
      </c>
    </row>
    <row r="149" spans="1:4" hidden="1">
      <c r="A149" s="16" t="s">
        <v>597</v>
      </c>
      <c r="B149" s="16" t="s">
        <v>2801</v>
      </c>
      <c r="C149" s="16" t="s">
        <v>598</v>
      </c>
      <c r="D149" t="str">
        <f t="shared" si="2"/>
        <v xml:space="preserve"> CVE TRANSPORTATION MASTER</v>
      </c>
    </row>
    <row r="150" spans="1:4" hidden="1">
      <c r="A150" s="16" t="s">
        <v>587</v>
      </c>
      <c r="B150" s="16" t="s">
        <v>2802</v>
      </c>
      <c r="C150" s="16" t="s">
        <v>588</v>
      </c>
      <c r="D150" t="str">
        <f t="shared" si="2"/>
        <v xml:space="preserve"> CVE WATER MASTER</v>
      </c>
    </row>
    <row r="151" spans="1:4" hidden="1">
      <c r="A151" s="16" t="s">
        <v>1031</v>
      </c>
      <c r="B151" s="16" t="s">
        <v>2803</v>
      </c>
      <c r="C151" s="16" t="s">
        <v>1032</v>
      </c>
      <c r="D151" t="str">
        <f t="shared" si="2"/>
        <v xml:space="preserve"> CVT 4 YEAR</v>
      </c>
    </row>
    <row r="152" spans="1:4" hidden="1">
      <c r="A152" s="16" t="s">
        <v>1071</v>
      </c>
      <c r="B152" s="16" t="s">
        <v>2804</v>
      </c>
      <c r="C152" s="16" t="s">
        <v>1072</v>
      </c>
      <c r="D152" t="str">
        <f t="shared" si="2"/>
        <v xml:space="preserve"> CVT TRAIN TRANSFER 4 YEAR</v>
      </c>
    </row>
    <row r="153" spans="1:4" hidden="1">
      <c r="A153" s="16" t="s">
        <v>1063</v>
      </c>
      <c r="B153" s="16" t="s">
        <v>2805</v>
      </c>
      <c r="C153" s="16" t="s">
        <v>1064</v>
      </c>
      <c r="D153" t="str">
        <f t="shared" si="2"/>
        <v xml:space="preserve"> CVT TRANSFFER 4 YEAR LBTECH</v>
      </c>
    </row>
    <row r="154" spans="1:4" hidden="1">
      <c r="A154" s="16" t="s">
        <v>1039</v>
      </c>
      <c r="B154" s="16" t="s">
        <v>2806</v>
      </c>
      <c r="C154" s="16" t="s">
        <v>1040</v>
      </c>
      <c r="D154" t="str">
        <f t="shared" si="2"/>
        <v xml:space="preserve"> CVT TRANSFFER 4 YEAR NCT</v>
      </c>
    </row>
    <row r="155" spans="1:4" hidden="1">
      <c r="A155" s="16" t="s">
        <v>1055</v>
      </c>
      <c r="B155" s="16" t="s">
        <v>2807</v>
      </c>
      <c r="C155" s="16" t="s">
        <v>1056</v>
      </c>
      <c r="D155" t="str">
        <f t="shared" si="2"/>
        <v xml:space="preserve"> CVT TRANSFFER 4 YEAR NKTC</v>
      </c>
    </row>
    <row r="156" spans="1:4" hidden="1">
      <c r="A156" s="16" t="s">
        <v>1047</v>
      </c>
      <c r="B156" s="16" t="s">
        <v>2808</v>
      </c>
      <c r="C156" s="16" t="s">
        <v>1048</v>
      </c>
      <c r="D156" t="str">
        <f t="shared" si="2"/>
        <v xml:space="preserve"> CVT TRANSFFER 4 YEAR SVC</v>
      </c>
    </row>
    <row r="157" spans="1:4" hidden="1">
      <c r="A157" s="16" t="s">
        <v>1471</v>
      </c>
      <c r="B157" s="16" t="s">
        <v>2809</v>
      </c>
      <c r="C157" s="16" t="s">
        <v>1472</v>
      </c>
      <c r="D157" t="str">
        <f t="shared" si="2"/>
        <v xml:space="preserve"> Doctor of Engineering Program in Electrical and Information Engineering Technology ปริญญาเอก</v>
      </c>
    </row>
    <row r="158" spans="1:4" hidden="1">
      <c r="A158" s="16" t="s">
        <v>1469</v>
      </c>
      <c r="B158" s="16" t="s">
        <v>2810</v>
      </c>
      <c r="C158" s="16" t="s">
        <v>1470</v>
      </c>
      <c r="D158" t="str">
        <f t="shared" si="2"/>
        <v xml:space="preserve"> Doctor of Engineering Program in Electrical and Information Engineering Technology ปริญญาเอก 5 ปี ป.ตรีต่อป.เอก</v>
      </c>
    </row>
    <row r="159" spans="1:4" hidden="1">
      <c r="A159" s="16" t="s">
        <v>1493</v>
      </c>
      <c r="B159" s="16" t="s">
        <v>2811</v>
      </c>
      <c r="C159" s="16" t="s">
        <v>1494</v>
      </c>
      <c r="D159" t="str">
        <f t="shared" si="2"/>
        <v xml:space="preserve"> Doctor of Engineering Program in Mechanical Engineering ปริญญาเอก 5 ปี ป.ตรีต่อป.เอก</v>
      </c>
    </row>
    <row r="160" spans="1:4" hidden="1">
      <c r="A160" s="16" t="s">
        <v>1505</v>
      </c>
      <c r="B160" s="16" t="s">
        <v>2812</v>
      </c>
      <c r="C160" s="16" t="s">
        <v>1506</v>
      </c>
      <c r="D160" t="str">
        <f t="shared" si="2"/>
        <v xml:space="preserve"> Doctor of Philosophy Program in Biotechnology (International Program) โครงการแลกเปลี่ยนปริญญาเอก</v>
      </c>
    </row>
    <row r="161" spans="1:4" hidden="1">
      <c r="A161" s="16" t="s">
        <v>1435</v>
      </c>
      <c r="B161" s="16" t="s">
        <v>2813</v>
      </c>
      <c r="C161" s="16" t="s">
        <v>1436</v>
      </c>
      <c r="D161" t="str">
        <f t="shared" si="2"/>
        <v xml:space="preserve"> Doctor of Philosophy Program in Materials Processing Technology and Manufacturing Innovation) ปริญญาเอก 5 ปี ป.ตรีต่อป.เอก</v>
      </c>
    </row>
    <row r="162" spans="1:4" hidden="1">
      <c r="A162" s="16" t="s">
        <v>1515</v>
      </c>
      <c r="B162" s="16" t="s">
        <v>2814</v>
      </c>
      <c r="C162" s="16" t="s">
        <v>1516</v>
      </c>
      <c r="D162" t="str">
        <f t="shared" si="2"/>
        <v xml:space="preserve"> Doctor of Philosophy Program in Physics โครงการแลกเปลี่ยนปริญญาเอก</v>
      </c>
    </row>
    <row r="163" spans="1:4" hidden="1">
      <c r="A163" s="16" t="s">
        <v>1429</v>
      </c>
      <c r="B163" s="16" t="s">
        <v>2815</v>
      </c>
      <c r="C163" s="16" t="s">
        <v>1430</v>
      </c>
      <c r="D163" t="str">
        <f t="shared" si="2"/>
        <v xml:space="preserve"> Doctor of Philosophy Program in Science and Technology ปริญญาเอก Individual Based Program</v>
      </c>
    </row>
    <row r="164" spans="1:4" hidden="1">
      <c r="A164" s="16" t="s">
        <v>1231</v>
      </c>
      <c r="B164" s="16" t="s">
        <v>2816</v>
      </c>
      <c r="C164" s="16" t="s">
        <v>1232</v>
      </c>
      <c r="D164" t="str">
        <f t="shared" si="2"/>
        <v xml:space="preserve"> DPL EXCHANGE</v>
      </c>
    </row>
    <row r="165" spans="1:4" hidden="1">
      <c r="A165" s="16" t="s">
        <v>1235</v>
      </c>
      <c r="B165" s="16" t="s">
        <v>2817</v>
      </c>
      <c r="C165" s="16" t="s">
        <v>1236</v>
      </c>
      <c r="D165" t="str">
        <f t="shared" si="2"/>
        <v xml:space="preserve"> DPL MASTER (M.ARCH.)</v>
      </c>
    </row>
    <row r="166" spans="1:4" hidden="1">
      <c r="A166" s="16" t="s">
        <v>1237</v>
      </c>
      <c r="B166" s="16" t="s">
        <v>2818</v>
      </c>
      <c r="C166" s="16" t="s">
        <v>1238</v>
      </c>
      <c r="D166" t="str">
        <f t="shared" si="2"/>
        <v xml:space="preserve"> DPL MASTER (M.FA.)</v>
      </c>
    </row>
    <row r="167" spans="1:4" hidden="1">
      <c r="A167" s="16" t="s">
        <v>1233</v>
      </c>
      <c r="B167" s="16" t="s">
        <v>2819</v>
      </c>
      <c r="C167" s="16" t="s">
        <v>1234</v>
      </c>
      <c r="D167" t="str">
        <f t="shared" si="2"/>
        <v xml:space="preserve"> DPL MASTER (M.SC.)</v>
      </c>
    </row>
    <row r="168" spans="1:4" hidden="1">
      <c r="A168" s="16" t="s">
        <v>1272</v>
      </c>
      <c r="B168" s="16" t="s">
        <v>2820</v>
      </c>
      <c r="C168" s="16" t="s">
        <v>1273</v>
      </c>
      <c r="D168" t="str">
        <f t="shared" si="2"/>
        <v xml:space="preserve"> EBT MASTER WEEKEND</v>
      </c>
    </row>
    <row r="169" spans="1:4" hidden="1">
      <c r="A169" s="16" t="s">
        <v>1278</v>
      </c>
      <c r="B169" s="16" t="s">
        <v>2821</v>
      </c>
      <c r="C169" s="16" t="s">
        <v>1279</v>
      </c>
      <c r="D169" t="str">
        <f t="shared" si="2"/>
        <v xml:space="preserve"> EBT MASTER WEEKEND2</v>
      </c>
    </row>
    <row r="170" spans="1:4" hidden="1">
      <c r="A170" s="16" t="s">
        <v>989</v>
      </c>
      <c r="B170" s="16" t="s">
        <v>2822</v>
      </c>
      <c r="C170" s="16" t="s">
        <v>990</v>
      </c>
      <c r="D170" t="str">
        <f t="shared" si="2"/>
        <v xml:space="preserve"> EDT CONTINUE 2 YEAR</v>
      </c>
    </row>
    <row r="171" spans="1:4" hidden="1">
      <c r="A171" s="16" t="s">
        <v>973</v>
      </c>
      <c r="B171" s="16" t="s">
        <v>2823</v>
      </c>
      <c r="C171" s="16" t="s">
        <v>974</v>
      </c>
      <c r="D171" t="str">
        <f t="shared" si="2"/>
        <v xml:space="preserve"> EDT EDUCATION PROGRAM OUTSIDE</v>
      </c>
    </row>
    <row r="172" spans="1:4" hidden="1">
      <c r="A172" s="16" t="s">
        <v>975</v>
      </c>
      <c r="B172" s="16" t="s">
        <v>2824</v>
      </c>
      <c r="C172" s="16" t="s">
        <v>976</v>
      </c>
      <c r="D172" t="str">
        <f t="shared" si="2"/>
        <v xml:space="preserve"> EDT MASTER</v>
      </c>
    </row>
    <row r="173" spans="1:4" hidden="1">
      <c r="A173" s="16" t="s">
        <v>985</v>
      </c>
      <c r="B173" s="16" t="s">
        <v>2825</v>
      </c>
      <c r="C173" s="16" t="s">
        <v>986</v>
      </c>
      <c r="D173" t="str">
        <f t="shared" si="2"/>
        <v xml:space="preserve"> EDT MASTER EVENING</v>
      </c>
    </row>
    <row r="174" spans="1:4" hidden="1">
      <c r="A174" s="16" t="s">
        <v>987</v>
      </c>
      <c r="B174" s="16" t="s">
        <v>2826</v>
      </c>
      <c r="C174" s="16" t="s">
        <v>988</v>
      </c>
      <c r="D174" t="str">
        <f t="shared" si="2"/>
        <v xml:space="preserve"> EDT MASTER EXTRA</v>
      </c>
    </row>
    <row r="175" spans="1:4" hidden="1">
      <c r="A175" s="16" t="s">
        <v>979</v>
      </c>
      <c r="B175" s="16" t="s">
        <v>2827</v>
      </c>
      <c r="C175" s="16" t="s">
        <v>980</v>
      </c>
      <c r="D175" t="str">
        <f t="shared" si="2"/>
        <v xml:space="preserve"> EDT MASTER MCRU</v>
      </c>
    </row>
    <row r="176" spans="1:4" hidden="1">
      <c r="A176" s="16" t="s">
        <v>977</v>
      </c>
      <c r="B176" s="16" t="s">
        <v>2828</v>
      </c>
      <c r="C176" s="16" t="s">
        <v>978</v>
      </c>
      <c r="D176" t="str">
        <f t="shared" si="2"/>
        <v xml:space="preserve"> EDT MASTER NCT</v>
      </c>
    </row>
    <row r="177" spans="1:4" hidden="1">
      <c r="A177" s="16" t="s">
        <v>981</v>
      </c>
      <c r="B177" s="16" t="s">
        <v>2829</v>
      </c>
      <c r="C177" s="16" t="s">
        <v>982</v>
      </c>
      <c r="D177" t="str">
        <f t="shared" si="2"/>
        <v xml:space="preserve"> EDT MASTER SVC</v>
      </c>
    </row>
    <row r="178" spans="1:4" hidden="1">
      <c r="A178" s="16" t="s">
        <v>983</v>
      </c>
      <c r="B178" s="16" t="s">
        <v>2830</v>
      </c>
      <c r="C178" s="16" t="s">
        <v>984</v>
      </c>
      <c r="D178" t="str">
        <f t="shared" si="2"/>
        <v xml:space="preserve"> EDT MASTER WEEKEND</v>
      </c>
    </row>
    <row r="179" spans="1:4" hidden="1">
      <c r="A179" s="16" t="s">
        <v>545</v>
      </c>
      <c r="B179" s="16" t="s">
        <v>2831</v>
      </c>
      <c r="C179" s="16" t="s">
        <v>546</v>
      </c>
      <c r="D179" t="str">
        <f t="shared" si="2"/>
        <v xml:space="preserve"> EEE 4 YEAR</v>
      </c>
    </row>
    <row r="180" spans="1:4" hidden="1">
      <c r="A180" s="16" t="s">
        <v>788</v>
      </c>
      <c r="B180" s="16" t="s">
        <v>2832</v>
      </c>
      <c r="C180" s="16" t="s">
        <v>789</v>
      </c>
      <c r="D180" t="str">
        <f t="shared" si="2"/>
        <v xml:space="preserve"> EEE 4 YEAR (EEE ENE EN)</v>
      </c>
    </row>
    <row r="181" spans="1:4" hidden="1">
      <c r="A181" s="16" t="s">
        <v>549</v>
      </c>
      <c r="B181" s="16" t="s">
        <v>2833</v>
      </c>
      <c r="C181" s="16" t="s">
        <v>550</v>
      </c>
      <c r="D181" t="str">
        <f t="shared" si="2"/>
        <v xml:space="preserve"> EEE 5 YEAR</v>
      </c>
    </row>
    <row r="182" spans="1:4" hidden="1">
      <c r="A182" s="16" t="s">
        <v>547</v>
      </c>
      <c r="B182" s="16" t="s">
        <v>2834</v>
      </c>
      <c r="C182" s="16" t="s">
        <v>548</v>
      </c>
      <c r="D182" t="str">
        <f t="shared" si="2"/>
        <v xml:space="preserve"> EEE BIL 4 YEAR</v>
      </c>
    </row>
    <row r="183" spans="1:4" hidden="1">
      <c r="A183" s="16" t="s">
        <v>559</v>
      </c>
      <c r="B183" s="16" t="s">
        <v>2835</v>
      </c>
      <c r="C183" s="16" t="s">
        <v>560</v>
      </c>
      <c r="D183" t="str">
        <f t="shared" si="2"/>
        <v xml:space="preserve"> EEE DIPLOMA</v>
      </c>
    </row>
    <row r="184" spans="1:4" hidden="1">
      <c r="A184" s="16" t="s">
        <v>808</v>
      </c>
      <c r="B184" s="16" t="s">
        <v>2836</v>
      </c>
      <c r="C184" s="16" t="s">
        <v>809</v>
      </c>
      <c r="D184" t="str">
        <f t="shared" si="2"/>
        <v xml:space="preserve"> EEE EXCHANGE</v>
      </c>
    </row>
    <row r="185" spans="1:4" hidden="1">
      <c r="A185" s="16" t="s">
        <v>539</v>
      </c>
      <c r="B185" s="16" t="s">
        <v>2837</v>
      </c>
      <c r="C185" s="16" t="s">
        <v>540</v>
      </c>
      <c r="D185" t="str">
        <f t="shared" si="2"/>
        <v xml:space="preserve"> EEE MASTER</v>
      </c>
    </row>
    <row r="186" spans="1:4" hidden="1">
      <c r="A186" s="16" t="s">
        <v>551</v>
      </c>
      <c r="B186" s="16" t="s">
        <v>2838</v>
      </c>
      <c r="C186" s="16" t="s">
        <v>552</v>
      </c>
      <c r="D186" t="str">
        <f t="shared" si="2"/>
        <v xml:space="preserve"> EEE TRANSFER 4 YEAR</v>
      </c>
    </row>
    <row r="187" spans="1:4" hidden="1">
      <c r="A187" s="16" t="s">
        <v>553</v>
      </c>
      <c r="B187" s="16" t="s">
        <v>2839</v>
      </c>
      <c r="C187" s="16" t="s">
        <v>554</v>
      </c>
      <c r="D187" t="str">
        <f t="shared" si="2"/>
        <v xml:space="preserve"> EEE TRANSFER 4 YEAR EXTRA</v>
      </c>
    </row>
    <row r="188" spans="1:4" hidden="1">
      <c r="A188" s="16" t="s">
        <v>557</v>
      </c>
      <c r="B188" s="16" t="s">
        <v>2840</v>
      </c>
      <c r="C188" s="16" t="s">
        <v>558</v>
      </c>
      <c r="D188" t="str">
        <f t="shared" si="2"/>
        <v xml:space="preserve"> EEE TRANSFER 5 YEAR</v>
      </c>
    </row>
    <row r="189" spans="1:4" hidden="1">
      <c r="A189" s="16" t="s">
        <v>555</v>
      </c>
      <c r="B189" s="16" t="s">
        <v>2841</v>
      </c>
      <c r="C189" s="16" t="s">
        <v>556</v>
      </c>
      <c r="D189" t="str">
        <f t="shared" si="2"/>
        <v xml:space="preserve"> EEE TRANSFER BIL 4 YEAR</v>
      </c>
    </row>
    <row r="190" spans="1:4" hidden="1">
      <c r="A190" s="16" t="s">
        <v>1035</v>
      </c>
      <c r="B190" s="16" t="s">
        <v>2842</v>
      </c>
      <c r="C190" s="16" t="s">
        <v>1036</v>
      </c>
      <c r="D190" t="str">
        <f t="shared" si="2"/>
        <v xml:space="preserve"> EET 4 YEAR</v>
      </c>
    </row>
    <row r="191" spans="1:4" hidden="1">
      <c r="A191" s="16" t="s">
        <v>1077</v>
      </c>
      <c r="B191" s="16" t="s">
        <v>2843</v>
      </c>
      <c r="C191" s="16" t="s">
        <v>1078</v>
      </c>
      <c r="D191" t="str">
        <f t="shared" si="2"/>
        <v xml:space="preserve"> EET SRITHAI. TRASFER 4 YEAR</v>
      </c>
    </row>
    <row r="192" spans="1:4" hidden="1">
      <c r="A192" s="16" t="s">
        <v>1073</v>
      </c>
      <c r="B192" s="16" t="s">
        <v>2844</v>
      </c>
      <c r="C192" s="16" t="s">
        <v>1074</v>
      </c>
      <c r="D192" t="str">
        <f t="shared" si="2"/>
        <v xml:space="preserve"> EET TRAIN TRANSFER 4 YEAR</v>
      </c>
    </row>
    <row r="193" spans="1:4" hidden="1">
      <c r="A193" s="16" t="s">
        <v>1067</v>
      </c>
      <c r="B193" s="16" t="s">
        <v>2845</v>
      </c>
      <c r="C193" s="16" t="s">
        <v>1068</v>
      </c>
      <c r="D193" t="str">
        <f t="shared" si="2"/>
        <v xml:space="preserve"> EET TRANSFFER 4 YEAR LBTECH</v>
      </c>
    </row>
    <row r="194" spans="1:4" hidden="1">
      <c r="A194" s="16" t="s">
        <v>1087</v>
      </c>
      <c r="B194" s="16" t="s">
        <v>2846</v>
      </c>
      <c r="C194" s="16" t="s">
        <v>1088</v>
      </c>
      <c r="D194" t="str">
        <f t="shared" ref="D194:D257" si="3">MID(B194,11,LEN(B194))</f>
        <v xml:space="preserve"> EET TRANSFFER 4 YEAR MCRU</v>
      </c>
    </row>
    <row r="195" spans="1:4" hidden="1">
      <c r="A195" s="16" t="s">
        <v>1043</v>
      </c>
      <c r="B195" s="16" t="s">
        <v>2847</v>
      </c>
      <c r="C195" s="16" t="s">
        <v>1044</v>
      </c>
      <c r="D195" t="str">
        <f t="shared" si="3"/>
        <v xml:space="preserve"> EET TRANSFFER 4 YEAR NCT</v>
      </c>
    </row>
    <row r="196" spans="1:4" hidden="1">
      <c r="A196" s="16" t="s">
        <v>1059</v>
      </c>
      <c r="B196" s="16" t="s">
        <v>2848</v>
      </c>
      <c r="C196" s="16" t="s">
        <v>1060</v>
      </c>
      <c r="D196" t="str">
        <f t="shared" si="3"/>
        <v xml:space="preserve"> EET TRANSFFER 4 YEAR NKTC</v>
      </c>
    </row>
    <row r="197" spans="1:4" hidden="1">
      <c r="A197" s="16" t="s">
        <v>1051</v>
      </c>
      <c r="B197" s="16" t="s">
        <v>2849</v>
      </c>
      <c r="C197" s="16" t="s">
        <v>1052</v>
      </c>
      <c r="D197" t="str">
        <f t="shared" si="3"/>
        <v xml:space="preserve"> EET TRANSFFER 4 YEAR SVC</v>
      </c>
    </row>
    <row r="198" spans="1:4" hidden="1">
      <c r="A198" s="16" t="s">
        <v>1085</v>
      </c>
      <c r="B198" s="16" t="s">
        <v>2850</v>
      </c>
      <c r="C198" s="16" t="s">
        <v>1086</v>
      </c>
      <c r="D198" t="str">
        <f t="shared" si="3"/>
        <v xml:space="preserve"> EET TRANSFFER 4 YEAR TL</v>
      </c>
    </row>
    <row r="199" spans="1:4" hidden="1">
      <c r="A199" s="16" t="s">
        <v>1141</v>
      </c>
      <c r="B199" s="16" t="s">
        <v>2851</v>
      </c>
      <c r="C199" s="16" t="s">
        <v>1142</v>
      </c>
      <c r="D199" t="str">
        <f t="shared" si="3"/>
        <v xml:space="preserve"> EEV DOCTORAL</v>
      </c>
    </row>
    <row r="200" spans="1:4" hidden="1">
      <c r="A200" s="16" t="s">
        <v>1139</v>
      </c>
      <c r="B200" s="16" t="s">
        <v>2852</v>
      </c>
      <c r="C200" s="16" t="s">
        <v>1140</v>
      </c>
      <c r="D200" t="str">
        <f t="shared" si="3"/>
        <v xml:space="preserve"> EEV GRADUATE DIPLOMA</v>
      </c>
    </row>
    <row r="201" spans="1:4" hidden="1">
      <c r="A201" s="16" t="s">
        <v>1145</v>
      </c>
      <c r="B201" s="16" t="s">
        <v>2853</v>
      </c>
      <c r="C201" s="16" t="s">
        <v>1146</v>
      </c>
      <c r="D201" t="str">
        <f t="shared" si="3"/>
        <v xml:space="preserve"> EEV MASTER (M.ENG.)</v>
      </c>
    </row>
    <row r="202" spans="1:4" hidden="1">
      <c r="A202" s="16" t="s">
        <v>1143</v>
      </c>
      <c r="B202" s="16" t="s">
        <v>2854</v>
      </c>
      <c r="C202" s="16" t="s">
        <v>1144</v>
      </c>
      <c r="D202" t="str">
        <f t="shared" si="3"/>
        <v xml:space="preserve"> EEV MASTER (M.SC.)</v>
      </c>
    </row>
    <row r="203" spans="1:4" hidden="1">
      <c r="A203" s="16" t="s">
        <v>810</v>
      </c>
      <c r="B203" s="16" t="s">
        <v>2855</v>
      </c>
      <c r="C203" s="16" t="s">
        <v>811</v>
      </c>
      <c r="D203" t="str">
        <f t="shared" si="3"/>
        <v xml:space="preserve"> EIE INTER 4 YEAR</v>
      </c>
    </row>
    <row r="204" spans="1:4" hidden="1">
      <c r="A204" s="16" t="s">
        <v>727</v>
      </c>
      <c r="B204" s="16" t="s">
        <v>2856</v>
      </c>
      <c r="C204" s="16" t="s">
        <v>728</v>
      </c>
      <c r="D204" t="str">
        <f t="shared" si="3"/>
        <v xml:space="preserve"> EIE MASTER INTER</v>
      </c>
    </row>
    <row r="205" spans="1:4" hidden="1">
      <c r="A205" s="16" t="s">
        <v>731</v>
      </c>
      <c r="B205" s="16" t="s">
        <v>2857</v>
      </c>
      <c r="C205" s="16" t="s">
        <v>732</v>
      </c>
      <c r="D205" t="str">
        <f t="shared" si="3"/>
        <v xml:space="preserve"> EIE MASTER INTER EVENING</v>
      </c>
    </row>
    <row r="206" spans="1:4" hidden="1">
      <c r="A206" s="16" t="s">
        <v>725</v>
      </c>
      <c r="B206" s="16" t="s">
        <v>2858</v>
      </c>
      <c r="C206" s="16" t="s">
        <v>726</v>
      </c>
      <c r="D206" t="str">
        <f t="shared" si="3"/>
        <v xml:space="preserve"> EIE MASTER INTER UBN</v>
      </c>
    </row>
    <row r="207" spans="1:4" hidden="1">
      <c r="A207" s="16" t="s">
        <v>729</v>
      </c>
      <c r="B207" s="16" t="s">
        <v>2859</v>
      </c>
      <c r="C207" s="16" t="s">
        <v>730</v>
      </c>
      <c r="D207" t="str">
        <f t="shared" si="3"/>
        <v xml:space="preserve"> EIE MASTER WEEKEND</v>
      </c>
    </row>
    <row r="208" spans="1:4" hidden="1">
      <c r="A208" s="16" t="s">
        <v>1117</v>
      </c>
      <c r="B208" s="16" t="s">
        <v>2860</v>
      </c>
      <c r="C208" s="16" t="s">
        <v>1118</v>
      </c>
      <c r="D208" t="str">
        <f t="shared" si="3"/>
        <v xml:space="preserve"> EMM DOCTORAL (Ph.D.)</v>
      </c>
    </row>
    <row r="209" spans="1:4" hidden="1">
      <c r="A209" s="16" t="s">
        <v>1115</v>
      </c>
      <c r="B209" s="16" t="s">
        <v>2861</v>
      </c>
      <c r="C209" s="16" t="s">
        <v>1116</v>
      </c>
      <c r="D209" t="str">
        <f t="shared" si="3"/>
        <v xml:space="preserve"> EMM GRADUATE DIPLOMA</v>
      </c>
    </row>
    <row r="210" spans="1:4" hidden="1">
      <c r="A210" s="16" t="s">
        <v>1121</v>
      </c>
      <c r="B210" s="16" t="s">
        <v>2862</v>
      </c>
      <c r="C210" s="16" t="s">
        <v>1122</v>
      </c>
      <c r="D210" t="str">
        <f t="shared" si="3"/>
        <v xml:space="preserve"> EMM MASTER (M.ENG.)</v>
      </c>
    </row>
    <row r="211" spans="1:4" hidden="1">
      <c r="A211" s="16" t="s">
        <v>1119</v>
      </c>
      <c r="B211" s="16" t="s">
        <v>2863</v>
      </c>
      <c r="C211" s="16" t="s">
        <v>1120</v>
      </c>
      <c r="D211" t="str">
        <f t="shared" si="3"/>
        <v xml:space="preserve"> EMM MASTER (M.SC.)</v>
      </c>
    </row>
    <row r="212" spans="1:4" hidden="1">
      <c r="A212" s="16" t="s">
        <v>1157</v>
      </c>
      <c r="B212" s="16" t="s">
        <v>2864</v>
      </c>
      <c r="C212" s="16" t="s">
        <v>1158</v>
      </c>
      <c r="D212" t="str">
        <f t="shared" si="3"/>
        <v xml:space="preserve"> EMM MASTER(M.ENG)</v>
      </c>
    </row>
    <row r="213" spans="1:4" hidden="1">
      <c r="A213" s="16" t="s">
        <v>1155</v>
      </c>
      <c r="B213" s="16" t="s">
        <v>2865</v>
      </c>
      <c r="C213" s="16" t="s">
        <v>1156</v>
      </c>
      <c r="D213" t="str">
        <f t="shared" si="3"/>
        <v xml:space="preserve"> EMM MASTER(MSC)</v>
      </c>
    </row>
    <row r="214" spans="1:4" hidden="1">
      <c r="A214" s="16" t="s">
        <v>1105</v>
      </c>
      <c r="B214" s="16" t="s">
        <v>2866</v>
      </c>
      <c r="C214" s="16" t="s">
        <v>1106</v>
      </c>
      <c r="D214" t="str">
        <f t="shared" si="3"/>
        <v xml:space="preserve"> EN DOCTERAL (D.ENG.)</v>
      </c>
    </row>
    <row r="215" spans="1:4" hidden="1">
      <c r="A215" s="16" t="s">
        <v>717</v>
      </c>
      <c r="B215" s="16" t="s">
        <v>2867</v>
      </c>
      <c r="C215" s="16" t="s">
        <v>718</v>
      </c>
      <c r="D215" t="str">
        <f t="shared" si="3"/>
        <v xml:space="preserve"> ENE  TRANSFER EXTRA</v>
      </c>
    </row>
    <row r="216" spans="1:4" hidden="1">
      <c r="A216" s="16" t="s">
        <v>713</v>
      </c>
      <c r="B216" s="16" t="s">
        <v>2868</v>
      </c>
      <c r="C216" s="16" t="s">
        <v>714</v>
      </c>
      <c r="D216" t="str">
        <f t="shared" si="3"/>
        <v xml:space="preserve"> ENE 4 YEAR</v>
      </c>
    </row>
    <row r="217" spans="1:4" hidden="1">
      <c r="A217" s="16" t="s">
        <v>733</v>
      </c>
      <c r="B217" s="16" t="s">
        <v>2869</v>
      </c>
      <c r="C217" s="16" t="s">
        <v>734</v>
      </c>
      <c r="D217" t="str">
        <f t="shared" si="3"/>
        <v xml:space="preserve"> ENE 4 YEAR</v>
      </c>
    </row>
    <row r="218" spans="1:4" hidden="1">
      <c r="A218" s="16" t="s">
        <v>715</v>
      </c>
      <c r="B218" s="16" t="s">
        <v>2870</v>
      </c>
      <c r="C218" s="16" t="s">
        <v>716</v>
      </c>
      <c r="D218" t="str">
        <f t="shared" si="3"/>
        <v xml:space="preserve"> ENE BIL 4 YEAR</v>
      </c>
    </row>
    <row r="219" spans="1:4" hidden="1">
      <c r="A219" s="16" t="s">
        <v>721</v>
      </c>
      <c r="B219" s="16" t="s">
        <v>2871</v>
      </c>
      <c r="C219" s="16" t="s">
        <v>722</v>
      </c>
      <c r="D219" t="str">
        <f t="shared" si="3"/>
        <v xml:space="preserve"> ENE CONTINUE 2 YEAR</v>
      </c>
    </row>
    <row r="220" spans="1:4" hidden="1">
      <c r="A220" s="16" t="s">
        <v>723</v>
      </c>
      <c r="B220" s="16" t="s">
        <v>2872</v>
      </c>
      <c r="C220" s="16" t="s">
        <v>724</v>
      </c>
      <c r="D220" t="str">
        <f t="shared" si="3"/>
        <v xml:space="preserve"> ENE DIPLOMA</v>
      </c>
    </row>
    <row r="221" spans="1:4" hidden="1">
      <c r="A221" s="16" t="s">
        <v>541</v>
      </c>
      <c r="B221" s="16" t="s">
        <v>2873</v>
      </c>
      <c r="C221" s="16" t="s">
        <v>542</v>
      </c>
      <c r="D221" t="str">
        <f t="shared" si="3"/>
        <v xml:space="preserve"> ENE MASTER</v>
      </c>
    </row>
    <row r="222" spans="1:4" hidden="1">
      <c r="A222" s="16" t="s">
        <v>719</v>
      </c>
      <c r="B222" s="16" t="s">
        <v>2874</v>
      </c>
      <c r="C222" s="16" t="s">
        <v>720</v>
      </c>
      <c r="D222" t="str">
        <f t="shared" si="3"/>
        <v xml:space="preserve"> ENE TRANSFER BIL 4 YEAR</v>
      </c>
    </row>
    <row r="223" spans="1:4" hidden="1">
      <c r="A223" s="16" t="s">
        <v>820</v>
      </c>
      <c r="B223" s="16" t="s">
        <v>4069</v>
      </c>
      <c r="C223" s="16" t="s">
        <v>4060</v>
      </c>
      <c r="D223" t="str">
        <f t="shared" si="3"/>
        <v/>
      </c>
    </row>
    <row r="224" spans="1:4" hidden="1">
      <c r="A224" s="16" t="s">
        <v>707</v>
      </c>
      <c r="B224" s="16" t="s">
        <v>2875</v>
      </c>
      <c r="C224" s="16" t="s">
        <v>708</v>
      </c>
      <c r="D224" t="str">
        <f t="shared" si="3"/>
        <v xml:space="preserve"> ENV 4 YEAR</v>
      </c>
    </row>
    <row r="225" spans="1:4" hidden="1">
      <c r="A225" s="16" t="s">
        <v>709</v>
      </c>
      <c r="B225" s="16" t="s">
        <v>2876</v>
      </c>
      <c r="C225" s="16" t="s">
        <v>710</v>
      </c>
      <c r="D225" t="str">
        <f t="shared" si="3"/>
        <v xml:space="preserve"> ENV BIL 4 YEAR</v>
      </c>
    </row>
    <row r="226" spans="1:4" hidden="1">
      <c r="A226" s="16" t="s">
        <v>697</v>
      </c>
      <c r="B226" s="16" t="s">
        <v>2877</v>
      </c>
      <c r="C226" s="16" t="s">
        <v>698</v>
      </c>
      <c r="D226" t="str">
        <f t="shared" si="3"/>
        <v xml:space="preserve"> ENV DOCTORAL</v>
      </c>
    </row>
    <row r="227" spans="1:4" hidden="1">
      <c r="A227" s="16" t="s">
        <v>699</v>
      </c>
      <c r="B227" s="16" t="s">
        <v>2878</v>
      </c>
      <c r="C227" s="16" t="s">
        <v>700</v>
      </c>
      <c r="D227" t="str">
        <f t="shared" si="3"/>
        <v xml:space="preserve"> ENV DOCTORAL EXTRA</v>
      </c>
    </row>
    <row r="228" spans="1:4" hidden="1">
      <c r="A228" s="16" t="s">
        <v>804</v>
      </c>
      <c r="B228" s="16" t="s">
        <v>2879</v>
      </c>
      <c r="C228" s="16" t="s">
        <v>805</v>
      </c>
      <c r="D228" t="str">
        <f t="shared" si="3"/>
        <v xml:space="preserve"> ENV EXCHANGE</v>
      </c>
    </row>
    <row r="229" spans="1:4" hidden="1">
      <c r="A229" s="16" t="s">
        <v>806</v>
      </c>
      <c r="B229" s="16" t="s">
        <v>2880</v>
      </c>
      <c r="C229" s="16" t="s">
        <v>807</v>
      </c>
      <c r="D229" t="str">
        <f t="shared" si="3"/>
        <v xml:space="preserve"> ENV INTER 4 YEAR</v>
      </c>
    </row>
    <row r="230" spans="1:4" hidden="1">
      <c r="A230" s="16" t="s">
        <v>701</v>
      </c>
      <c r="B230" s="16" t="s">
        <v>2881</v>
      </c>
      <c r="C230" s="16" t="s">
        <v>702</v>
      </c>
      <c r="D230" t="str">
        <f t="shared" si="3"/>
        <v xml:space="preserve"> ENV MASTER</v>
      </c>
    </row>
    <row r="231" spans="1:4" hidden="1">
      <c r="A231" s="16" t="s">
        <v>705</v>
      </c>
      <c r="B231" s="16" t="s">
        <v>2882</v>
      </c>
      <c r="C231" s="16" t="s">
        <v>706</v>
      </c>
      <c r="D231" t="str">
        <f t="shared" si="3"/>
        <v xml:space="preserve"> ENV MASTER EXTRA</v>
      </c>
    </row>
    <row r="232" spans="1:4" hidden="1">
      <c r="A232" s="16" t="s">
        <v>703</v>
      </c>
      <c r="B232" s="16" t="s">
        <v>2883</v>
      </c>
      <c r="C232" s="16" t="s">
        <v>704</v>
      </c>
      <c r="D232" t="str">
        <f t="shared" si="3"/>
        <v xml:space="preserve"> ENV MASTER WEEKEND</v>
      </c>
    </row>
    <row r="233" spans="1:4" hidden="1">
      <c r="A233" s="16" t="s">
        <v>711</v>
      </c>
      <c r="B233" s="16" t="s">
        <v>2884</v>
      </c>
      <c r="C233" s="16" t="s">
        <v>712</v>
      </c>
      <c r="D233" t="str">
        <f t="shared" si="3"/>
        <v xml:space="preserve"> ENV SECOND CERTIFICATE</v>
      </c>
    </row>
    <row r="234" spans="1:4" hidden="1">
      <c r="A234" s="16" t="s">
        <v>1348</v>
      </c>
      <c r="B234" s="16" t="s">
        <v>2885</v>
      </c>
      <c r="C234" s="16" t="s">
        <v>1349</v>
      </c>
      <c r="D234" t="str">
        <f t="shared" si="3"/>
        <v xml:space="preserve"> EPM  MK-MASTER</v>
      </c>
    </row>
    <row r="235" spans="1:4" hidden="1">
      <c r="A235" s="16" t="s">
        <v>1354</v>
      </c>
      <c r="B235" s="16" t="s">
        <v>2886</v>
      </c>
      <c r="C235" s="16" t="s">
        <v>1355</v>
      </c>
      <c r="D235" t="str">
        <f t="shared" si="3"/>
        <v xml:space="preserve"> EPM BKK CODE MASTER WEEKEND</v>
      </c>
    </row>
    <row r="236" spans="1:4" hidden="1">
      <c r="A236" s="16" t="s">
        <v>1350</v>
      </c>
      <c r="B236" s="16" t="s">
        <v>2887</v>
      </c>
      <c r="C236" s="16" t="s">
        <v>1351</v>
      </c>
      <c r="D236" t="str">
        <f t="shared" si="3"/>
        <v xml:space="preserve"> EPM FIN-MASTER</v>
      </c>
    </row>
    <row r="237" spans="1:4" hidden="1">
      <c r="A237" s="16" t="s">
        <v>1352</v>
      </c>
      <c r="B237" s="16" t="s">
        <v>2888</v>
      </c>
      <c r="C237" s="16" t="s">
        <v>1353</v>
      </c>
      <c r="D237" t="str">
        <f t="shared" si="3"/>
        <v xml:space="preserve"> EPM GEN-MASER</v>
      </c>
    </row>
    <row r="238" spans="1:4" hidden="1">
      <c r="A238" s="16" t="s">
        <v>1346</v>
      </c>
      <c r="B238" s="16" t="s">
        <v>2889</v>
      </c>
      <c r="C238" s="16" t="s">
        <v>1347</v>
      </c>
      <c r="D238" t="str">
        <f t="shared" si="3"/>
        <v xml:space="preserve"> EPM MASTER</v>
      </c>
    </row>
    <row r="239" spans="1:4" hidden="1">
      <c r="A239" s="16" t="s">
        <v>1356</v>
      </c>
      <c r="B239" s="16" t="s">
        <v>2890</v>
      </c>
      <c r="C239" s="16" t="s">
        <v>1357</v>
      </c>
      <c r="D239" t="str">
        <f t="shared" si="3"/>
        <v xml:space="preserve"> EPM MASTER EVENING</v>
      </c>
    </row>
    <row r="240" spans="1:4" hidden="1">
      <c r="A240" s="16" t="s">
        <v>1358</v>
      </c>
      <c r="B240" s="16" t="s">
        <v>2891</v>
      </c>
      <c r="C240" s="16" t="s">
        <v>1359</v>
      </c>
      <c r="D240" t="str">
        <f t="shared" si="3"/>
        <v xml:space="preserve"> EPM MASTER EXTRA</v>
      </c>
    </row>
    <row r="241" spans="1:4" hidden="1">
      <c r="A241" s="16" t="s">
        <v>786</v>
      </c>
      <c r="B241" s="16" t="s">
        <v>2892</v>
      </c>
      <c r="C241" s="16" t="s">
        <v>787</v>
      </c>
      <c r="D241" t="str">
        <f t="shared" si="3"/>
        <v xml:space="preserve"> ESE 4 YEAR</v>
      </c>
    </row>
    <row r="242" spans="1:4" hidden="1">
      <c r="A242" s="16" t="s">
        <v>1109</v>
      </c>
      <c r="B242" s="16" t="s">
        <v>2893</v>
      </c>
      <c r="C242" s="16" t="s">
        <v>1110</v>
      </c>
      <c r="D242" t="str">
        <f t="shared" si="3"/>
        <v xml:space="preserve"> ET DOCTORAL (D.ENG.)</v>
      </c>
    </row>
    <row r="243" spans="1:4" hidden="1">
      <c r="A243" s="16" t="s">
        <v>1103</v>
      </c>
      <c r="B243" s="16" t="s">
        <v>2894</v>
      </c>
      <c r="C243" s="16" t="s">
        <v>1104</v>
      </c>
      <c r="D243" t="str">
        <f t="shared" si="3"/>
        <v xml:space="preserve"> ET DOCTORAL (D.SC.)</v>
      </c>
    </row>
    <row r="244" spans="1:4" hidden="1">
      <c r="A244" s="16" t="s">
        <v>1107</v>
      </c>
      <c r="B244" s="16" t="s">
        <v>2895</v>
      </c>
      <c r="C244" s="16" t="s">
        <v>1108</v>
      </c>
      <c r="D244" t="str">
        <f t="shared" si="3"/>
        <v xml:space="preserve"> ET DOCTORAL (Ph.D.)</v>
      </c>
    </row>
    <row r="245" spans="1:4" hidden="1">
      <c r="A245" s="16" t="s">
        <v>1101</v>
      </c>
      <c r="B245" s="16" t="s">
        <v>2896</v>
      </c>
      <c r="C245" s="16" t="s">
        <v>1102</v>
      </c>
      <c r="D245" t="str">
        <f t="shared" si="3"/>
        <v xml:space="preserve"> ET GRADUATE DIPLOMA</v>
      </c>
    </row>
    <row r="246" spans="1:4" hidden="1">
      <c r="A246" s="16" t="s">
        <v>1113</v>
      </c>
      <c r="B246" s="16" t="s">
        <v>2897</v>
      </c>
      <c r="C246" s="16" t="s">
        <v>1114</v>
      </c>
      <c r="D246" t="str">
        <f t="shared" si="3"/>
        <v xml:space="preserve"> ET MASTER (M.ENG.)</v>
      </c>
    </row>
    <row r="247" spans="1:4" hidden="1">
      <c r="A247" s="16" t="s">
        <v>1111</v>
      </c>
      <c r="B247" s="16" t="s">
        <v>2898</v>
      </c>
      <c r="C247" s="16" t="s">
        <v>1112</v>
      </c>
      <c r="D247" t="str">
        <f t="shared" si="3"/>
        <v xml:space="preserve"> ET MASTER (M.SC.)</v>
      </c>
    </row>
    <row r="248" spans="1:4" hidden="1">
      <c r="A248" s="16" t="s">
        <v>907</v>
      </c>
      <c r="B248" s="16" t="s">
        <v>2899</v>
      </c>
      <c r="C248" s="16" t="s">
        <v>908</v>
      </c>
      <c r="D248" t="str">
        <f t="shared" si="3"/>
        <v xml:space="preserve"> ETE EDUCATION PROGRAM OUTSIDE</v>
      </c>
    </row>
    <row r="249" spans="1:4" hidden="1">
      <c r="A249" s="16" t="s">
        <v>909</v>
      </c>
      <c r="B249" s="16" t="s">
        <v>2900</v>
      </c>
      <c r="C249" s="16" t="s">
        <v>910</v>
      </c>
      <c r="D249" t="str">
        <f t="shared" si="3"/>
        <v xml:space="preserve"> ETE MASTER</v>
      </c>
    </row>
    <row r="250" spans="1:4" hidden="1">
      <c r="A250" s="16" t="s">
        <v>914</v>
      </c>
      <c r="B250" s="16" t="s">
        <v>2901</v>
      </c>
      <c r="C250" s="16" t="s">
        <v>915</v>
      </c>
      <c r="D250" t="str">
        <f t="shared" si="3"/>
        <v xml:space="preserve"> ETE MASTER MCRU</v>
      </c>
    </row>
    <row r="251" spans="1:4" hidden="1">
      <c r="A251" s="16" t="s">
        <v>916</v>
      </c>
      <c r="B251" s="16" t="s">
        <v>2902</v>
      </c>
      <c r="C251" s="16" t="s">
        <v>915</v>
      </c>
      <c r="D251" t="str">
        <f t="shared" si="3"/>
        <v xml:space="preserve"> ETE MASTER MCRU</v>
      </c>
    </row>
    <row r="252" spans="1:4" hidden="1">
      <c r="A252" s="16" t="s">
        <v>917</v>
      </c>
      <c r="B252" s="16" t="s">
        <v>2903</v>
      </c>
      <c r="C252" s="16" t="s">
        <v>918</v>
      </c>
      <c r="D252" t="str">
        <f t="shared" si="3"/>
        <v xml:space="preserve"> ETE MASTER NKTC</v>
      </c>
    </row>
    <row r="253" spans="1:4" hidden="1">
      <c r="A253" s="16" t="s">
        <v>911</v>
      </c>
      <c r="B253" s="16" t="s">
        <v>2904</v>
      </c>
      <c r="C253" s="16" t="s">
        <v>912</v>
      </c>
      <c r="D253" t="str">
        <f t="shared" si="3"/>
        <v xml:space="preserve"> ETE MASTER NTC</v>
      </c>
    </row>
    <row r="254" spans="1:4" hidden="1">
      <c r="A254" s="16" t="s">
        <v>913</v>
      </c>
      <c r="B254" s="16" t="s">
        <v>2905</v>
      </c>
      <c r="C254" s="16" t="s">
        <v>912</v>
      </c>
      <c r="D254" t="str">
        <f t="shared" si="3"/>
        <v xml:space="preserve"> ETE MASTER NTC</v>
      </c>
    </row>
    <row r="255" spans="1:4" hidden="1">
      <c r="A255" s="16" t="s">
        <v>919</v>
      </c>
      <c r="B255" s="16" t="s">
        <v>2906</v>
      </c>
      <c r="C255" s="16" t="s">
        <v>920</v>
      </c>
      <c r="D255" t="str">
        <f t="shared" si="3"/>
        <v xml:space="preserve"> ETE MASTER SVC</v>
      </c>
    </row>
    <row r="256" spans="1:4" hidden="1">
      <c r="A256" s="16" t="s">
        <v>921</v>
      </c>
      <c r="B256" s="16" t="s">
        <v>2907</v>
      </c>
      <c r="C256" s="16" t="s">
        <v>922</v>
      </c>
      <c r="D256" t="str">
        <f t="shared" si="3"/>
        <v xml:space="preserve"> ETE POWER 5 YEAR</v>
      </c>
    </row>
    <row r="257" spans="1:4" hidden="1">
      <c r="A257" s="16" t="s">
        <v>925</v>
      </c>
      <c r="B257" s="16" t="s">
        <v>2908</v>
      </c>
      <c r="C257" s="16" t="s">
        <v>926</v>
      </c>
      <c r="D257" t="str">
        <f t="shared" si="3"/>
        <v xml:space="preserve"> ETE POWER CONTINUE 2 YEAR</v>
      </c>
    </row>
    <row r="258" spans="1:4" hidden="1">
      <c r="A258" s="16" t="s">
        <v>923</v>
      </c>
      <c r="B258" s="16" t="s">
        <v>2909</v>
      </c>
      <c r="C258" s="16" t="s">
        <v>924</v>
      </c>
      <c r="D258" t="str">
        <f t="shared" ref="D258:D321" si="4">MID(B258,11,LEN(B258))</f>
        <v xml:space="preserve"> ETE POWER TRANSFER 5 YEAR</v>
      </c>
    </row>
    <row r="259" spans="1:4" hidden="1">
      <c r="A259" s="16" t="s">
        <v>993</v>
      </c>
      <c r="B259" s="16" t="s">
        <v>2910</v>
      </c>
      <c r="C259" s="16" t="s">
        <v>994</v>
      </c>
      <c r="D259" t="str">
        <f t="shared" si="4"/>
        <v xml:space="preserve"> ETM 4 YEAR</v>
      </c>
    </row>
    <row r="260" spans="1:4" hidden="1">
      <c r="A260" s="16" t="s">
        <v>1416</v>
      </c>
      <c r="B260" s="16" t="s">
        <v>2911</v>
      </c>
      <c r="C260" s="16" t="s">
        <v>1417</v>
      </c>
      <c r="D260" t="str">
        <f t="shared" si="4"/>
        <v xml:space="preserve"> EXCHANGE DOCTORAL</v>
      </c>
    </row>
    <row r="261" spans="1:4" hidden="1">
      <c r="A261" s="16" t="s">
        <v>1421</v>
      </c>
      <c r="B261" s="16" t="s">
        <v>2912</v>
      </c>
      <c r="C261" s="16" t="s">
        <v>215</v>
      </c>
      <c r="D261" t="str">
        <f t="shared" si="4"/>
        <v xml:space="preserve"> EXTERNAL</v>
      </c>
    </row>
    <row r="262" spans="1:4" hidden="1">
      <c r="A262" s="16" t="s">
        <v>776</v>
      </c>
      <c r="B262" s="16" t="s">
        <v>2913</v>
      </c>
      <c r="C262" s="16" t="s">
        <v>777</v>
      </c>
      <c r="D262" t="str">
        <f t="shared" si="4"/>
        <v xml:space="preserve"> FDE DOCTORAL</v>
      </c>
    </row>
    <row r="263" spans="1:4" hidden="1">
      <c r="A263" s="16" t="s">
        <v>774</v>
      </c>
      <c r="B263" s="16" t="s">
        <v>2914</v>
      </c>
      <c r="C263" s="16" t="s">
        <v>775</v>
      </c>
      <c r="D263" t="str">
        <f t="shared" si="4"/>
        <v xml:space="preserve"> FDE GRADUATE DIPLOMA</v>
      </c>
    </row>
    <row r="264" spans="1:4" hidden="1">
      <c r="A264" s="16" t="s">
        <v>778</v>
      </c>
      <c r="B264" s="16" t="s">
        <v>2915</v>
      </c>
      <c r="C264" s="16" t="s">
        <v>779</v>
      </c>
      <c r="D264" t="str">
        <f t="shared" si="4"/>
        <v xml:space="preserve"> FDE MASTER</v>
      </c>
    </row>
    <row r="265" spans="1:4" hidden="1">
      <c r="A265" s="16" t="s">
        <v>780</v>
      </c>
      <c r="B265" s="16" t="s">
        <v>2916</v>
      </c>
      <c r="C265" s="16" t="s">
        <v>781</v>
      </c>
      <c r="D265" t="str">
        <f t="shared" si="4"/>
        <v xml:space="preserve"> FDE MASTER (FEB)</v>
      </c>
    </row>
    <row r="266" spans="1:4" hidden="1">
      <c r="A266" s="16" t="s">
        <v>782</v>
      </c>
      <c r="B266" s="16" t="s">
        <v>2917</v>
      </c>
      <c r="C266" s="16" t="s">
        <v>783</v>
      </c>
      <c r="D266" t="str">
        <f t="shared" si="4"/>
        <v xml:space="preserve"> FDE MASTER (FEB) EXTRA</v>
      </c>
    </row>
    <row r="267" spans="1:4" hidden="1">
      <c r="A267" s="16" t="s">
        <v>1390</v>
      </c>
      <c r="B267" s="16" t="s">
        <v>2918</v>
      </c>
      <c r="C267" s="16" t="s">
        <v>1391</v>
      </c>
      <c r="D267" t="str">
        <f t="shared" si="4"/>
        <v xml:space="preserve"> FIC MASTER EVENING</v>
      </c>
    </row>
    <row r="268" spans="1:4" hidden="1">
      <c r="A268" s="16" t="s">
        <v>1388</v>
      </c>
      <c r="B268" s="16" t="s">
        <v>2919</v>
      </c>
      <c r="C268" s="16" t="s">
        <v>1389</v>
      </c>
      <c r="D268" t="str">
        <f t="shared" si="4"/>
        <v xml:space="preserve"> FIC MASTER WEEKEND</v>
      </c>
    </row>
    <row r="269" spans="1:4" hidden="1">
      <c r="A269" s="16" t="s">
        <v>1362</v>
      </c>
      <c r="B269" s="16" t="s">
        <v>2920</v>
      </c>
      <c r="C269" s="16" t="s">
        <v>1363</v>
      </c>
      <c r="D269" t="str">
        <f t="shared" si="4"/>
        <v xml:space="preserve"> FIN MASTER (M.SC.)</v>
      </c>
    </row>
    <row r="270" spans="1:4" hidden="1">
      <c r="A270" s="16" t="s">
        <v>1382</v>
      </c>
      <c r="B270" s="16" t="s">
        <v>2921</v>
      </c>
      <c r="C270" s="16" t="s">
        <v>1383</v>
      </c>
      <c r="D270" t="str">
        <f t="shared" si="4"/>
        <v xml:space="preserve"> FRA DOCTORAL</v>
      </c>
    </row>
    <row r="271" spans="1:4" hidden="1">
      <c r="A271" s="16" t="s">
        <v>1386</v>
      </c>
      <c r="B271" s="16" t="s">
        <v>2922</v>
      </c>
      <c r="C271" s="16" t="s">
        <v>1387</v>
      </c>
      <c r="D271" t="str">
        <f t="shared" si="4"/>
        <v xml:space="preserve"> FRA MASTER</v>
      </c>
    </row>
    <row r="272" spans="1:4" hidden="1">
      <c r="A272" s="16" t="s">
        <v>1384</v>
      </c>
      <c r="B272" s="16" t="s">
        <v>2923</v>
      </c>
      <c r="C272" s="16" t="s">
        <v>1385</v>
      </c>
      <c r="D272" t="str">
        <f t="shared" si="4"/>
        <v xml:space="preserve"> FRA MASTER (M.ENG.)</v>
      </c>
    </row>
    <row r="273" spans="1:4" hidden="1">
      <c r="A273" s="16" t="s">
        <v>881</v>
      </c>
      <c r="B273" s="16" t="s">
        <v>2924</v>
      </c>
      <c r="C273" s="16" t="s">
        <v>882</v>
      </c>
      <c r="D273" t="str">
        <f t="shared" si="4"/>
        <v xml:space="preserve"> FST 4 YEAR</v>
      </c>
    </row>
    <row r="274" spans="1:4" hidden="1">
      <c r="A274" s="16" t="s">
        <v>1412</v>
      </c>
      <c r="B274" s="16" t="s">
        <v>2925</v>
      </c>
      <c r="C274" s="16" t="s">
        <v>1413</v>
      </c>
      <c r="D274" t="str">
        <f t="shared" si="4"/>
        <v xml:space="preserve"> IBP BACHELOR  COMPUTER ENGINEERING</v>
      </c>
    </row>
    <row r="275" spans="1:4" hidden="1">
      <c r="A275" s="16" t="s">
        <v>1400</v>
      </c>
      <c r="B275" s="16" t="s">
        <v>2926</v>
      </c>
      <c r="C275" s="16" t="s">
        <v>1401</v>
      </c>
      <c r="D275" t="str">
        <f t="shared" si="4"/>
        <v xml:space="preserve"> IBP DOCTORAL BIOINFORMATICS</v>
      </c>
    </row>
    <row r="276" spans="1:4" hidden="1">
      <c r="A276" s="16" t="s">
        <v>1406</v>
      </c>
      <c r="B276" s="16" t="s">
        <v>2927</v>
      </c>
      <c r="C276" s="16" t="s">
        <v>1407</v>
      </c>
      <c r="D276" t="str">
        <f t="shared" si="4"/>
        <v xml:space="preserve"> IBP DOCTORAL CONSERVATION ECOLOGY</v>
      </c>
    </row>
    <row r="277" spans="1:4" hidden="1">
      <c r="A277" s="16" t="s">
        <v>1402</v>
      </c>
      <c r="B277" s="16" t="s">
        <v>2928</v>
      </c>
      <c r="C277" s="16" t="s">
        <v>1403</v>
      </c>
      <c r="D277" t="str">
        <f t="shared" si="4"/>
        <v xml:space="preserve"> IBP DOCTORAL LEARNING INNOVATION</v>
      </c>
    </row>
    <row r="278" spans="1:4" hidden="1">
      <c r="A278" s="16" t="s">
        <v>1404</v>
      </c>
      <c r="B278" s="16" t="s">
        <v>2929</v>
      </c>
      <c r="C278" s="16" t="s">
        <v>1405</v>
      </c>
      <c r="D278" t="str">
        <f t="shared" si="4"/>
        <v xml:space="preserve"> IBP DOCTORAL LOGISTIC</v>
      </c>
    </row>
    <row r="279" spans="1:4" hidden="1">
      <c r="A279" s="16" t="s">
        <v>1408</v>
      </c>
      <c r="B279" s="16" t="s">
        <v>2930</v>
      </c>
      <c r="C279" s="16" t="s">
        <v>1409</v>
      </c>
      <c r="D279" t="str">
        <f t="shared" si="4"/>
        <v xml:space="preserve"> IBP DOCTORAL NATURAL MANAGEMENT</v>
      </c>
    </row>
    <row r="280" spans="1:4" hidden="1">
      <c r="A280" s="16" t="s">
        <v>1410</v>
      </c>
      <c r="B280" s="16" t="s">
        <v>2931</v>
      </c>
      <c r="C280" s="16" t="s">
        <v>1411</v>
      </c>
      <c r="D280" t="str">
        <f t="shared" si="4"/>
        <v xml:space="preserve"> IBP MASTER LEARNING INNOVATION</v>
      </c>
    </row>
    <row r="281" spans="1:4" hidden="1">
      <c r="A281" s="16" t="s">
        <v>1197</v>
      </c>
      <c r="B281" s="16" t="s">
        <v>2932</v>
      </c>
      <c r="C281" s="16" t="s">
        <v>1198</v>
      </c>
      <c r="D281" t="str">
        <f t="shared" si="4"/>
        <v xml:space="preserve"> INA DIPLOMA</v>
      </c>
    </row>
    <row r="282" spans="1:4" hidden="1">
      <c r="A282" s="16" t="s">
        <v>1195</v>
      </c>
      <c r="B282" s="16" t="s">
        <v>2933</v>
      </c>
      <c r="C282" s="16" t="s">
        <v>1196</v>
      </c>
      <c r="D282" t="str">
        <f t="shared" si="4"/>
        <v xml:space="preserve"> INA ENGLISH 5 YEAR</v>
      </c>
    </row>
    <row r="283" spans="1:4" hidden="1">
      <c r="A283" s="16" t="s">
        <v>1191</v>
      </c>
      <c r="B283" s="16" t="s">
        <v>2934</v>
      </c>
      <c r="C283" s="16" t="s">
        <v>1192</v>
      </c>
      <c r="D283" t="str">
        <f t="shared" si="4"/>
        <v xml:space="preserve"> INA EXCHANG</v>
      </c>
    </row>
    <row r="284" spans="1:4" hidden="1">
      <c r="A284" s="16" t="s">
        <v>1193</v>
      </c>
      <c r="B284" s="16" t="s">
        <v>2935</v>
      </c>
      <c r="C284" s="16" t="s">
        <v>1194</v>
      </c>
      <c r="D284" t="str">
        <f t="shared" si="4"/>
        <v xml:space="preserve"> INA INTER 5 YEAR</v>
      </c>
    </row>
    <row r="285" spans="1:4" hidden="1">
      <c r="A285" s="16" t="s">
        <v>683</v>
      </c>
      <c r="B285" s="16" t="s">
        <v>2936</v>
      </c>
      <c r="C285" s="16" t="s">
        <v>684</v>
      </c>
      <c r="D285" t="str">
        <f t="shared" si="4"/>
        <v xml:space="preserve"> INC 4 YEAR</v>
      </c>
    </row>
    <row r="286" spans="1:4" hidden="1">
      <c r="A286" s="16" t="s">
        <v>685</v>
      </c>
      <c r="B286" s="16" t="s">
        <v>2937</v>
      </c>
      <c r="C286" s="16" t="s">
        <v>686</v>
      </c>
      <c r="D286" t="str">
        <f t="shared" si="4"/>
        <v xml:space="preserve"> INC BIL 4 YEAR</v>
      </c>
    </row>
    <row r="287" spans="1:4" hidden="1">
      <c r="A287" s="16" t="s">
        <v>691</v>
      </c>
      <c r="B287" s="16" t="s">
        <v>2938</v>
      </c>
      <c r="C287" s="16" t="s">
        <v>692</v>
      </c>
      <c r="D287" t="str">
        <f t="shared" si="4"/>
        <v xml:space="preserve"> INC INDUS METROLOGY MASTER</v>
      </c>
    </row>
    <row r="288" spans="1:4" hidden="1">
      <c r="A288" s="16" t="s">
        <v>693</v>
      </c>
      <c r="B288" s="16" t="s">
        <v>2939</v>
      </c>
      <c r="C288" s="16" t="s">
        <v>694</v>
      </c>
      <c r="D288" t="str">
        <f t="shared" si="4"/>
        <v xml:space="preserve"> INC INDUS METROLOGY MASTER EVENING</v>
      </c>
    </row>
    <row r="289" spans="1:4" hidden="1">
      <c r="A289" s="16" t="s">
        <v>695</v>
      </c>
      <c r="B289" s="16" t="s">
        <v>2940</v>
      </c>
      <c r="C289" s="16" t="s">
        <v>696</v>
      </c>
      <c r="D289" t="str">
        <f t="shared" si="4"/>
        <v xml:space="preserve"> INC INDUS METROLOGY MASTER EXTRA</v>
      </c>
    </row>
    <row r="290" spans="1:4" hidden="1">
      <c r="A290" s="16" t="s">
        <v>802</v>
      </c>
      <c r="B290" s="16" t="s">
        <v>2941</v>
      </c>
      <c r="C290" s="16" t="s">
        <v>803</v>
      </c>
      <c r="D290" t="str">
        <f t="shared" si="4"/>
        <v xml:space="preserve"> INC INTER 4 YEAR</v>
      </c>
    </row>
    <row r="291" spans="1:4" hidden="1">
      <c r="A291" s="16" t="s">
        <v>543</v>
      </c>
      <c r="B291" s="16" t="s">
        <v>2942</v>
      </c>
      <c r="C291" s="16" t="s">
        <v>544</v>
      </c>
      <c r="D291" t="str">
        <f t="shared" si="4"/>
        <v xml:space="preserve"> INC MASTER</v>
      </c>
    </row>
    <row r="292" spans="1:4" hidden="1">
      <c r="A292" s="16" t="s">
        <v>800</v>
      </c>
      <c r="B292" s="16" t="s">
        <v>2943</v>
      </c>
      <c r="C292" s="16" t="s">
        <v>801</v>
      </c>
      <c r="D292" t="str">
        <f t="shared" si="4"/>
        <v xml:space="preserve"> INC SAHAKIT 4 YEAR</v>
      </c>
    </row>
    <row r="293" spans="1:4" hidden="1">
      <c r="A293" s="16" t="s">
        <v>798</v>
      </c>
      <c r="B293" s="16" t="s">
        <v>2944</v>
      </c>
      <c r="C293" s="16" t="s">
        <v>799</v>
      </c>
      <c r="D293" t="str">
        <f t="shared" si="4"/>
        <v xml:space="preserve"> INC SAHAKIT TRANSFER 4 YEAR</v>
      </c>
    </row>
    <row r="294" spans="1:4" hidden="1">
      <c r="A294" s="16" t="s">
        <v>687</v>
      </c>
      <c r="B294" s="16" t="s">
        <v>2945</v>
      </c>
      <c r="C294" s="16" t="s">
        <v>688</v>
      </c>
      <c r="D294" t="str">
        <f t="shared" si="4"/>
        <v xml:space="preserve"> INC TRANSFER 4 YEAR</v>
      </c>
    </row>
    <row r="295" spans="1:4" hidden="1">
      <c r="A295" s="16" t="s">
        <v>689</v>
      </c>
      <c r="B295" s="16" t="s">
        <v>2946</v>
      </c>
      <c r="C295" s="16" t="s">
        <v>690</v>
      </c>
      <c r="D295" t="str">
        <f t="shared" si="4"/>
        <v xml:space="preserve"> INC TRANSFER BIL 4 YEAR</v>
      </c>
    </row>
    <row r="296" spans="1:4" hidden="1">
      <c r="A296" s="16" t="s">
        <v>1203</v>
      </c>
      <c r="B296" s="16" t="s">
        <v>2947</v>
      </c>
      <c r="C296" s="16" t="s">
        <v>1204</v>
      </c>
      <c r="D296" t="str">
        <f t="shared" si="4"/>
        <v xml:space="preserve"> IND DIPLOMA</v>
      </c>
    </row>
    <row r="297" spans="1:4" hidden="1">
      <c r="A297" s="16" t="s">
        <v>1201</v>
      </c>
      <c r="B297" s="16" t="s">
        <v>2948</v>
      </c>
      <c r="C297" s="16" t="s">
        <v>1202</v>
      </c>
      <c r="D297" t="str">
        <f t="shared" si="4"/>
        <v xml:space="preserve"> IND ENGLISH 5 YEAR</v>
      </c>
    </row>
    <row r="298" spans="1:4" hidden="1">
      <c r="A298" s="16" t="s">
        <v>1199</v>
      </c>
      <c r="B298" s="16" t="s">
        <v>2949</v>
      </c>
      <c r="C298" s="16" t="s">
        <v>1200</v>
      </c>
      <c r="D298" t="str">
        <f t="shared" si="4"/>
        <v xml:space="preserve"> IND EXCHANG</v>
      </c>
    </row>
    <row r="299" spans="1:4" hidden="1">
      <c r="A299" s="16" t="s">
        <v>1239</v>
      </c>
      <c r="B299" s="16" t="s">
        <v>2950</v>
      </c>
      <c r="C299" s="16" t="s">
        <v>1240</v>
      </c>
      <c r="D299" t="str">
        <f t="shared" si="4"/>
        <v xml:space="preserve"> IND INTER 4 YEAR</v>
      </c>
    </row>
    <row r="300" spans="1:4" hidden="1">
      <c r="A300" s="16" t="s">
        <v>1255</v>
      </c>
      <c r="B300" s="16" t="s">
        <v>2951</v>
      </c>
      <c r="C300" s="16" t="s">
        <v>1256</v>
      </c>
      <c r="D300" t="str">
        <f t="shared" si="4"/>
        <v xml:space="preserve"> INT 4 YEAR</v>
      </c>
    </row>
    <row r="301" spans="1:4" hidden="1">
      <c r="A301" s="16" t="s">
        <v>1257</v>
      </c>
      <c r="B301" s="16" t="s">
        <v>2952</v>
      </c>
      <c r="C301" s="16" t="s">
        <v>1258</v>
      </c>
      <c r="D301" t="str">
        <f t="shared" si="4"/>
        <v xml:space="preserve"> INT 4 YEAR RATCHA BURI</v>
      </c>
    </row>
    <row r="302" spans="1:4" hidden="1">
      <c r="A302" s="16" t="s">
        <v>1259</v>
      </c>
      <c r="B302" s="16" t="s">
        <v>2953</v>
      </c>
      <c r="C302" s="16" t="s">
        <v>1260</v>
      </c>
      <c r="D302" t="str">
        <f t="shared" si="4"/>
        <v xml:space="preserve"> INT CONTINUE 2 YEAR</v>
      </c>
    </row>
    <row r="303" spans="1:4" hidden="1">
      <c r="A303" s="16" t="s">
        <v>1263</v>
      </c>
      <c r="B303" s="16" t="s">
        <v>2954</v>
      </c>
      <c r="C303" s="16" t="s">
        <v>1264</v>
      </c>
      <c r="D303" t="str">
        <f t="shared" si="4"/>
        <v xml:space="preserve"> INT CONTINUE RATCHABURI</v>
      </c>
    </row>
    <row r="304" spans="1:4" hidden="1">
      <c r="A304" s="16" t="s">
        <v>1261</v>
      </c>
      <c r="B304" s="16" t="s">
        <v>2955</v>
      </c>
      <c r="C304" s="16" t="s">
        <v>1262</v>
      </c>
      <c r="D304" t="str">
        <f t="shared" si="4"/>
        <v xml:space="preserve"> INT CONTINUE TOT</v>
      </c>
    </row>
    <row r="305" spans="1:4" hidden="1">
      <c r="A305" s="16" t="s">
        <v>1245</v>
      </c>
      <c r="B305" s="16" t="s">
        <v>2956</v>
      </c>
      <c r="C305" s="16" t="s">
        <v>1246</v>
      </c>
      <c r="D305" t="str">
        <f t="shared" si="4"/>
        <v xml:space="preserve"> INT DOCTORAL</v>
      </c>
    </row>
    <row r="306" spans="1:4" hidden="1">
      <c r="A306" s="16" t="s">
        <v>1247</v>
      </c>
      <c r="B306" s="16" t="s">
        <v>2957</v>
      </c>
      <c r="C306" s="16" t="s">
        <v>1248</v>
      </c>
      <c r="D306" t="str">
        <f t="shared" si="4"/>
        <v xml:space="preserve"> INT DOCTORAL EXTRA</v>
      </c>
    </row>
    <row r="307" spans="1:4" hidden="1">
      <c r="A307" s="16" t="s">
        <v>1243</v>
      </c>
      <c r="B307" s="16" t="s">
        <v>2958</v>
      </c>
      <c r="C307" s="16" t="s">
        <v>1244</v>
      </c>
      <c r="D307" t="str">
        <f t="shared" si="4"/>
        <v xml:space="preserve"> INT GRADUATE DIPLOMA</v>
      </c>
    </row>
    <row r="308" spans="1:4" hidden="1">
      <c r="A308" s="16" t="s">
        <v>1251</v>
      </c>
      <c r="B308" s="16" t="s">
        <v>2959</v>
      </c>
      <c r="C308" s="16" t="s">
        <v>1252</v>
      </c>
      <c r="D308" t="str">
        <f t="shared" si="4"/>
        <v xml:space="preserve"> INT MASTER EVENING</v>
      </c>
    </row>
    <row r="309" spans="1:4" hidden="1">
      <c r="A309" s="16" t="s">
        <v>1253</v>
      </c>
      <c r="B309" s="16" t="s">
        <v>2960</v>
      </c>
      <c r="C309" s="16" t="s">
        <v>1254</v>
      </c>
      <c r="D309" t="str">
        <f t="shared" si="4"/>
        <v xml:space="preserve"> INT MASTER EXTRA</v>
      </c>
    </row>
    <row r="310" spans="1:4" hidden="1">
      <c r="A310" s="16" t="s">
        <v>1249</v>
      </c>
      <c r="B310" s="16" t="s">
        <v>2961</v>
      </c>
      <c r="C310" s="16" t="s">
        <v>1250</v>
      </c>
      <c r="D310" t="str">
        <f t="shared" si="4"/>
        <v xml:space="preserve"> INT MASTER WEEKEND</v>
      </c>
    </row>
    <row r="311" spans="1:4" hidden="1">
      <c r="A311" s="16" t="s">
        <v>653</v>
      </c>
      <c r="B311" s="16" t="s">
        <v>2962</v>
      </c>
      <c r="C311" s="16" t="s">
        <v>654</v>
      </c>
      <c r="D311" t="str">
        <f t="shared" si="4"/>
        <v xml:space="preserve"> ISE DOCTORAL</v>
      </c>
    </row>
    <row r="312" spans="1:4" hidden="1">
      <c r="A312" s="16" t="s">
        <v>655</v>
      </c>
      <c r="B312" s="16" t="s">
        <v>2963</v>
      </c>
      <c r="C312" s="16" t="s">
        <v>656</v>
      </c>
      <c r="D312" t="str">
        <f t="shared" si="4"/>
        <v xml:space="preserve"> ISE MASTER WEEKEND</v>
      </c>
    </row>
    <row r="313" spans="1:4" hidden="1">
      <c r="A313" s="16" t="s">
        <v>1422</v>
      </c>
      <c r="B313" s="16" t="s">
        <v>2964</v>
      </c>
      <c r="C313" s="16" t="s">
        <v>1423</v>
      </c>
      <c r="D313" t="str">
        <f t="shared" si="4"/>
        <v xml:space="preserve"> ISE_M</v>
      </c>
    </row>
    <row r="314" spans="1:4" hidden="1">
      <c r="A314" s="16" t="s">
        <v>1308</v>
      </c>
      <c r="B314" s="16" t="s">
        <v>2965</v>
      </c>
      <c r="C314" s="16" t="s">
        <v>1309</v>
      </c>
      <c r="D314" t="str">
        <f t="shared" si="4"/>
        <v xml:space="preserve"> JEE EN-DOCTORAL (PH.D.)</v>
      </c>
    </row>
    <row r="315" spans="1:4" hidden="1">
      <c r="A315" s="16" t="s">
        <v>1314</v>
      </c>
      <c r="B315" s="16" t="s">
        <v>2966</v>
      </c>
      <c r="C315" s="16" t="s">
        <v>1315</v>
      </c>
      <c r="D315" t="str">
        <f t="shared" si="4"/>
        <v xml:space="preserve"> JEE EN-MASTER (M.PHILL)</v>
      </c>
    </row>
    <row r="316" spans="1:4" hidden="1">
      <c r="A316" s="16" t="s">
        <v>1318</v>
      </c>
      <c r="B316" s="16" t="s">
        <v>2967</v>
      </c>
      <c r="C316" s="16" t="s">
        <v>1319</v>
      </c>
      <c r="D316" t="str">
        <f t="shared" si="4"/>
        <v xml:space="preserve"> JEE ENV-DOCTORAL (PH.D.)</v>
      </c>
    </row>
    <row r="317" spans="1:4" hidden="1">
      <c r="A317" s="16" t="s">
        <v>1322</v>
      </c>
      <c r="B317" s="16" t="s">
        <v>2968</v>
      </c>
      <c r="C317" s="16" t="s">
        <v>1323</v>
      </c>
      <c r="D317" t="str">
        <f t="shared" si="4"/>
        <v xml:space="preserve"> JEE ENV-MASTER (M.PHILL)</v>
      </c>
    </row>
    <row r="318" spans="1:4" hidden="1">
      <c r="A318" s="16" t="s">
        <v>1324</v>
      </c>
      <c r="B318" s="16" t="s">
        <v>2969</v>
      </c>
      <c r="C318" s="16" t="s">
        <v>1325</v>
      </c>
      <c r="D318" t="str">
        <f t="shared" si="4"/>
        <v xml:space="preserve"> JEE ENV-MASTER (M.SC)</v>
      </c>
    </row>
    <row r="319" spans="1:4" hidden="1">
      <c r="A319" s="16" t="s">
        <v>1306</v>
      </c>
      <c r="B319" s="16" t="s">
        <v>2970</v>
      </c>
      <c r="C319" s="16" t="s">
        <v>1307</v>
      </c>
      <c r="D319" t="str">
        <f t="shared" si="4"/>
        <v xml:space="preserve"> JEE EXCHANGE</v>
      </c>
    </row>
    <row r="320" spans="1:4" hidden="1">
      <c r="A320" s="16" t="s">
        <v>1316</v>
      </c>
      <c r="B320" s="16" t="s">
        <v>2971</v>
      </c>
      <c r="C320" s="16" t="s">
        <v>1317</v>
      </c>
      <c r="D320" t="str">
        <f t="shared" si="4"/>
        <v xml:space="preserve"> JEE MASTER (M.SC.)</v>
      </c>
    </row>
    <row r="321" spans="1:4" hidden="1">
      <c r="A321" s="16" t="s">
        <v>1326</v>
      </c>
      <c r="B321" s="16" t="s">
        <v>2972</v>
      </c>
      <c r="C321" s="16" t="s">
        <v>1327</v>
      </c>
      <c r="D321" t="str">
        <f t="shared" si="4"/>
        <v xml:space="preserve"> JEE TECHONOLOGY AND ENERGY MANAGEMENT (M.ENG.)</v>
      </c>
    </row>
    <row r="322" spans="1:4" hidden="1">
      <c r="A322" s="16" t="s">
        <v>1328</v>
      </c>
      <c r="B322" s="16" t="s">
        <v>2973</v>
      </c>
      <c r="C322" s="16" t="s">
        <v>1329</v>
      </c>
      <c r="D322" t="str">
        <f t="shared" ref="D322:D385" si="5">MID(B322,11,LEN(B322))</f>
        <v xml:space="preserve"> JEE TECHONOLOGY AND ENERGY MANAGEMENT (M.SC.)</v>
      </c>
    </row>
    <row r="323" spans="1:4" hidden="1">
      <c r="A323" s="16" t="s">
        <v>1330</v>
      </c>
      <c r="B323" s="16" t="s">
        <v>2974</v>
      </c>
      <c r="C323" s="16" t="s">
        <v>1331</v>
      </c>
      <c r="D323" t="str">
        <f t="shared" si="5"/>
        <v xml:space="preserve"> JEE TECHONOLOGY AND ENVIRONMENT MANAGEMENT (M.ENG.)</v>
      </c>
    </row>
    <row r="324" spans="1:4" hidden="1">
      <c r="A324" s="16" t="s">
        <v>1332</v>
      </c>
      <c r="B324" s="16" t="s">
        <v>2975</v>
      </c>
      <c r="C324" s="16" t="s">
        <v>1333</v>
      </c>
      <c r="D324" t="str">
        <f t="shared" si="5"/>
        <v xml:space="preserve"> JEE TECHONOLOGY AND ENVIRONMENT MANAGEMENT (M.SC.)</v>
      </c>
    </row>
    <row r="325" spans="1:4" hidden="1">
      <c r="A325" s="16" t="s">
        <v>1310</v>
      </c>
      <c r="B325" s="16" t="s">
        <v>2976</v>
      </c>
      <c r="C325" s="16" t="s">
        <v>1311</v>
      </c>
      <c r="D325" t="str">
        <f t="shared" si="5"/>
        <v xml:space="preserve"> JEE-EET DOCTORAL INTER</v>
      </c>
    </row>
    <row r="326" spans="1:4" hidden="1">
      <c r="A326" s="16" t="s">
        <v>1320</v>
      </c>
      <c r="B326" s="16" t="s">
        <v>2977</v>
      </c>
      <c r="C326" s="16" t="s">
        <v>1321</v>
      </c>
      <c r="D326" t="str">
        <f t="shared" si="5"/>
        <v xml:space="preserve"> JEE-EEV DOCTORAL INTER</v>
      </c>
    </row>
    <row r="327" spans="1:4" hidden="1">
      <c r="A327" s="16" t="s">
        <v>1336</v>
      </c>
      <c r="B327" s="16" t="s">
        <v>2978</v>
      </c>
      <c r="C327" s="16" t="s">
        <v>1337</v>
      </c>
      <c r="D327" t="str">
        <f t="shared" si="5"/>
        <v xml:space="preserve"> LGM MASTER</v>
      </c>
    </row>
    <row r="328" spans="1:4" hidden="1">
      <c r="A328" s="16" t="s">
        <v>1338</v>
      </c>
      <c r="B328" s="16" t="s">
        <v>2979</v>
      </c>
      <c r="C328" s="16" t="s">
        <v>1339</v>
      </c>
      <c r="D328" t="str">
        <f t="shared" si="5"/>
        <v xml:space="preserve"> LGM MASTER EVENING</v>
      </c>
    </row>
    <row r="329" spans="1:4" hidden="1">
      <c r="A329" s="16" t="s">
        <v>1021</v>
      </c>
      <c r="B329" s="16" t="s">
        <v>2980</v>
      </c>
      <c r="C329" s="16" t="s">
        <v>1022</v>
      </c>
      <c r="D329" t="str">
        <f t="shared" si="5"/>
        <v xml:space="preserve"> LIT DOCTERAL</v>
      </c>
    </row>
    <row r="330" spans="1:4" hidden="1">
      <c r="A330" s="16" t="s">
        <v>1023</v>
      </c>
      <c r="B330" s="16" t="s">
        <v>2981</v>
      </c>
      <c r="C330" s="16" t="s">
        <v>1024</v>
      </c>
      <c r="D330" t="str">
        <f t="shared" si="5"/>
        <v xml:space="preserve"> LIT DOCTORAL</v>
      </c>
    </row>
    <row r="331" spans="1:4" hidden="1">
      <c r="A331" s="16" t="s">
        <v>1025</v>
      </c>
      <c r="B331" s="16" t="s">
        <v>2982</v>
      </c>
      <c r="C331" s="16" t="s">
        <v>1026</v>
      </c>
      <c r="D331" t="str">
        <f t="shared" si="5"/>
        <v xml:space="preserve"> LIT DOCTORAL EXTRA</v>
      </c>
    </row>
    <row r="332" spans="1:4" hidden="1">
      <c r="A332" s="16" t="s">
        <v>1290</v>
      </c>
      <c r="B332" s="16" t="s">
        <v>2983</v>
      </c>
      <c r="C332" s="16" t="s">
        <v>1291</v>
      </c>
      <c r="D332" t="str">
        <f t="shared" si="5"/>
        <v xml:space="preserve"> LNG DOCTERAL</v>
      </c>
    </row>
    <row r="333" spans="1:4" hidden="1">
      <c r="A333" s="16" t="s">
        <v>1292</v>
      </c>
      <c r="B333" s="16" t="s">
        <v>2984</v>
      </c>
      <c r="C333" s="16" t="s">
        <v>1293</v>
      </c>
      <c r="D333" t="str">
        <f t="shared" si="5"/>
        <v xml:space="preserve"> LNG DOCTORAL INTER</v>
      </c>
    </row>
    <row r="334" spans="1:4" hidden="1">
      <c r="A334" s="16" t="s">
        <v>1282</v>
      </c>
      <c r="B334" s="16" t="s">
        <v>2985</v>
      </c>
      <c r="C334" s="16" t="s">
        <v>1283</v>
      </c>
      <c r="D334" t="str">
        <f t="shared" si="5"/>
        <v xml:space="preserve"> LNG GRADUATE DIPLOMA</v>
      </c>
    </row>
    <row r="335" spans="1:4" hidden="1">
      <c r="A335" s="16" t="s">
        <v>1288</v>
      </c>
      <c r="B335" s="16" t="s">
        <v>2986</v>
      </c>
      <c r="C335" s="16" t="s">
        <v>1289</v>
      </c>
      <c r="D335" t="str">
        <f t="shared" si="5"/>
        <v xml:space="preserve"> LNG GRADUATE DIPLOMA</v>
      </c>
    </row>
    <row r="336" spans="1:4" hidden="1">
      <c r="A336" s="16" t="s">
        <v>1284</v>
      </c>
      <c r="B336" s="16" t="s">
        <v>2987</v>
      </c>
      <c r="C336" s="16" t="s">
        <v>1285</v>
      </c>
      <c r="D336" t="str">
        <f t="shared" si="5"/>
        <v xml:space="preserve"> LNG MASTER</v>
      </c>
    </row>
    <row r="337" spans="1:4" hidden="1">
      <c r="A337" s="16" t="s">
        <v>1294</v>
      </c>
      <c r="B337" s="16" t="s">
        <v>2988</v>
      </c>
      <c r="C337" s="16" t="s">
        <v>1295</v>
      </c>
      <c r="D337" t="str">
        <f t="shared" si="5"/>
        <v xml:space="preserve"> LNG MASTER</v>
      </c>
    </row>
    <row r="338" spans="1:4" hidden="1">
      <c r="A338" s="16" t="s">
        <v>1296</v>
      </c>
      <c r="B338" s="16" t="s">
        <v>2989</v>
      </c>
      <c r="C338" s="16" t="s">
        <v>1297</v>
      </c>
      <c r="D338" t="str">
        <f t="shared" si="5"/>
        <v xml:space="preserve"> LNG MASTER</v>
      </c>
    </row>
    <row r="339" spans="1:4" hidden="1">
      <c r="A339" s="16" t="s">
        <v>1286</v>
      </c>
      <c r="B339" s="16" t="s">
        <v>2990</v>
      </c>
      <c r="C339" s="16" t="s">
        <v>1287</v>
      </c>
      <c r="D339" t="str">
        <f t="shared" si="5"/>
        <v xml:space="preserve"> LNG MASTER ****</v>
      </c>
    </row>
    <row r="340" spans="1:4" hidden="1">
      <c r="A340" s="16" t="s">
        <v>1304</v>
      </c>
      <c r="B340" s="16" t="s">
        <v>2991</v>
      </c>
      <c r="C340" s="16" t="s">
        <v>1305</v>
      </c>
      <c r="D340" t="str">
        <f t="shared" si="5"/>
        <v xml:space="preserve"> LNG MASTER WEEKEND</v>
      </c>
    </row>
    <row r="341" spans="1:4" hidden="1">
      <c r="A341" s="16" t="s">
        <v>1298</v>
      </c>
      <c r="B341" s="16" t="s">
        <v>2992</v>
      </c>
      <c r="C341" s="16" t="s">
        <v>1299</v>
      </c>
      <c r="D341" t="str">
        <f t="shared" si="5"/>
        <v xml:space="preserve"> LNG TEACHING-MASTER INTER</v>
      </c>
    </row>
    <row r="342" spans="1:4" hidden="1">
      <c r="A342" s="16" t="s">
        <v>1300</v>
      </c>
      <c r="B342" s="16" t="s">
        <v>2993</v>
      </c>
      <c r="C342" s="16" t="s">
        <v>1301</v>
      </c>
      <c r="D342" t="str">
        <f t="shared" si="5"/>
        <v xml:space="preserve"> LNG TEACHING-MASTER WEEKEND</v>
      </c>
    </row>
    <row r="343" spans="1:4" hidden="1">
      <c r="A343" s="16" t="s">
        <v>1093</v>
      </c>
      <c r="B343" s="16" t="s">
        <v>2994</v>
      </c>
      <c r="C343" s="16" t="s">
        <v>1094</v>
      </c>
      <c r="D343" t="str">
        <f t="shared" si="5"/>
        <v xml:space="preserve"> LTM EDUCATION PROGRAM OUTSIDE</v>
      </c>
    </row>
    <row r="344" spans="1:4" hidden="1">
      <c r="A344" s="16" t="s">
        <v>1095</v>
      </c>
      <c r="B344" s="16" t="s">
        <v>2995</v>
      </c>
      <c r="C344" s="16" t="s">
        <v>1096</v>
      </c>
      <c r="D344" t="str">
        <f t="shared" si="5"/>
        <v xml:space="preserve"> LTM MASTER SVC</v>
      </c>
    </row>
    <row r="345" spans="1:4" hidden="1">
      <c r="A345" s="16" t="s">
        <v>1097</v>
      </c>
      <c r="B345" s="16" t="s">
        <v>2996</v>
      </c>
      <c r="C345" s="16" t="s">
        <v>1098</v>
      </c>
      <c r="D345" t="str">
        <f t="shared" si="5"/>
        <v xml:space="preserve"> LTM MASTER WEEKEND</v>
      </c>
    </row>
    <row r="346" spans="1:4" hidden="1">
      <c r="A346" s="16" t="s">
        <v>1487</v>
      </c>
      <c r="B346" s="16" t="s">
        <v>2997</v>
      </c>
      <c r="C346" s="16" t="s">
        <v>1488</v>
      </c>
      <c r="D346" t="str">
        <f t="shared" si="5"/>
        <v xml:space="preserve"> Master of Arts Program in Applied Linguistics for English Language Teaching (International Program) โครงการแลกเปลี่ยนปริญญาโท</v>
      </c>
    </row>
    <row r="347" spans="1:4" hidden="1">
      <c r="A347" s="16" t="s">
        <v>1473</v>
      </c>
      <c r="B347" s="16" t="s">
        <v>2998</v>
      </c>
      <c r="C347" s="16" t="s">
        <v>1474</v>
      </c>
      <c r="D347" t="str">
        <f t="shared" si="5"/>
        <v xml:space="preserve"> Master of Arts Program in Environmental Social Sciences ปริญญาโท 2 ปี ภาคค่ำ</v>
      </c>
    </row>
    <row r="348" spans="1:4" hidden="1">
      <c r="A348" s="16" t="s">
        <v>1511</v>
      </c>
      <c r="B348" s="16" t="s">
        <v>2999</v>
      </c>
      <c r="C348" s="16" t="s">
        <v>1512</v>
      </c>
      <c r="D348" t="str">
        <f t="shared" si="5"/>
        <v xml:space="preserve"> Master of Business Administration Program in Entrepreneurship Management BKK CODE-KMUTT ปริญญาโท 2 ปี ภาคเสาร์-อาทิตย์</v>
      </c>
    </row>
    <row r="349" spans="1:4" hidden="1">
      <c r="A349" s="16" t="s">
        <v>1525</v>
      </c>
      <c r="B349" s="16" t="s">
        <v>3000</v>
      </c>
      <c r="C349" s="16" t="s">
        <v>1526</v>
      </c>
      <c r="D349" t="str">
        <f t="shared" si="5"/>
        <v xml:space="preserve"> Master of Business Administration Program in Entrepreneurship Management ปริญญาโท 2 ปี ภาคเสาร์-อาทิตย์</v>
      </c>
    </row>
    <row r="350" spans="1:4" hidden="1">
      <c r="A350" s="16" t="s">
        <v>1441</v>
      </c>
      <c r="B350" s="16" t="s">
        <v>3001</v>
      </c>
      <c r="C350" s="16" t="s">
        <v>1442</v>
      </c>
      <c r="D350" t="str">
        <f t="shared" si="5"/>
        <v xml:space="preserve"> Master of Business Administration Program in Management ปริญญาโท 2 ปี ภาคเสาร์-อาทิตย์</v>
      </c>
    </row>
    <row r="351" spans="1:4" hidden="1">
      <c r="A351" s="16" t="s">
        <v>1447</v>
      </c>
      <c r="B351" s="16" t="s">
        <v>3002</v>
      </c>
      <c r="C351" s="16" t="s">
        <v>1448</v>
      </c>
      <c r="D351" t="str">
        <f t="shared" si="5"/>
        <v xml:space="preserve"> Master of Business Administration Program in Management ปริญญาโท 2 ปี ภาคค่ำ</v>
      </c>
    </row>
    <row r="352" spans="1:4" hidden="1">
      <c r="A352" s="16" t="s">
        <v>1529</v>
      </c>
      <c r="B352" s="16" t="s">
        <v>3003</v>
      </c>
      <c r="C352" s="16" t="s">
        <v>1530</v>
      </c>
      <c r="D352" t="str">
        <f t="shared" si="5"/>
        <v xml:space="preserve"> Master of Engineering Program in Chemical Engineering โครงการแลกเปลี่ยนปริญญาโท</v>
      </c>
    </row>
    <row r="353" spans="1:4" hidden="1">
      <c r="A353" s="16" t="s">
        <v>1507</v>
      </c>
      <c r="B353" s="16" t="s">
        <v>3004</v>
      </c>
      <c r="C353" s="16" t="s">
        <v>1508</v>
      </c>
      <c r="D353" t="str">
        <f t="shared" si="5"/>
        <v xml:space="preserve"> Master of Engineering Program in Electrical and Information Engineering (International Program) โครงการแลกเปลี่ยนปริญญาโท</v>
      </c>
    </row>
    <row r="354" spans="1:4" hidden="1">
      <c r="A354" s="16" t="s">
        <v>1479</v>
      </c>
      <c r="B354" s="16" t="s">
        <v>3005</v>
      </c>
      <c r="C354" s="16" t="s">
        <v>1480</v>
      </c>
      <c r="D354" t="str">
        <f t="shared" si="5"/>
        <v xml:space="preserve"> Master of Engineering Program in Environmental Engineering โครงการแลกเปลี่ยนปริญญาโท</v>
      </c>
    </row>
    <row r="355" spans="1:4" hidden="1">
      <c r="A355" s="16" t="s">
        <v>1459</v>
      </c>
      <c r="B355" s="16" t="s">
        <v>3006</v>
      </c>
      <c r="C355" s="16" t="s">
        <v>1460</v>
      </c>
      <c r="D355" t="str">
        <f t="shared" si="5"/>
        <v xml:space="preserve"> Master of Engineering Program in Food Engineering โครงการแลกเปลี่ยนปริญญาโท</v>
      </c>
    </row>
    <row r="356" spans="1:4" hidden="1">
      <c r="A356" s="16" t="s">
        <v>1503</v>
      </c>
      <c r="B356" s="16" t="s">
        <v>3007</v>
      </c>
      <c r="C356" s="16" t="s">
        <v>1504</v>
      </c>
      <c r="D356" t="str">
        <f t="shared" si="5"/>
        <v xml:space="preserve"> Master of Engineering Program in Quality Engineering ปริญญาโท 2 ปี ภาคเสาร์-อาทิตย์</v>
      </c>
    </row>
    <row r="357" spans="1:4" hidden="1">
      <c r="A357" s="16" t="s">
        <v>1461</v>
      </c>
      <c r="B357" s="16" t="s">
        <v>3008</v>
      </c>
      <c r="C357" s="16" t="s">
        <v>1462</v>
      </c>
      <c r="D357" t="str">
        <f t="shared" si="5"/>
        <v xml:space="preserve"> Master of Engineering Program in Robotics and Automation โครงการแลกเปลี่ยนปริญญาโท</v>
      </c>
    </row>
    <row r="358" spans="1:4" hidden="1">
      <c r="A358" s="16" t="s">
        <v>1481</v>
      </c>
      <c r="B358" s="16" t="s">
        <v>3009</v>
      </c>
      <c r="C358" s="16" t="s">
        <v>1482</v>
      </c>
      <c r="D358" t="str">
        <f t="shared" si="5"/>
        <v xml:space="preserve"> Master of Engineering/Master of Science Program in Environmental Technology and Management (International Program) โครงการแลกเปลี่ยนปริญญาโท</v>
      </c>
    </row>
    <row r="359" spans="1:4" hidden="1">
      <c r="A359" s="16" t="s">
        <v>1467</v>
      </c>
      <c r="B359" s="16" t="s">
        <v>3010</v>
      </c>
      <c r="C359" s="16" t="s">
        <v>1468</v>
      </c>
      <c r="D359" t="str">
        <f t="shared" si="5"/>
        <v xml:space="preserve"> Master of Science and Master of Engineering Program in Biological Engineering นักศึกษาเรียนข้ามสถาบันปริญญาโท</v>
      </c>
    </row>
    <row r="360" spans="1:4" hidden="1">
      <c r="A360" s="16" t="s">
        <v>1451</v>
      </c>
      <c r="B360" s="16" t="s">
        <v>3011</v>
      </c>
      <c r="C360" s="16" t="s">
        <v>1452</v>
      </c>
      <c r="D360" t="str">
        <f t="shared" si="5"/>
        <v xml:space="preserve"> Master of Science Industrial Education Program in Electrical Engineering ปริญญาโท 2 ปี ภาคเสาร์-อาทิตย์</v>
      </c>
    </row>
    <row r="361" spans="1:4" hidden="1">
      <c r="A361" s="16" t="s">
        <v>1527</v>
      </c>
      <c r="B361" s="16" t="s">
        <v>3012</v>
      </c>
      <c r="C361" s="16" t="s">
        <v>1528</v>
      </c>
      <c r="D361" t="str">
        <f t="shared" si="5"/>
        <v xml:space="preserve"> Master of Science Program in Biochemical Technology โครงการแลกเปลี่ยนปริญญาโท</v>
      </c>
    </row>
    <row r="362" spans="1:4" hidden="1">
      <c r="A362" s="16" t="s">
        <v>1463</v>
      </c>
      <c r="B362" s="16" t="s">
        <v>3013</v>
      </c>
      <c r="C362" s="16" t="s">
        <v>1464</v>
      </c>
      <c r="D362" t="str">
        <f t="shared" si="5"/>
        <v xml:space="preserve"> Master of Science Program in Biotechnology (International Program) โครงการแลกเปลี่ยนปริญญาโท</v>
      </c>
    </row>
    <row r="363" spans="1:4" hidden="1">
      <c r="A363" s="16" t="s">
        <v>1485</v>
      </c>
      <c r="B363" s="16" t="s">
        <v>3014</v>
      </c>
      <c r="C363" s="16" t="s">
        <v>1486</v>
      </c>
      <c r="D363" t="str">
        <f t="shared" si="5"/>
        <v xml:space="preserve"> Master of Science Program in Computer Science โครงการแลกเปลี่ยนปริญญาโท</v>
      </c>
    </row>
    <row r="364" spans="1:4" hidden="1">
      <c r="A364" s="16" t="s">
        <v>1513</v>
      </c>
      <c r="B364" s="16" t="s">
        <v>3015</v>
      </c>
      <c r="C364" s="16" t="s">
        <v>1514</v>
      </c>
      <c r="D364" t="str">
        <f t="shared" si="5"/>
        <v xml:space="preserve"> Master of Science Program in Environmental Technology (International Program) โครงการแลกเปลี่ยนปริญญาโท</v>
      </c>
    </row>
    <row r="365" spans="1:4" hidden="1">
      <c r="A365" s="16" t="s">
        <v>1439</v>
      </c>
      <c r="B365" s="16" t="s">
        <v>3016</v>
      </c>
      <c r="C365" s="16" t="s">
        <v>1440</v>
      </c>
      <c r="D365" t="str">
        <f t="shared" si="5"/>
        <v xml:space="preserve"> Master of Science Program in Management ปริญญาโท 2 ปี ภาคเสาร์-อาทิตย์</v>
      </c>
    </row>
    <row r="366" spans="1:4" hidden="1">
      <c r="A366" s="16" t="s">
        <v>1465</v>
      </c>
      <c r="B366" s="16" t="s">
        <v>3017</v>
      </c>
      <c r="C366" s="16" t="s">
        <v>1466</v>
      </c>
      <c r="D366" t="str">
        <f t="shared" si="5"/>
        <v xml:space="preserve"> Master of science Program in Postharvest Technology (International Program) โครงการแลกเปลี่ยนปริญญาโท</v>
      </c>
    </row>
    <row r="367" spans="1:4" hidden="1">
      <c r="A367" s="16" t="s">
        <v>639</v>
      </c>
      <c r="B367" s="16" t="s">
        <v>3018</v>
      </c>
      <c r="C367" s="16" t="s">
        <v>640</v>
      </c>
      <c r="D367" t="s">
        <v>3524</v>
      </c>
    </row>
    <row r="368" spans="1:4" hidden="1">
      <c r="A368" s="16" t="s">
        <v>641</v>
      </c>
      <c r="B368" s="16" t="s">
        <v>3019</v>
      </c>
      <c r="C368" s="16" t="s">
        <v>642</v>
      </c>
      <c r="D368" t="str">
        <f t="shared" si="5"/>
        <v xml:space="preserve"> MCE BIL 4 YEAR</v>
      </c>
    </row>
    <row r="369" spans="1:4" hidden="1">
      <c r="A369" s="16" t="s">
        <v>643</v>
      </c>
      <c r="B369" s="16" t="s">
        <v>3020</v>
      </c>
      <c r="C369" s="16" t="s">
        <v>644</v>
      </c>
      <c r="D369" t="str">
        <f t="shared" si="5"/>
        <v xml:space="preserve"> MCE TRANSFER 4 YEAR EXTRA</v>
      </c>
    </row>
    <row r="370" spans="1:4" hidden="1">
      <c r="A370" s="16" t="s">
        <v>645</v>
      </c>
      <c r="B370" s="16" t="s">
        <v>3021</v>
      </c>
      <c r="C370" s="16" t="s">
        <v>646</v>
      </c>
      <c r="D370" t="str">
        <f t="shared" si="5"/>
        <v xml:space="preserve"> MCE TRANSFER BIL 4 YEAR</v>
      </c>
    </row>
    <row r="371" spans="1:4" hidden="1">
      <c r="A371" s="16" t="s">
        <v>1027</v>
      </c>
      <c r="B371" s="16" t="s">
        <v>3022</v>
      </c>
      <c r="C371" s="16" t="s">
        <v>1028</v>
      </c>
      <c r="D371" t="str">
        <f t="shared" si="5"/>
        <v xml:space="preserve"> MDA 4 YEAR</v>
      </c>
    </row>
    <row r="372" spans="1:4" hidden="1">
      <c r="A372" s="16" t="s">
        <v>1029</v>
      </c>
      <c r="B372" s="16" t="s">
        <v>3023</v>
      </c>
      <c r="C372" s="16" t="s">
        <v>1030</v>
      </c>
      <c r="D372" t="str">
        <f t="shared" si="5"/>
        <v xml:space="preserve"> MDT 4 YEAR</v>
      </c>
    </row>
    <row r="373" spans="1:4" hidden="1">
      <c r="A373" s="16" t="s">
        <v>521</v>
      </c>
      <c r="B373" s="16" t="s">
        <v>3024</v>
      </c>
      <c r="C373" s="16" t="s">
        <v>522</v>
      </c>
      <c r="D373" t="str">
        <f t="shared" si="5"/>
        <v xml:space="preserve"> MEE 4 YEAR</v>
      </c>
    </row>
    <row r="374" spans="1:4" hidden="1">
      <c r="A374" s="16" t="s">
        <v>525</v>
      </c>
      <c r="B374" s="16" t="s">
        <v>3025</v>
      </c>
      <c r="C374" s="16" t="s">
        <v>526</v>
      </c>
      <c r="D374" t="str">
        <f t="shared" si="5"/>
        <v xml:space="preserve"> MEE 5 YEAR</v>
      </c>
    </row>
    <row r="375" spans="1:4" hidden="1">
      <c r="A375" s="16" t="s">
        <v>523</v>
      </c>
      <c r="B375" s="16" t="s">
        <v>3026</v>
      </c>
      <c r="C375" s="16" t="s">
        <v>524</v>
      </c>
      <c r="D375" t="str">
        <f t="shared" si="5"/>
        <v xml:space="preserve"> MEE BIL 4 YEAR</v>
      </c>
    </row>
    <row r="376" spans="1:4" hidden="1">
      <c r="A376" s="16" t="s">
        <v>535</v>
      </c>
      <c r="B376" s="16" t="s">
        <v>3027</v>
      </c>
      <c r="C376" s="16" t="s">
        <v>536</v>
      </c>
      <c r="D376" t="str">
        <f t="shared" si="5"/>
        <v xml:space="preserve"> MEE DIPLOMA</v>
      </c>
    </row>
    <row r="377" spans="1:4" hidden="1">
      <c r="A377" s="16" t="s">
        <v>517</v>
      </c>
      <c r="B377" s="16" t="s">
        <v>3028</v>
      </c>
      <c r="C377" s="16" t="s">
        <v>518</v>
      </c>
      <c r="D377" t="str">
        <f t="shared" si="5"/>
        <v xml:space="preserve"> MEE DOCTORAL</v>
      </c>
    </row>
    <row r="378" spans="1:4" hidden="1">
      <c r="A378" s="16" t="s">
        <v>515</v>
      </c>
      <c r="B378" s="16" t="s">
        <v>3029</v>
      </c>
      <c r="C378" s="16" t="s">
        <v>516</v>
      </c>
      <c r="D378" t="str">
        <f t="shared" si="5"/>
        <v xml:space="preserve"> MEE EXCHANGE</v>
      </c>
    </row>
    <row r="379" spans="1:4" hidden="1">
      <c r="A379" s="16" t="s">
        <v>519</v>
      </c>
      <c r="B379" s="16" t="s">
        <v>3030</v>
      </c>
      <c r="C379" s="16" t="s">
        <v>520</v>
      </c>
      <c r="D379" t="str">
        <f t="shared" si="5"/>
        <v xml:space="preserve"> MEE MASTER</v>
      </c>
    </row>
    <row r="380" spans="1:4" hidden="1">
      <c r="A380" s="16" t="s">
        <v>513</v>
      </c>
      <c r="B380" s="16" t="s">
        <v>3031</v>
      </c>
      <c r="C380" s="16" t="s">
        <v>514</v>
      </c>
      <c r="D380" t="str">
        <f t="shared" si="5"/>
        <v xml:space="preserve"> MEE MASTER EXCHANGE</v>
      </c>
    </row>
    <row r="381" spans="1:4" hidden="1">
      <c r="A381" s="16" t="s">
        <v>527</v>
      </c>
      <c r="B381" s="16" t="s">
        <v>3032</v>
      </c>
      <c r="C381" s="16" t="s">
        <v>528</v>
      </c>
      <c r="D381" t="str">
        <f t="shared" si="5"/>
        <v xml:space="preserve"> MEE TRANSFER 4 YEAR</v>
      </c>
    </row>
    <row r="382" spans="1:4" hidden="1">
      <c r="A382" s="16" t="s">
        <v>529</v>
      </c>
      <c r="B382" s="16" t="s">
        <v>3033</v>
      </c>
      <c r="C382" s="16" t="s">
        <v>530</v>
      </c>
      <c r="D382" t="str">
        <f t="shared" si="5"/>
        <v xml:space="preserve"> MEE TRANSFER 4 YEAR EXTRA</v>
      </c>
    </row>
    <row r="383" spans="1:4" hidden="1">
      <c r="A383" s="16" t="s">
        <v>533</v>
      </c>
      <c r="B383" s="16" t="s">
        <v>3034</v>
      </c>
      <c r="C383" s="16" t="s">
        <v>534</v>
      </c>
      <c r="D383" t="str">
        <f t="shared" si="5"/>
        <v xml:space="preserve"> MEE TRANSFER 5 YEAR</v>
      </c>
    </row>
    <row r="384" spans="1:4" hidden="1">
      <c r="A384" s="16" t="s">
        <v>531</v>
      </c>
      <c r="B384" s="16" t="s">
        <v>3035</v>
      </c>
      <c r="C384" s="16" t="s">
        <v>532</v>
      </c>
      <c r="D384" t="str">
        <f t="shared" si="5"/>
        <v xml:space="preserve"> MEE TRANSFER BIL 4 YEAR</v>
      </c>
    </row>
    <row r="385" spans="1:4" hidden="1">
      <c r="A385" s="16" t="s">
        <v>1426</v>
      </c>
      <c r="B385" s="16" t="s">
        <v>3036</v>
      </c>
      <c r="C385" s="16" t="s">
        <v>516</v>
      </c>
      <c r="D385" t="str">
        <f t="shared" si="5"/>
        <v xml:space="preserve"> MEE_EXC</v>
      </c>
    </row>
    <row r="386" spans="1:4" hidden="1">
      <c r="A386" s="16" t="s">
        <v>752</v>
      </c>
      <c r="B386" s="16" t="s">
        <v>3037</v>
      </c>
      <c r="C386" s="16" t="s">
        <v>753</v>
      </c>
      <c r="D386" t="str">
        <f t="shared" ref="D386:D449" si="6">MID(B386,11,LEN(B386))</f>
        <v xml:space="preserve"> MEN 4 YEAR</v>
      </c>
    </row>
    <row r="387" spans="1:4" hidden="1">
      <c r="A387" s="16" t="s">
        <v>754</v>
      </c>
      <c r="B387" s="16" t="s">
        <v>3038</v>
      </c>
      <c r="C387" s="16" t="s">
        <v>755</v>
      </c>
      <c r="D387" t="str">
        <f t="shared" si="6"/>
        <v xml:space="preserve"> MEN BIL 4 YEAR</v>
      </c>
    </row>
    <row r="388" spans="1:4" hidden="1">
      <c r="A388" s="16" t="s">
        <v>756</v>
      </c>
      <c r="B388" s="16" t="s">
        <v>3039</v>
      </c>
      <c r="C388" s="16" t="s">
        <v>757</v>
      </c>
      <c r="D388" t="str">
        <f t="shared" si="6"/>
        <v xml:space="preserve"> MEN TRANSFER 4 YEAR EXTRA</v>
      </c>
    </row>
    <row r="389" spans="1:4" hidden="1">
      <c r="A389" s="16" t="s">
        <v>758</v>
      </c>
      <c r="B389" s="16" t="s">
        <v>3040</v>
      </c>
      <c r="C389" s="16" t="s">
        <v>759</v>
      </c>
      <c r="D389" t="str">
        <f t="shared" si="6"/>
        <v xml:space="preserve"> MEN TRANSFER BIL 4 YEAR</v>
      </c>
    </row>
    <row r="390" spans="1:4" hidden="1">
      <c r="A390" s="16" t="s">
        <v>1079</v>
      </c>
      <c r="B390" s="16" t="s">
        <v>3041</v>
      </c>
      <c r="C390" s="16" t="s">
        <v>1080</v>
      </c>
      <c r="D390" t="str">
        <f t="shared" si="6"/>
        <v xml:space="preserve"> MET SRITHAI. TRASFER 4 YEAR</v>
      </c>
    </row>
    <row r="391" spans="1:4" hidden="1">
      <c r="A391" s="16" t="s">
        <v>1081</v>
      </c>
      <c r="B391" s="16" t="s">
        <v>3042</v>
      </c>
      <c r="C391" s="16" t="s">
        <v>1082</v>
      </c>
      <c r="D391" t="str">
        <f t="shared" si="6"/>
        <v xml:space="preserve"> MET TL TRANSFER 4 YEAR</v>
      </c>
    </row>
    <row r="392" spans="1:4" hidden="1">
      <c r="A392" s="16" t="s">
        <v>1075</v>
      </c>
      <c r="B392" s="16" t="s">
        <v>3043</v>
      </c>
      <c r="C392" s="16" t="s">
        <v>1076</v>
      </c>
      <c r="D392" t="str">
        <f t="shared" si="6"/>
        <v xml:space="preserve"> MET TRAIN TRANSFER 4 YEAR</v>
      </c>
    </row>
    <row r="393" spans="1:4" hidden="1">
      <c r="A393" s="16" t="s">
        <v>1037</v>
      </c>
      <c r="B393" s="16" t="s">
        <v>3044</v>
      </c>
      <c r="C393" s="16" t="s">
        <v>1038</v>
      </c>
      <c r="D393" t="str">
        <f t="shared" si="6"/>
        <v xml:space="preserve"> MET TRANSFFER 4 YEAR</v>
      </c>
    </row>
    <row r="394" spans="1:4" hidden="1">
      <c r="A394" s="16" t="s">
        <v>1069</v>
      </c>
      <c r="B394" s="16" t="s">
        <v>3045</v>
      </c>
      <c r="C394" s="16" t="s">
        <v>1070</v>
      </c>
      <c r="D394" t="str">
        <f t="shared" si="6"/>
        <v xml:space="preserve"> MET TRANSFFER 4 YEAR LBTECH</v>
      </c>
    </row>
    <row r="395" spans="1:4" hidden="1">
      <c r="A395" s="16" t="s">
        <v>1089</v>
      </c>
      <c r="B395" s="16" t="s">
        <v>3046</v>
      </c>
      <c r="C395" s="16" t="s">
        <v>1090</v>
      </c>
      <c r="D395" t="str">
        <f t="shared" si="6"/>
        <v xml:space="preserve"> MET TRANSFFER 4 YEAR MCRU</v>
      </c>
    </row>
    <row r="396" spans="1:4" hidden="1">
      <c r="A396" s="16" t="s">
        <v>1045</v>
      </c>
      <c r="B396" s="16" t="s">
        <v>3047</v>
      </c>
      <c r="C396" s="16" t="s">
        <v>1046</v>
      </c>
      <c r="D396" t="str">
        <f t="shared" si="6"/>
        <v xml:space="preserve"> MET TRANSFFER 4 YEAR NCT</v>
      </c>
    </row>
    <row r="397" spans="1:4" hidden="1">
      <c r="A397" s="16" t="s">
        <v>1061</v>
      </c>
      <c r="B397" s="16" t="s">
        <v>3048</v>
      </c>
      <c r="C397" s="16" t="s">
        <v>1062</v>
      </c>
      <c r="D397" t="str">
        <f t="shared" si="6"/>
        <v xml:space="preserve"> MET TRANSFFER 4 YEAR NKTC</v>
      </c>
    </row>
    <row r="398" spans="1:4" hidden="1">
      <c r="A398" s="16" t="s">
        <v>1053</v>
      </c>
      <c r="B398" s="16" t="s">
        <v>3049</v>
      </c>
      <c r="C398" s="16" t="s">
        <v>1054</v>
      </c>
      <c r="D398" t="str">
        <f t="shared" si="6"/>
        <v xml:space="preserve"> MET TRANSFFER 4 YEAR SVC</v>
      </c>
    </row>
    <row r="399" spans="1:4" hidden="1">
      <c r="A399" s="16" t="s">
        <v>635</v>
      </c>
      <c r="B399" s="16" t="s">
        <v>3050</v>
      </c>
      <c r="C399" s="16" t="s">
        <v>636</v>
      </c>
      <c r="D399" t="str">
        <f t="shared" si="6"/>
        <v xml:space="preserve"> MGE MASTER EVENING</v>
      </c>
    </row>
    <row r="400" spans="1:4" hidden="1">
      <c r="A400" s="16" t="s">
        <v>637</v>
      </c>
      <c r="B400" s="16" t="s">
        <v>3051</v>
      </c>
      <c r="C400" s="16" t="s">
        <v>638</v>
      </c>
      <c r="D400" t="str">
        <f t="shared" si="6"/>
        <v xml:space="preserve"> MGE MASTER EXTRA</v>
      </c>
    </row>
    <row r="401" spans="1:4" hidden="1">
      <c r="A401" s="16" t="s">
        <v>633</v>
      </c>
      <c r="B401" s="16" t="s">
        <v>3052</v>
      </c>
      <c r="C401" s="16" t="s">
        <v>634</v>
      </c>
      <c r="D401" t="str">
        <f t="shared" si="6"/>
        <v xml:space="preserve"> MGE MASTER WEEKEND</v>
      </c>
    </row>
    <row r="402" spans="1:4" hidden="1">
      <c r="A402" s="16" t="s">
        <v>875</v>
      </c>
      <c r="B402" s="16" t="s">
        <v>3053</v>
      </c>
      <c r="C402" s="16" t="s">
        <v>876</v>
      </c>
      <c r="D402" t="str">
        <f t="shared" si="6"/>
        <v xml:space="preserve"> MIC 4 YEAR</v>
      </c>
    </row>
    <row r="403" spans="1:4" hidden="1">
      <c r="A403" s="16" t="s">
        <v>885</v>
      </c>
      <c r="B403" s="16" t="s">
        <v>3054</v>
      </c>
      <c r="C403" s="16" t="s">
        <v>886</v>
      </c>
      <c r="D403" t="str">
        <f t="shared" si="6"/>
        <v xml:space="preserve"> MIC DOCTERAL INTER</v>
      </c>
    </row>
    <row r="404" spans="1:4" hidden="1">
      <c r="A404" s="16" t="s">
        <v>883</v>
      </c>
      <c r="B404" s="16" t="s">
        <v>3055</v>
      </c>
      <c r="C404" s="16" t="s">
        <v>884</v>
      </c>
      <c r="D404" t="s">
        <v>4129</v>
      </c>
    </row>
    <row r="405" spans="1:4" hidden="1">
      <c r="A405" s="16" t="s">
        <v>877</v>
      </c>
      <c r="B405" s="16" t="s">
        <v>3056</v>
      </c>
      <c r="C405" s="16" t="s">
        <v>878</v>
      </c>
      <c r="D405" t="str">
        <f t="shared" si="6"/>
        <v xml:space="preserve"> MIC EXCHANGE MASTER</v>
      </c>
    </row>
    <row r="406" spans="1:4" hidden="1">
      <c r="A406" s="16" t="s">
        <v>879</v>
      </c>
      <c r="B406" s="16" t="s">
        <v>3057</v>
      </c>
      <c r="C406" s="16" t="s">
        <v>880</v>
      </c>
      <c r="D406" t="str">
        <f t="shared" si="6"/>
        <v xml:space="preserve"> MIC MASTER</v>
      </c>
    </row>
    <row r="407" spans="1:4" hidden="1">
      <c r="A407" s="16" t="s">
        <v>1099</v>
      </c>
      <c r="B407" s="16" t="s">
        <v>3058</v>
      </c>
      <c r="C407" s="16" t="s">
        <v>1100</v>
      </c>
      <c r="D407" t="str">
        <f t="shared" si="6"/>
        <v xml:space="preserve"> MMD 4 YEAR</v>
      </c>
    </row>
    <row r="408" spans="1:4" hidden="1">
      <c r="A408" s="16" t="s">
        <v>901</v>
      </c>
      <c r="B408" s="16" t="s">
        <v>3059</v>
      </c>
      <c r="C408" s="16" t="s">
        <v>902</v>
      </c>
      <c r="D408" t="str">
        <f t="shared" si="6"/>
        <v xml:space="preserve"> MTE 5 YEAR</v>
      </c>
    </row>
    <row r="409" spans="1:4" hidden="1">
      <c r="A409" s="16" t="s">
        <v>905</v>
      </c>
      <c r="B409" s="16" t="s">
        <v>3060</v>
      </c>
      <c r="C409" s="16" t="s">
        <v>906</v>
      </c>
      <c r="D409" t="str">
        <f t="shared" si="6"/>
        <v xml:space="preserve"> MTE CONTINUE 2 YEAR</v>
      </c>
    </row>
    <row r="410" spans="1:4" hidden="1">
      <c r="A410" s="16" t="s">
        <v>887</v>
      </c>
      <c r="B410" s="16" t="s">
        <v>3061</v>
      </c>
      <c r="C410" s="16" t="s">
        <v>888</v>
      </c>
      <c r="D410" t="str">
        <f t="shared" si="6"/>
        <v xml:space="preserve"> MTE EDUCATION PROGRAM OUTSIDE</v>
      </c>
    </row>
    <row r="411" spans="1:4" hidden="1">
      <c r="A411" s="16" t="s">
        <v>889</v>
      </c>
      <c r="B411" s="16" t="s">
        <v>3062</v>
      </c>
      <c r="C411" s="16" t="s">
        <v>890</v>
      </c>
      <c r="D411" t="str">
        <f t="shared" si="6"/>
        <v xml:space="preserve"> MTE MASTER</v>
      </c>
    </row>
    <row r="412" spans="1:4" hidden="1">
      <c r="A412" s="16" t="s">
        <v>893</v>
      </c>
      <c r="B412" s="16" t="s">
        <v>3063</v>
      </c>
      <c r="C412" s="16" t="s">
        <v>894</v>
      </c>
      <c r="D412" t="str">
        <f t="shared" si="6"/>
        <v xml:space="preserve"> MTE MASTER MCRU</v>
      </c>
    </row>
    <row r="413" spans="1:4" hidden="1">
      <c r="A413" s="16" t="s">
        <v>895</v>
      </c>
      <c r="B413" s="16" t="s">
        <v>3064</v>
      </c>
      <c r="C413" s="16" t="s">
        <v>896</v>
      </c>
      <c r="D413" t="str">
        <f t="shared" si="6"/>
        <v xml:space="preserve"> MTE MASTER NKTC</v>
      </c>
    </row>
    <row r="414" spans="1:4" hidden="1">
      <c r="A414" s="16" t="s">
        <v>891</v>
      </c>
      <c r="B414" s="16" t="s">
        <v>3065</v>
      </c>
      <c r="C414" s="16" t="s">
        <v>892</v>
      </c>
      <c r="D414" t="str">
        <f t="shared" si="6"/>
        <v xml:space="preserve"> MTE MASTER NTC</v>
      </c>
    </row>
    <row r="415" spans="1:4" hidden="1">
      <c r="A415" s="16" t="s">
        <v>899</v>
      </c>
      <c r="B415" s="16" t="s">
        <v>3066</v>
      </c>
      <c r="C415" s="16" t="s">
        <v>900</v>
      </c>
      <c r="D415" t="str">
        <f t="shared" si="6"/>
        <v xml:space="preserve"> MTE MASTER RMUTP</v>
      </c>
    </row>
    <row r="416" spans="1:4" hidden="1">
      <c r="A416" s="16" t="s">
        <v>897</v>
      </c>
      <c r="B416" s="16" t="s">
        <v>3067</v>
      </c>
      <c r="C416" s="16" t="s">
        <v>898</v>
      </c>
      <c r="D416" t="str">
        <f t="shared" si="6"/>
        <v xml:space="preserve"> MTE MASTER SVC</v>
      </c>
    </row>
    <row r="417" spans="1:4" hidden="1">
      <c r="A417" s="16" t="s">
        <v>903</v>
      </c>
      <c r="B417" s="16" t="s">
        <v>3068</v>
      </c>
      <c r="C417" s="16" t="s">
        <v>904</v>
      </c>
      <c r="D417" t="str">
        <f t="shared" si="6"/>
        <v xml:space="preserve"> MTE TRANSFER 5 YEAR</v>
      </c>
    </row>
    <row r="418" spans="1:4" hidden="1">
      <c r="A418" s="16" t="s">
        <v>821</v>
      </c>
      <c r="B418" s="16" t="s">
        <v>3069</v>
      </c>
      <c r="C418" s="16" t="s">
        <v>822</v>
      </c>
      <c r="D418" t="str">
        <f t="shared" si="6"/>
        <v xml:space="preserve"> MTH 4 YEAR</v>
      </c>
    </row>
    <row r="419" spans="1:4" hidden="1">
      <c r="A419" s="16" t="s">
        <v>823</v>
      </c>
      <c r="B419" s="16" t="s">
        <v>3070</v>
      </c>
      <c r="C419" s="16" t="s">
        <v>824</v>
      </c>
      <c r="D419" t="str">
        <f t="shared" si="6"/>
        <v xml:space="preserve"> MTH APPLIED DOCTORAL</v>
      </c>
    </row>
    <row r="420" spans="1:4" hidden="1">
      <c r="A420" s="16" t="s">
        <v>825</v>
      </c>
      <c r="B420" s="16" t="s">
        <v>3071</v>
      </c>
      <c r="C420" s="16" t="s">
        <v>826</v>
      </c>
      <c r="D420" t="str">
        <f t="shared" si="6"/>
        <v xml:space="preserve"> MTH APPLIED DOCTORAL EXTRA</v>
      </c>
    </row>
    <row r="421" spans="1:4" hidden="1">
      <c r="A421" s="16" t="s">
        <v>827</v>
      </c>
      <c r="B421" s="16" t="s">
        <v>3072</v>
      </c>
      <c r="C421" s="16" t="s">
        <v>828</v>
      </c>
      <c r="D421" t="str">
        <f t="shared" si="6"/>
        <v xml:space="preserve"> MTH APPLIED MASTER</v>
      </c>
    </row>
    <row r="422" spans="1:4" hidden="1">
      <c r="A422" s="16" t="s">
        <v>829</v>
      </c>
      <c r="B422" s="16" t="s">
        <v>3073</v>
      </c>
      <c r="C422" s="16" t="s">
        <v>4129</v>
      </c>
      <c r="D422" t="str">
        <f t="shared" si="6"/>
        <v xml:space="preserve"> MTH DIDACTIC MASTER</v>
      </c>
    </row>
    <row r="423" spans="1:4" hidden="1">
      <c r="A423" s="16" t="s">
        <v>830</v>
      </c>
      <c r="B423" s="16" t="s">
        <v>3074</v>
      </c>
      <c r="C423" s="16" t="s">
        <v>831</v>
      </c>
      <c r="D423" t="str">
        <f t="shared" si="6"/>
        <v xml:space="preserve"> MTH DIDACTIC MASTER EXTRA</v>
      </c>
    </row>
    <row r="424" spans="1:4" hidden="1">
      <c r="A424" s="16" t="s">
        <v>991</v>
      </c>
      <c r="B424" s="16" t="s">
        <v>3075</v>
      </c>
      <c r="C424" s="16" t="s">
        <v>992</v>
      </c>
      <c r="D424" t="str">
        <f t="shared" si="6"/>
        <v xml:space="preserve"> MTH GRADUATE DIPLOMA</v>
      </c>
    </row>
    <row r="425" spans="1:4" hidden="1">
      <c r="A425" s="16" t="s">
        <v>1127</v>
      </c>
      <c r="B425" s="16" t="s">
        <v>3076</v>
      </c>
      <c r="C425" s="16" t="s">
        <v>1128</v>
      </c>
      <c r="D425" t="str">
        <f t="shared" si="6"/>
        <v xml:space="preserve"> MTT DOCTORAL</v>
      </c>
    </row>
    <row r="426" spans="1:4" hidden="1">
      <c r="A426" s="16" t="s">
        <v>1125</v>
      </c>
      <c r="B426" s="16" t="s">
        <v>3077</v>
      </c>
      <c r="C426" s="16" t="s">
        <v>1126</v>
      </c>
      <c r="D426" t="str">
        <f t="shared" si="6"/>
        <v xml:space="preserve"> MTT GRADUATE DIPLOMA</v>
      </c>
    </row>
    <row r="427" spans="1:4" hidden="1">
      <c r="A427" s="16" t="s">
        <v>1129</v>
      </c>
      <c r="B427" s="16" t="s">
        <v>3078</v>
      </c>
      <c r="C427" s="16" t="s">
        <v>1130</v>
      </c>
      <c r="D427" t="str">
        <f t="shared" si="6"/>
        <v xml:space="preserve"> MTT MASTER</v>
      </c>
    </row>
    <row r="428" spans="1:4" hidden="1">
      <c r="A428" s="16" t="s">
        <v>1123</v>
      </c>
      <c r="B428" s="16" t="s">
        <v>3079</v>
      </c>
      <c r="C428" s="16" t="s">
        <v>1124</v>
      </c>
      <c r="D428" t="str">
        <f t="shared" si="6"/>
        <v xml:space="preserve"> MTT MASTER EXCHANGE</v>
      </c>
    </row>
    <row r="429" spans="1:4" hidden="1">
      <c r="A429" s="16" t="s">
        <v>1171</v>
      </c>
      <c r="B429" s="16" t="s">
        <v>3080</v>
      </c>
      <c r="C429" s="16" t="s">
        <v>1172</v>
      </c>
      <c r="D429" t="str">
        <f>MID(B429,11,LEN(B429))</f>
        <v xml:space="preserve"> NRM MASTER (M.A.)</v>
      </c>
    </row>
    <row r="430" spans="1:4" hidden="1">
      <c r="A430" s="16" t="s">
        <v>1173</v>
      </c>
      <c r="B430" s="16" t="s">
        <v>3081</v>
      </c>
      <c r="C430" s="16" t="s">
        <v>1174</v>
      </c>
      <c r="D430" t="str">
        <f t="shared" si="6"/>
        <v xml:space="preserve"> NRM MASTER (M.ENG.)</v>
      </c>
    </row>
    <row r="431" spans="1:4" hidden="1">
      <c r="A431" s="16" t="s">
        <v>1169</v>
      </c>
      <c r="B431" s="16" t="s">
        <v>3082</v>
      </c>
      <c r="C431" s="16" t="s">
        <v>1170</v>
      </c>
      <c r="D431" t="str">
        <f t="shared" si="6"/>
        <v xml:space="preserve"> NRM MASTER (M.SC)</v>
      </c>
    </row>
    <row r="432" spans="1:4" hidden="1">
      <c r="A432" s="16" t="s">
        <v>1131</v>
      </c>
      <c r="B432" s="16" t="s">
        <v>3083</v>
      </c>
      <c r="C432" s="16" t="s">
        <v>1132</v>
      </c>
      <c r="D432" t="str">
        <f t="shared" si="6"/>
        <v xml:space="preserve"> PDM DOCTORAL</v>
      </c>
    </row>
    <row r="433" spans="1:4" hidden="1">
      <c r="A433" s="16" t="s">
        <v>1133</v>
      </c>
      <c r="B433" s="16" t="s">
        <v>3084</v>
      </c>
      <c r="C433" s="16" t="s">
        <v>1134</v>
      </c>
      <c r="D433" t="str">
        <f t="shared" si="6"/>
        <v xml:space="preserve"> PDM DOCTORAL EXTRA</v>
      </c>
    </row>
    <row r="434" spans="1:4" hidden="1">
      <c r="A434" s="16" t="s">
        <v>1135</v>
      </c>
      <c r="B434" s="16" t="s">
        <v>3085</v>
      </c>
      <c r="C434" s="16" t="s">
        <v>1136</v>
      </c>
      <c r="D434" t="str">
        <f t="shared" si="6"/>
        <v xml:space="preserve"> PDM MASTER</v>
      </c>
    </row>
    <row r="435" spans="1:4" hidden="1">
      <c r="A435" s="16" t="s">
        <v>1137</v>
      </c>
      <c r="B435" s="16" t="s">
        <v>3086</v>
      </c>
      <c r="C435" s="16" t="s">
        <v>1138</v>
      </c>
      <c r="D435" t="str">
        <f t="shared" si="6"/>
        <v xml:space="preserve"> PDM MASTER EXTRA</v>
      </c>
    </row>
    <row r="436" spans="1:4" hidden="1">
      <c r="A436" s="16" t="s">
        <v>1033</v>
      </c>
      <c r="B436" s="16" t="s">
        <v>3087</v>
      </c>
      <c r="C436" s="16" t="s">
        <v>1034</v>
      </c>
      <c r="D436" t="str">
        <f t="shared" si="6"/>
        <v xml:space="preserve"> PDT 4 YEAR</v>
      </c>
    </row>
    <row r="437" spans="1:4" hidden="1">
      <c r="A437" s="16" t="s">
        <v>1091</v>
      </c>
      <c r="B437" s="16" t="s">
        <v>3088</v>
      </c>
      <c r="C437" s="16" t="s">
        <v>1092</v>
      </c>
      <c r="D437" t="str">
        <f t="shared" si="6"/>
        <v xml:space="preserve"> PDT MCRU TRANSFER 4 YEAR</v>
      </c>
    </row>
    <row r="438" spans="1:4" hidden="1">
      <c r="A438" s="16" t="s">
        <v>1065</v>
      </c>
      <c r="B438" s="16" t="s">
        <v>3089</v>
      </c>
      <c r="C438" s="16" t="s">
        <v>1066</v>
      </c>
      <c r="D438" t="str">
        <f t="shared" si="6"/>
        <v xml:space="preserve"> PDT TRANSFFER 4 YEAR LBTECH</v>
      </c>
    </row>
    <row r="439" spans="1:4" hidden="1">
      <c r="A439" s="16" t="s">
        <v>1041</v>
      </c>
      <c r="B439" s="16" t="s">
        <v>3090</v>
      </c>
      <c r="C439" s="16" t="s">
        <v>1042</v>
      </c>
      <c r="D439" t="str">
        <f t="shared" si="6"/>
        <v xml:space="preserve"> PDT TRANSFFER 4 YEAR NCT</v>
      </c>
    </row>
    <row r="440" spans="1:4" hidden="1">
      <c r="A440" s="16" t="s">
        <v>1057</v>
      </c>
      <c r="B440" s="16" t="s">
        <v>3091</v>
      </c>
      <c r="C440" s="16" t="s">
        <v>1058</v>
      </c>
      <c r="D440" t="str">
        <f t="shared" si="6"/>
        <v xml:space="preserve"> PDT TRANSFFER 4 YEAR NKTC</v>
      </c>
    </row>
    <row r="441" spans="1:4" hidden="1">
      <c r="A441" s="16" t="s">
        <v>1049</v>
      </c>
      <c r="B441" s="16" t="s">
        <v>3092</v>
      </c>
      <c r="C441" s="16" t="s">
        <v>1050</v>
      </c>
      <c r="D441" t="str">
        <f t="shared" si="6"/>
        <v xml:space="preserve"> PDT TRANSFFER 4 YEAR SVC</v>
      </c>
    </row>
    <row r="442" spans="1:4" hidden="1">
      <c r="A442" s="16" t="s">
        <v>1083</v>
      </c>
      <c r="B442" s="16" t="s">
        <v>3093</v>
      </c>
      <c r="C442" s="16" t="s">
        <v>1084</v>
      </c>
      <c r="D442" t="str">
        <f t="shared" si="6"/>
        <v xml:space="preserve"> PDT TRANSFFER 4 YEAR TL</v>
      </c>
    </row>
    <row r="443" spans="1:4" hidden="1">
      <c r="A443" s="16" t="s">
        <v>1175</v>
      </c>
      <c r="B443" s="16" t="s">
        <v>3094</v>
      </c>
      <c r="C443" s="16" t="s">
        <v>1176</v>
      </c>
      <c r="D443" t="str">
        <f t="shared" si="6"/>
        <v xml:space="preserve"> PHT DOCTORAL INTER</v>
      </c>
    </row>
    <row r="444" spans="1:4" hidden="1">
      <c r="A444" s="16" t="s">
        <v>1177</v>
      </c>
      <c r="B444" s="16" t="s">
        <v>3095</v>
      </c>
      <c r="C444" s="16" t="s">
        <v>1178</v>
      </c>
      <c r="D444" t="str">
        <f t="shared" si="6"/>
        <v xml:space="preserve"> PHT MASTER INTER</v>
      </c>
    </row>
    <row r="445" spans="1:4" hidden="1">
      <c r="A445" s="16" t="s">
        <v>865</v>
      </c>
      <c r="B445" s="16" t="s">
        <v>4101</v>
      </c>
      <c r="C445" s="16" t="s">
        <v>866</v>
      </c>
      <c r="D445" t="str">
        <f t="shared" si="6"/>
        <v>gy</v>
      </c>
    </row>
    <row r="446" spans="1:4" hidden="1">
      <c r="A446" s="16" t="s">
        <v>873</v>
      </c>
      <c r="B446" s="16" t="s">
        <v>3097</v>
      </c>
      <c r="C446" s="16" t="s">
        <v>874</v>
      </c>
      <c r="D446" t="str">
        <f t="shared" si="6"/>
        <v xml:space="preserve"> PHY 4 YEAR</v>
      </c>
    </row>
    <row r="447" spans="1:4" hidden="1">
      <c r="A447" s="16" t="s">
        <v>858</v>
      </c>
      <c r="B447" s="16" t="s">
        <v>3098</v>
      </c>
      <c r="C447" s="16" t="s">
        <v>859</v>
      </c>
      <c r="D447" t="str">
        <f t="shared" si="6"/>
        <v xml:space="preserve"> PHY DOCTORAL</v>
      </c>
    </row>
    <row r="448" spans="1:4" hidden="1">
      <c r="A448" s="16" t="s">
        <v>861</v>
      </c>
      <c r="B448" s="16" t="s">
        <v>3099</v>
      </c>
      <c r="C448" s="16" t="s">
        <v>862</v>
      </c>
      <c r="D448" t="str">
        <f t="shared" si="6"/>
        <v xml:space="preserve"> PHY MASTER</v>
      </c>
    </row>
    <row r="449" spans="1:4" hidden="1">
      <c r="A449" s="16" t="s">
        <v>863</v>
      </c>
      <c r="B449" s="16" t="s">
        <v>3100</v>
      </c>
      <c r="C449" s="16" t="s">
        <v>864</v>
      </c>
      <c r="D449" t="str">
        <f t="shared" si="6"/>
        <v xml:space="preserve"> PHY MASTER</v>
      </c>
    </row>
    <row r="450" spans="1:4" hidden="1">
      <c r="A450" s="16" t="s">
        <v>869</v>
      </c>
      <c r="B450" s="16" t="s">
        <v>3101</v>
      </c>
      <c r="C450" s="16" t="s">
        <v>870</v>
      </c>
      <c r="D450" t="str">
        <f t="shared" ref="D450:D513" si="7">MID(B450,11,LEN(B450))</f>
        <v xml:space="preserve"> PHY MASTER EVENING</v>
      </c>
    </row>
    <row r="451" spans="1:4" hidden="1">
      <c r="A451" s="16" t="s">
        <v>871</v>
      </c>
      <c r="B451" s="16" t="s">
        <v>3102</v>
      </c>
      <c r="C451" s="16" t="s">
        <v>872</v>
      </c>
      <c r="D451" t="str">
        <f t="shared" si="7"/>
        <v xml:space="preserve"> PHY MASTER EXTRA</v>
      </c>
    </row>
    <row r="452" spans="1:4" hidden="1">
      <c r="A452" s="16" t="s">
        <v>867</v>
      </c>
      <c r="B452" s="16" t="s">
        <v>3103</v>
      </c>
      <c r="C452" s="16" t="s">
        <v>868</v>
      </c>
      <c r="D452" t="str">
        <f t="shared" si="7"/>
        <v xml:space="preserve"> PHY MASTER WEEKEND</v>
      </c>
    </row>
    <row r="453" spans="1:4" hidden="1">
      <c r="A453" s="16" t="s">
        <v>860</v>
      </c>
      <c r="B453" s="16" t="s">
        <v>3104</v>
      </c>
      <c r="C453" s="16" t="s">
        <v>859</v>
      </c>
      <c r="D453" t="str">
        <f t="shared" si="7"/>
        <v xml:space="preserve"> PHY NANO DOCTORAL</v>
      </c>
    </row>
    <row r="454" spans="1:4" hidden="1">
      <c r="A454" s="16" t="s">
        <v>1340</v>
      </c>
      <c r="B454" s="16" t="s">
        <v>3105</v>
      </c>
      <c r="C454" s="16" t="s">
        <v>1341</v>
      </c>
      <c r="D454" t="str">
        <f t="shared" si="7"/>
        <v xml:space="preserve"> PJM MASTER</v>
      </c>
    </row>
    <row r="455" spans="1:4" hidden="1">
      <c r="A455" s="16" t="s">
        <v>1364</v>
      </c>
      <c r="B455" s="16" t="s">
        <v>3106</v>
      </c>
      <c r="C455" s="16" t="s">
        <v>1365</v>
      </c>
      <c r="D455" t="str">
        <f t="shared" si="7"/>
        <v xml:space="preserve"> PJM MASTER (M.BA.)</v>
      </c>
    </row>
    <row r="456" spans="1:4" hidden="1">
      <c r="A456" s="16" t="s">
        <v>1366</v>
      </c>
      <c r="B456" s="16" t="s">
        <v>3107</v>
      </c>
      <c r="C456" s="16" t="s">
        <v>1367</v>
      </c>
      <c r="D456" t="str">
        <f t="shared" si="7"/>
        <v xml:space="preserve"> PJM MASTER (M.SC.)</v>
      </c>
    </row>
    <row r="457" spans="1:4" hidden="1">
      <c r="A457" s="16" t="s">
        <v>1003</v>
      </c>
      <c r="B457" s="16" t="s">
        <v>3108</v>
      </c>
      <c r="C457" s="16" t="s">
        <v>1004</v>
      </c>
      <c r="D457" t="str">
        <f t="shared" si="7"/>
        <v xml:space="preserve"> PPT MASTER EVENING</v>
      </c>
    </row>
    <row r="458" spans="1:4" hidden="1">
      <c r="A458" s="16" t="s">
        <v>601</v>
      </c>
      <c r="B458" s="16" t="s">
        <v>3109</v>
      </c>
      <c r="C458" s="16" t="s">
        <v>602</v>
      </c>
    </row>
    <row r="459" spans="1:4" hidden="1">
      <c r="A459" s="16" t="s">
        <v>605</v>
      </c>
      <c r="B459" s="16" t="s">
        <v>3110</v>
      </c>
      <c r="C459" s="16" t="s">
        <v>606</v>
      </c>
      <c r="D459" t="str">
        <f t="shared" si="7"/>
        <v xml:space="preserve"> PRE 5 YEAR</v>
      </c>
    </row>
    <row r="460" spans="1:4" hidden="1">
      <c r="A460" s="16" t="s">
        <v>603</v>
      </c>
      <c r="B460" s="16" t="s">
        <v>3111</v>
      </c>
      <c r="C460" s="16" t="s">
        <v>604</v>
      </c>
      <c r="D460" t="str">
        <f t="shared" si="7"/>
        <v xml:space="preserve"> PRE BIL 4 YEAR</v>
      </c>
    </row>
    <row r="461" spans="1:4" hidden="1">
      <c r="A461" s="16" t="s">
        <v>615</v>
      </c>
      <c r="B461" s="16" t="s">
        <v>3112</v>
      </c>
      <c r="C461" s="16" t="s">
        <v>616</v>
      </c>
      <c r="D461" t="str">
        <f t="shared" si="7"/>
        <v xml:space="preserve"> PRE DIPLOMA</v>
      </c>
    </row>
    <row r="462" spans="1:4" hidden="1">
      <c r="A462" s="16" t="s">
        <v>649</v>
      </c>
      <c r="B462" s="16" t="s">
        <v>3113</v>
      </c>
      <c r="C462" s="16" t="s">
        <v>650</v>
      </c>
      <c r="D462" t="str">
        <f t="shared" si="7"/>
        <v xml:space="preserve"> PRE DOCTORAL</v>
      </c>
    </row>
    <row r="463" spans="1:4" hidden="1">
      <c r="A463" s="16" t="s">
        <v>651</v>
      </c>
      <c r="B463" s="16" t="s">
        <v>3114</v>
      </c>
      <c r="C463" s="16" t="s">
        <v>652</v>
      </c>
      <c r="D463" t="str">
        <f t="shared" si="7"/>
        <v xml:space="preserve"> PRE DOCTORAL EXTRA</v>
      </c>
    </row>
    <row r="464" spans="1:4" hidden="1">
      <c r="A464" s="16" t="s">
        <v>617</v>
      </c>
      <c r="B464" s="16" t="s">
        <v>3115</v>
      </c>
      <c r="C464" s="16" t="s">
        <v>618</v>
      </c>
      <c r="D464" t="str">
        <f t="shared" si="7"/>
        <v xml:space="preserve"> PRE MASTER</v>
      </c>
    </row>
    <row r="465" spans="1:4" hidden="1">
      <c r="A465" s="16" t="s">
        <v>623</v>
      </c>
      <c r="B465" s="16" t="s">
        <v>3116</v>
      </c>
      <c r="C465" s="16" t="s">
        <v>624</v>
      </c>
      <c r="D465" t="str">
        <f t="shared" si="7"/>
        <v xml:space="preserve"> PRE MASTER EVENING</v>
      </c>
    </row>
    <row r="466" spans="1:4" hidden="1">
      <c r="A466" s="16" t="s">
        <v>625</v>
      </c>
      <c r="B466" s="16" t="s">
        <v>3117</v>
      </c>
      <c r="C466" s="16" t="s">
        <v>626</v>
      </c>
      <c r="D466" t="str">
        <f t="shared" si="7"/>
        <v xml:space="preserve"> PRE MASTER EXTRA</v>
      </c>
    </row>
    <row r="467" spans="1:4" hidden="1">
      <c r="A467" s="16" t="s">
        <v>621</v>
      </c>
      <c r="B467" s="16" t="s">
        <v>3118</v>
      </c>
      <c r="C467" s="16" t="s">
        <v>622</v>
      </c>
      <c r="D467" t="str">
        <f t="shared" si="7"/>
        <v xml:space="preserve"> PRE MASTER WEEKEND</v>
      </c>
    </row>
    <row r="468" spans="1:4" hidden="1">
      <c r="A468" s="16" t="s">
        <v>619</v>
      </c>
      <c r="B468" s="16" t="s">
        <v>3119</v>
      </c>
      <c r="C468" s="16" t="s">
        <v>620</v>
      </c>
      <c r="D468" t="str">
        <f t="shared" si="7"/>
        <v xml:space="preserve"> PRE MASTER WEEKEND CBI</v>
      </c>
    </row>
    <row r="469" spans="1:4" hidden="1">
      <c r="A469" s="16" t="s">
        <v>607</v>
      </c>
      <c r="B469" s="16" t="s">
        <v>3120</v>
      </c>
      <c r="C469" s="16" t="s">
        <v>608</v>
      </c>
      <c r="D469" t="str">
        <f t="shared" si="7"/>
        <v xml:space="preserve"> PRE TRANSFER 4 YEAR</v>
      </c>
    </row>
    <row r="470" spans="1:4" hidden="1">
      <c r="A470" s="16" t="s">
        <v>609</v>
      </c>
      <c r="B470" s="16" t="s">
        <v>3121</v>
      </c>
      <c r="C470" s="16" t="s">
        <v>610</v>
      </c>
      <c r="D470" t="str">
        <f t="shared" si="7"/>
        <v xml:space="preserve"> PRE TRANSFER 4 YEAR EXTRA</v>
      </c>
    </row>
    <row r="471" spans="1:4" hidden="1">
      <c r="A471" s="16" t="s">
        <v>613</v>
      </c>
      <c r="B471" s="16" t="s">
        <v>3122</v>
      </c>
      <c r="C471" s="16" t="s">
        <v>614</v>
      </c>
      <c r="D471" t="str">
        <f t="shared" si="7"/>
        <v xml:space="preserve"> PRE TRANSFER 5 YEAR</v>
      </c>
    </row>
    <row r="472" spans="1:4" hidden="1">
      <c r="A472" s="16" t="s">
        <v>611</v>
      </c>
      <c r="B472" s="16" t="s">
        <v>3123</v>
      </c>
      <c r="C472" s="16" t="s">
        <v>612</v>
      </c>
      <c r="D472" t="str">
        <f t="shared" si="7"/>
        <v xml:space="preserve"> PRE TRANSFER BIL 4 YEAR</v>
      </c>
    </row>
    <row r="473" spans="1:4" hidden="1">
      <c r="A473" s="16" t="s">
        <v>1424</v>
      </c>
      <c r="B473" s="16" t="s">
        <v>3124</v>
      </c>
      <c r="C473" s="16" t="s">
        <v>1425</v>
      </c>
      <c r="D473" t="str">
        <f t="shared" si="7"/>
        <v xml:space="preserve"> PRE_EXC</v>
      </c>
    </row>
    <row r="474" spans="1:4" hidden="1">
      <c r="A474" s="16" t="s">
        <v>997</v>
      </c>
      <c r="B474" s="16" t="s">
        <v>3125</v>
      </c>
      <c r="C474" s="16" t="s">
        <v>998</v>
      </c>
      <c r="D474" t="str">
        <f t="shared" si="7"/>
        <v xml:space="preserve"> PRT 4 YEAR</v>
      </c>
    </row>
    <row r="475" spans="1:4" hidden="1">
      <c r="A475" s="16" t="s">
        <v>1005</v>
      </c>
      <c r="B475" s="16" t="s">
        <v>3126</v>
      </c>
      <c r="C475" s="16" t="s">
        <v>1006</v>
      </c>
      <c r="D475" t="str">
        <f t="shared" si="7"/>
        <v xml:space="preserve"> PRT 4 YEAR</v>
      </c>
    </row>
    <row r="476" spans="1:4" hidden="1">
      <c r="A476" s="16" t="s">
        <v>995</v>
      </c>
      <c r="B476" s="16" t="s">
        <v>3127</v>
      </c>
      <c r="C476" s="16" t="s">
        <v>996</v>
      </c>
      <c r="D476" t="str">
        <f t="shared" si="7"/>
        <v xml:space="preserve"> PRT MASTER EVENING</v>
      </c>
    </row>
    <row r="477" spans="1:4" hidden="1">
      <c r="A477" s="16" t="s">
        <v>1001</v>
      </c>
      <c r="B477" s="16" t="s">
        <v>3128</v>
      </c>
      <c r="C477" s="16" t="s">
        <v>1002</v>
      </c>
      <c r="D477" t="str">
        <f t="shared" si="7"/>
        <v xml:space="preserve"> PRT TECHNIC 4 YEAR</v>
      </c>
    </row>
    <row r="478" spans="1:4" hidden="1">
      <c r="A478" s="16" t="s">
        <v>999</v>
      </c>
      <c r="B478" s="16" t="s">
        <v>3129</v>
      </c>
      <c r="C478" s="16" t="s">
        <v>1000</v>
      </c>
      <c r="D478" t="str">
        <f t="shared" si="7"/>
        <v xml:space="preserve"> PRT TRANSFER 4 YEAR EXTRA</v>
      </c>
    </row>
    <row r="479" spans="1:4" hidden="1">
      <c r="A479" s="16" t="s">
        <v>969</v>
      </c>
      <c r="B479" s="16" t="s">
        <v>3130</v>
      </c>
      <c r="C479" s="16" t="s">
        <v>970</v>
      </c>
      <c r="D479" t="str">
        <f t="shared" si="7"/>
        <v xml:space="preserve"> PTE  TRANSFER 5 YEAR</v>
      </c>
    </row>
    <row r="480" spans="1:4" hidden="1">
      <c r="A480" s="16" t="s">
        <v>967</v>
      </c>
      <c r="B480" s="16" t="s">
        <v>3131</v>
      </c>
      <c r="C480" s="16" t="s">
        <v>968</v>
      </c>
      <c r="D480" t="str">
        <f t="shared" si="7"/>
        <v xml:space="preserve"> PTE 5 YEAR</v>
      </c>
    </row>
    <row r="481" spans="1:4" hidden="1">
      <c r="A481" s="16" t="s">
        <v>971</v>
      </c>
      <c r="B481" s="16" t="s">
        <v>3132</v>
      </c>
      <c r="C481" s="16" t="s">
        <v>972</v>
      </c>
      <c r="D481" t="str">
        <f t="shared" si="7"/>
        <v xml:space="preserve"> PTE CONTINUE 2 YEAR</v>
      </c>
    </row>
    <row r="482" spans="1:4" hidden="1">
      <c r="A482" s="16" t="s">
        <v>951</v>
      </c>
      <c r="B482" s="16" t="s">
        <v>3133</v>
      </c>
      <c r="C482" s="16" t="s">
        <v>952</v>
      </c>
      <c r="D482" t="str">
        <f t="shared" si="7"/>
        <v xml:space="preserve"> PTE EDUCATION PROGRAM OUTSIDE</v>
      </c>
    </row>
    <row r="483" spans="1:4" hidden="1">
      <c r="A483" s="16" t="s">
        <v>965</v>
      </c>
      <c r="B483" s="16" t="s">
        <v>3134</v>
      </c>
      <c r="C483" s="16" t="s">
        <v>966</v>
      </c>
      <c r="D483" t="str">
        <f t="shared" si="7"/>
        <v xml:space="preserve"> PTE MASTER EVENING</v>
      </c>
    </row>
    <row r="484" spans="1:4" hidden="1">
      <c r="A484" s="16" t="s">
        <v>955</v>
      </c>
      <c r="B484" s="16" t="s">
        <v>3135</v>
      </c>
      <c r="C484" s="16" t="s">
        <v>956</v>
      </c>
      <c r="D484" t="str">
        <f t="shared" si="7"/>
        <v xml:space="preserve"> PTE MASTER MCRU</v>
      </c>
    </row>
    <row r="485" spans="1:4" hidden="1">
      <c r="A485" s="16" t="s">
        <v>957</v>
      </c>
      <c r="B485" s="16" t="s">
        <v>3136</v>
      </c>
      <c r="C485" s="16" t="s">
        <v>958</v>
      </c>
      <c r="D485" t="str">
        <f t="shared" si="7"/>
        <v xml:space="preserve"> PTE MASTER NKTC</v>
      </c>
    </row>
    <row r="486" spans="1:4" hidden="1">
      <c r="A486" s="16" t="s">
        <v>953</v>
      </c>
      <c r="B486" s="16" t="s">
        <v>3137</v>
      </c>
      <c r="C486" s="16" t="s">
        <v>954</v>
      </c>
      <c r="D486" t="str">
        <f t="shared" si="7"/>
        <v xml:space="preserve"> PTE MASTER NTC</v>
      </c>
    </row>
    <row r="487" spans="1:4" hidden="1">
      <c r="A487" s="16" t="s">
        <v>961</v>
      </c>
      <c r="B487" s="16" t="s">
        <v>3138</v>
      </c>
      <c r="C487" s="16" t="s">
        <v>962</v>
      </c>
      <c r="D487" t="str">
        <f t="shared" si="7"/>
        <v xml:space="preserve"> PTE MASTER RMUTP</v>
      </c>
    </row>
    <row r="488" spans="1:4" hidden="1">
      <c r="A488" s="16" t="s">
        <v>959</v>
      </c>
      <c r="B488" s="16" t="s">
        <v>3139</v>
      </c>
      <c r="C488" s="16" t="s">
        <v>960</v>
      </c>
      <c r="D488" t="str">
        <f t="shared" si="7"/>
        <v xml:space="preserve"> PTE MASTER SVC</v>
      </c>
    </row>
    <row r="489" spans="1:4" hidden="1">
      <c r="A489" s="16" t="s">
        <v>963</v>
      </c>
      <c r="B489" s="16" t="s">
        <v>3140</v>
      </c>
      <c r="C489" s="16" t="s">
        <v>964</v>
      </c>
      <c r="D489" t="str">
        <f t="shared" si="7"/>
        <v xml:space="preserve"> PTE MASTER WEEKEND</v>
      </c>
    </row>
    <row r="490" spans="1:4" hidden="1">
      <c r="A490" s="16" t="s">
        <v>647</v>
      </c>
      <c r="B490" s="16" t="s">
        <v>3141</v>
      </c>
      <c r="C490" s="16" t="s">
        <v>648</v>
      </c>
      <c r="D490" t="str">
        <f t="shared" si="7"/>
        <v xml:space="preserve"> QUE MASTER EVENING</v>
      </c>
    </row>
    <row r="491" spans="1:4" hidden="1">
      <c r="A491" s="16" t="s">
        <v>1368</v>
      </c>
      <c r="B491" s="16" t="s">
        <v>3142</v>
      </c>
      <c r="C491" s="16" t="s">
        <v>1369</v>
      </c>
      <c r="D491" t="str">
        <f t="shared" si="7"/>
        <v xml:space="preserve"> REM MASTER (M.BA.)</v>
      </c>
    </row>
    <row r="492" spans="1:4" hidden="1">
      <c r="A492" s="16" t="s">
        <v>1370</v>
      </c>
      <c r="B492" s="16" t="s">
        <v>3143</v>
      </c>
      <c r="C492" s="16" t="s">
        <v>1371</v>
      </c>
      <c r="D492" t="str">
        <f t="shared" si="7"/>
        <v xml:space="preserve"> REM MASTER (M.SC.)</v>
      </c>
    </row>
    <row r="493" spans="1:4" hidden="1">
      <c r="A493" s="16" t="s">
        <v>1302</v>
      </c>
      <c r="B493" s="16" t="s">
        <v>3144</v>
      </c>
      <c r="C493" s="16" t="s">
        <v>1303</v>
      </c>
      <c r="D493" t="str">
        <f t="shared" si="7"/>
        <v xml:space="preserve"> SSC MASTER EXCHANGE</v>
      </c>
    </row>
    <row r="494" spans="1:4" hidden="1">
      <c r="A494" s="16" t="s">
        <v>834</v>
      </c>
      <c r="B494" s="16" t="s">
        <v>3145</v>
      </c>
      <c r="C494" s="16" t="s">
        <v>835</v>
      </c>
      <c r="D494" t="str">
        <f t="shared" si="7"/>
        <v xml:space="preserve"> STA 4 YEAR</v>
      </c>
    </row>
    <row r="495" spans="1:4" hidden="1">
      <c r="A495" s="16" t="s">
        <v>1276</v>
      </c>
      <c r="B495" s="16" t="s">
        <v>3146</v>
      </c>
      <c r="C495" s="16" t="s">
        <v>1277</v>
      </c>
      <c r="D495" t="str">
        <f t="shared" si="7"/>
        <v xml:space="preserve"> SWE MASTER EVENING</v>
      </c>
    </row>
    <row r="496" spans="1:4" hidden="1">
      <c r="A496" s="16" t="s">
        <v>1274</v>
      </c>
      <c r="B496" s="16" t="s">
        <v>3147</v>
      </c>
      <c r="C496" s="16" t="s">
        <v>1275</v>
      </c>
      <c r="D496" t="str">
        <f t="shared" si="7"/>
        <v xml:space="preserve"> SWE MASTER WEEKEND</v>
      </c>
    </row>
    <row r="497" spans="1:4" hidden="1">
      <c r="A497" s="16" t="s">
        <v>1372</v>
      </c>
      <c r="B497" s="16" t="s">
        <v>3148</v>
      </c>
      <c r="C497" s="16" t="s">
        <v>1373</v>
      </c>
      <c r="D497" t="str">
        <f t="shared" si="7"/>
        <v xml:space="preserve"> TBM MASTER (M.BA..)</v>
      </c>
    </row>
    <row r="498" spans="1:4" hidden="1">
      <c r="A498" s="16" t="s">
        <v>1374</v>
      </c>
      <c r="B498" s="16" t="s">
        <v>3149</v>
      </c>
      <c r="C498" s="16" t="s">
        <v>1375</v>
      </c>
      <c r="D498" t="str">
        <f t="shared" si="7"/>
        <v xml:space="preserve"> TBM MASTER (M.SC.)</v>
      </c>
    </row>
    <row r="499" spans="1:4" hidden="1">
      <c r="A499" s="16" t="s">
        <v>1344</v>
      </c>
      <c r="B499" s="16" t="s">
        <v>3150</v>
      </c>
      <c r="C499" s="16" t="s">
        <v>1345</v>
      </c>
      <c r="D499" t="str">
        <f t="shared" si="7"/>
        <v xml:space="preserve"> TBM MASTER EVENING</v>
      </c>
    </row>
    <row r="500" spans="1:4" hidden="1">
      <c r="A500" s="16" t="s">
        <v>1360</v>
      </c>
      <c r="B500" s="16" t="s">
        <v>3151</v>
      </c>
      <c r="C500" s="16" t="s">
        <v>1361</v>
      </c>
      <c r="D500" t="str">
        <f t="shared" si="7"/>
        <v xml:space="preserve"> TBM MASTER EVENING</v>
      </c>
    </row>
    <row r="501" spans="1:4" hidden="1">
      <c r="A501" s="16" t="s">
        <v>1342</v>
      </c>
      <c r="B501" s="16" t="s">
        <v>3152</v>
      </c>
      <c r="C501" s="16" t="s">
        <v>1343</v>
      </c>
      <c r="D501" t="str">
        <f t="shared" si="7"/>
        <v xml:space="preserve"> TBM MASTER WEEKEND</v>
      </c>
    </row>
    <row r="502" spans="1:4" hidden="1">
      <c r="A502" s="16" t="s">
        <v>762</v>
      </c>
      <c r="B502" s="16" t="s">
        <v>3153</v>
      </c>
      <c r="C502" s="16" t="s">
        <v>763</v>
      </c>
      <c r="D502" t="str">
        <f t="shared" si="7"/>
        <v xml:space="preserve"> TEN 4 YEAR</v>
      </c>
    </row>
    <row r="503" spans="1:4" hidden="1">
      <c r="A503" s="16" t="s">
        <v>760</v>
      </c>
      <c r="B503" s="16" t="s">
        <v>3154</v>
      </c>
      <c r="C503" s="16" t="s">
        <v>761</v>
      </c>
      <c r="D503" t="str">
        <f t="shared" si="7"/>
        <v xml:space="preserve"> TEN DIPLOMA</v>
      </c>
    </row>
    <row r="504" spans="1:4" hidden="1">
      <c r="A504" s="16" t="s">
        <v>741</v>
      </c>
      <c r="B504" s="16" t="s">
        <v>3155</v>
      </c>
      <c r="C504" s="16" t="s">
        <v>742</v>
      </c>
      <c r="D504" t="str">
        <f t="shared" si="7"/>
        <v xml:space="preserve"> TEN DOCTORAL</v>
      </c>
    </row>
    <row r="505" spans="1:4" hidden="1">
      <c r="A505" s="16" t="s">
        <v>744</v>
      </c>
      <c r="B505" s="16" t="s">
        <v>3156</v>
      </c>
      <c r="C505" s="16" t="s">
        <v>745</v>
      </c>
      <c r="D505" t="str">
        <f t="shared" si="7"/>
        <v xml:space="preserve"> TEN DOCTORAL  EXTRA</v>
      </c>
    </row>
    <row r="506" spans="1:4" hidden="1">
      <c r="A506" s="16" t="s">
        <v>743</v>
      </c>
      <c r="B506" s="16" t="s">
        <v>3157</v>
      </c>
      <c r="C506" s="16" t="s">
        <v>742</v>
      </c>
      <c r="D506" t="str">
        <f t="shared" si="7"/>
        <v xml:space="preserve"> TEN DOCTORAL (D.ENG.)</v>
      </c>
    </row>
    <row r="507" spans="1:4" hidden="1">
      <c r="A507" s="16" t="s">
        <v>746</v>
      </c>
      <c r="B507" s="16" t="s">
        <v>3158</v>
      </c>
      <c r="C507" s="16" t="s">
        <v>747</v>
      </c>
      <c r="D507" t="str">
        <f t="shared" si="7"/>
        <v xml:space="preserve"> TEN MASTER</v>
      </c>
    </row>
    <row r="508" spans="1:4" hidden="1">
      <c r="A508" s="16" t="s">
        <v>748</v>
      </c>
      <c r="B508" s="16" t="s">
        <v>3159</v>
      </c>
      <c r="C508" s="16" t="s">
        <v>749</v>
      </c>
      <c r="D508" t="str">
        <f t="shared" si="7"/>
        <v xml:space="preserve"> TEN MASTER  EVENING</v>
      </c>
    </row>
    <row r="509" spans="1:4" hidden="1">
      <c r="A509" s="16" t="s">
        <v>750</v>
      </c>
      <c r="B509" s="16" t="s">
        <v>3160</v>
      </c>
      <c r="C509" s="16" t="s">
        <v>751</v>
      </c>
      <c r="D509" t="str">
        <f t="shared" si="7"/>
        <v xml:space="preserve"> TEN MASTER  EXTRA</v>
      </c>
    </row>
    <row r="510" spans="1:4" hidden="1">
      <c r="A510" s="16" t="s">
        <v>770</v>
      </c>
      <c r="B510" s="16" t="s">
        <v>3161</v>
      </c>
      <c r="C510" s="16" t="s">
        <v>771</v>
      </c>
      <c r="D510" t="str">
        <f t="shared" si="7"/>
        <v xml:space="preserve"> TEN MASTER  POLYMER EVENING</v>
      </c>
    </row>
    <row r="511" spans="1:4" hidden="1">
      <c r="A511" s="16" t="s">
        <v>772</v>
      </c>
      <c r="B511" s="16" t="s">
        <v>3162</v>
      </c>
      <c r="C511" s="16" t="s">
        <v>773</v>
      </c>
      <c r="D511" t="str">
        <f t="shared" si="7"/>
        <v xml:space="preserve"> TEN MASTER  PRECISION EVENING</v>
      </c>
    </row>
    <row r="512" spans="1:4" hidden="1">
      <c r="A512" s="16" t="s">
        <v>764</v>
      </c>
      <c r="B512" s="16" t="s">
        <v>3163</v>
      </c>
      <c r="C512" s="16" t="s">
        <v>765</v>
      </c>
      <c r="D512" t="str">
        <f t="shared" si="7"/>
        <v xml:space="preserve"> TEN TRANSFER 4 YEAR</v>
      </c>
    </row>
    <row r="513" spans="1:4" hidden="1">
      <c r="A513" s="16" t="s">
        <v>766</v>
      </c>
      <c r="B513" s="16" t="s">
        <v>3164</v>
      </c>
      <c r="C513" s="16" t="s">
        <v>767</v>
      </c>
      <c r="D513" t="str">
        <f t="shared" si="7"/>
        <v xml:space="preserve"> TEN TRANSFER 4 YEAR EXTRA</v>
      </c>
    </row>
    <row r="514" spans="1:4" hidden="1">
      <c r="A514" s="16" t="s">
        <v>768</v>
      </c>
      <c r="B514" s="16" t="s">
        <v>3165</v>
      </c>
      <c r="C514" s="16" t="s">
        <v>769</v>
      </c>
      <c r="D514" t="str">
        <f t="shared" ref="D514:D531" si="8">MID(B514,11,LEN(B514))</f>
        <v xml:space="preserve"> TEN TRANSFER BIL 4 YEAR</v>
      </c>
    </row>
    <row r="515" spans="1:4" hidden="1">
      <c r="A515" s="16" t="s">
        <v>1394</v>
      </c>
      <c r="B515" s="16" t="s">
        <v>3166</v>
      </c>
      <c r="C515" s="16" t="s">
        <v>1395</v>
      </c>
      <c r="D515" t="str">
        <f t="shared" si="8"/>
        <v xml:space="preserve"> TEP MASTER EVENING</v>
      </c>
    </row>
    <row r="516" spans="1:4" hidden="1">
      <c r="A516" s="16" t="s">
        <v>1392</v>
      </c>
      <c r="B516" s="16" t="s">
        <v>3167</v>
      </c>
      <c r="C516" s="16" t="s">
        <v>1393</v>
      </c>
      <c r="D516" t="str">
        <f t="shared" si="8"/>
        <v xml:space="preserve"> TEP MASTER WEEKEND</v>
      </c>
    </row>
    <row r="517" spans="1:4" hidden="1">
      <c r="A517" s="16" t="s">
        <v>1149</v>
      </c>
      <c r="B517" s="16" t="s">
        <v>3168</v>
      </c>
      <c r="C517" s="16" t="s">
        <v>1150</v>
      </c>
      <c r="D517" t="str">
        <f t="shared" si="8"/>
        <v xml:space="preserve"> THT DOCTORAL</v>
      </c>
    </row>
    <row r="518" spans="1:4" hidden="1">
      <c r="A518" s="16" t="s">
        <v>1147</v>
      </c>
      <c r="B518" s="16" t="s">
        <v>3169</v>
      </c>
      <c r="C518" s="16" t="s">
        <v>1148</v>
      </c>
      <c r="D518" t="str">
        <f t="shared" si="8"/>
        <v xml:space="preserve"> THT GRADUATE DIPLOMA</v>
      </c>
    </row>
    <row r="519" spans="1:4" hidden="1">
      <c r="A519" s="16" t="s">
        <v>1151</v>
      </c>
      <c r="B519" s="16" t="s">
        <v>3170</v>
      </c>
      <c r="C519" s="16" t="s">
        <v>1152</v>
      </c>
      <c r="D519" t="str">
        <f t="shared" si="8"/>
        <v xml:space="preserve"> THT MASTER (M.ENG)</v>
      </c>
    </row>
    <row r="520" spans="1:4" hidden="1">
      <c r="A520" s="16" t="s">
        <v>1153</v>
      </c>
      <c r="B520" s="16" t="s">
        <v>3171</v>
      </c>
      <c r="C520" s="16" t="s">
        <v>1154</v>
      </c>
      <c r="D520" t="str">
        <f t="shared" si="8"/>
        <v xml:space="preserve"> THT MASTER (M.ENG)</v>
      </c>
    </row>
    <row r="521" spans="1:4" hidden="1">
      <c r="A521" s="16" t="s">
        <v>1334</v>
      </c>
      <c r="B521" s="16" t="s">
        <v>3172</v>
      </c>
      <c r="C521" s="16" t="s">
        <v>1335</v>
      </c>
      <c r="D521" t="str">
        <f t="shared" si="8"/>
        <v xml:space="preserve"> TIM MASTER</v>
      </c>
    </row>
    <row r="522" spans="1:4" hidden="1">
      <c r="A522" s="16" t="s">
        <v>1376</v>
      </c>
      <c r="B522" s="16" t="s">
        <v>3173</v>
      </c>
      <c r="C522" s="16" t="s">
        <v>1377</v>
      </c>
      <c r="D522" t="str">
        <f t="shared" si="8"/>
        <v xml:space="preserve"> TIM MASTER (M.BA.)</v>
      </c>
    </row>
    <row r="523" spans="1:4" hidden="1">
      <c r="A523" s="16" t="s">
        <v>1378</v>
      </c>
      <c r="B523" s="16" t="s">
        <v>3174</v>
      </c>
      <c r="C523" s="16" t="s">
        <v>1379</v>
      </c>
      <c r="D523" t="str">
        <f t="shared" si="8"/>
        <v xml:space="preserve"> TIM MASTER EVENING</v>
      </c>
    </row>
    <row r="524" spans="1:4" hidden="1">
      <c r="A524" s="16" t="s">
        <v>735</v>
      </c>
      <c r="B524" s="16" t="s">
        <v>3175</v>
      </c>
      <c r="C524" s="16" t="s">
        <v>736</v>
      </c>
      <c r="D524" t="str">
        <f t="shared" si="8"/>
        <v xml:space="preserve"> TME 4 YEAR</v>
      </c>
    </row>
    <row r="525" spans="1:4" hidden="1">
      <c r="A525" s="16" t="s">
        <v>812</v>
      </c>
      <c r="B525" s="16" t="s">
        <v>3176</v>
      </c>
      <c r="C525" s="16" t="s">
        <v>813</v>
      </c>
      <c r="D525" t="str">
        <f t="shared" si="8"/>
        <v xml:space="preserve"> TME DOCTORAL</v>
      </c>
    </row>
    <row r="526" spans="1:4" hidden="1">
      <c r="A526" s="16" t="s">
        <v>814</v>
      </c>
      <c r="B526" s="16" t="s">
        <v>3177</v>
      </c>
      <c r="C526" s="16" t="s">
        <v>815</v>
      </c>
      <c r="D526" t="str">
        <f t="shared" si="8"/>
        <v xml:space="preserve"> TME MASTER EVENING</v>
      </c>
    </row>
    <row r="527" spans="1:4" hidden="1">
      <c r="A527" s="16" t="s">
        <v>737</v>
      </c>
      <c r="B527" s="16" t="s">
        <v>3178</v>
      </c>
      <c r="C527" s="16" t="s">
        <v>738</v>
      </c>
      <c r="D527" t="str">
        <f t="shared" si="8"/>
        <v xml:space="preserve"> TME TRANSFER 4 YEAR</v>
      </c>
    </row>
    <row r="528" spans="1:4" hidden="1">
      <c r="A528" s="16" t="s">
        <v>739</v>
      </c>
      <c r="B528" s="16" t="s">
        <v>3179</v>
      </c>
      <c r="C528" s="16" t="s">
        <v>740</v>
      </c>
      <c r="D528" t="str">
        <f t="shared" si="8"/>
        <v xml:space="preserve"> TME TRANSFER 4 YEAR EXTRA</v>
      </c>
    </row>
    <row r="529" spans="1:4" hidden="1">
      <c r="A529" s="16" t="s">
        <v>629</v>
      </c>
      <c r="B529" s="16" t="s">
        <v>3180</v>
      </c>
      <c r="C529" s="16" t="s">
        <v>630</v>
      </c>
      <c r="D529" t="str">
        <f t="shared" si="8"/>
        <v xml:space="preserve"> WEE MASTER EVENING</v>
      </c>
    </row>
    <row r="530" spans="1:4" hidden="1">
      <c r="A530" s="16" t="s">
        <v>631</v>
      </c>
      <c r="B530" s="16" t="s">
        <v>3181</v>
      </c>
      <c r="C530" s="16" t="s">
        <v>632</v>
      </c>
      <c r="D530" t="str">
        <f t="shared" si="8"/>
        <v xml:space="preserve"> WEE MASTER EXTRA</v>
      </c>
    </row>
    <row r="531" spans="1:4" hidden="1">
      <c r="A531" s="16" t="s">
        <v>627</v>
      </c>
      <c r="B531" s="16" t="s">
        <v>3182</v>
      </c>
      <c r="C531" s="16" t="s">
        <v>628</v>
      </c>
      <c r="D531" t="str">
        <f t="shared" si="8"/>
        <v xml:space="preserve"> WEE MASTER WEEKEND</v>
      </c>
    </row>
    <row r="532" spans="1:4" hidden="1">
      <c r="A532" t="s">
        <v>24</v>
      </c>
      <c r="B532" t="s">
        <v>24</v>
      </c>
      <c r="C532" t="s">
        <v>24</v>
      </c>
    </row>
    <row r="534" spans="1:4">
      <c r="C534" s="16"/>
    </row>
  </sheetData>
  <autoFilter ref="A1:D532">
    <filterColumn colId="0">
      <filters>
        <filter val="25540367"/>
      </filters>
    </filterColumn>
    <sortState ref="A2:D532">
      <sortCondition ref="D1:D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01" zoomScale="85" zoomScaleNormal="85" workbookViewId="0">
      <selection activeCell="B238" sqref="B23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2040</v>
      </c>
      <c r="B1" s="19" t="s">
        <v>1532</v>
      </c>
      <c r="C1" s="19" t="s">
        <v>1533</v>
      </c>
      <c r="D1" s="19" t="s">
        <v>1534</v>
      </c>
      <c r="E1" s="19" t="s">
        <v>1535</v>
      </c>
    </row>
    <row r="2" spans="1:5">
      <c r="A2" s="24" t="s">
        <v>2236</v>
      </c>
      <c r="B2" s="21" t="s">
        <v>1932</v>
      </c>
      <c r="C2" s="21" t="s">
        <v>1933</v>
      </c>
      <c r="D2" s="21" t="s">
        <v>1548</v>
      </c>
      <c r="E2" s="21" t="s">
        <v>1549</v>
      </c>
    </row>
    <row r="3" spans="1:5">
      <c r="A3" s="24" t="s">
        <v>2041</v>
      </c>
      <c r="B3" s="21" t="s">
        <v>1536</v>
      </c>
      <c r="C3" s="21" t="s">
        <v>1537</v>
      </c>
      <c r="D3" s="22" t="s">
        <v>1538</v>
      </c>
      <c r="E3" s="22" t="s">
        <v>1539</v>
      </c>
    </row>
    <row r="4" spans="1:5">
      <c r="A4" s="24" t="s">
        <v>2114</v>
      </c>
      <c r="B4" s="21" t="s">
        <v>1691</v>
      </c>
      <c r="C4" s="21" t="s">
        <v>1692</v>
      </c>
      <c r="D4" s="21" t="s">
        <v>1542</v>
      </c>
      <c r="E4" s="21" t="s">
        <v>1543</v>
      </c>
    </row>
    <row r="5" spans="1:5">
      <c r="A5" s="24" t="s">
        <v>2042</v>
      </c>
      <c r="B5" s="21" t="s">
        <v>1540</v>
      </c>
      <c r="C5" s="21" t="s">
        <v>1541</v>
      </c>
      <c r="D5" s="22" t="s">
        <v>1542</v>
      </c>
      <c r="E5" s="22" t="s">
        <v>1543</v>
      </c>
    </row>
    <row r="6" spans="1:5">
      <c r="A6" s="24" t="s">
        <v>2044</v>
      </c>
      <c r="B6" s="21" t="s">
        <v>1546</v>
      </c>
      <c r="C6" s="21" t="s">
        <v>1547</v>
      </c>
      <c r="D6" s="22" t="s">
        <v>1548</v>
      </c>
      <c r="E6" s="22" t="s">
        <v>1549</v>
      </c>
    </row>
    <row r="7" spans="1:5">
      <c r="A7" s="24" t="s">
        <v>2045</v>
      </c>
      <c r="B7" s="21" t="s">
        <v>1550</v>
      </c>
      <c r="C7" s="21" t="s">
        <v>1551</v>
      </c>
      <c r="D7" s="21" t="s">
        <v>1552</v>
      </c>
      <c r="E7" s="21" t="s">
        <v>1553</v>
      </c>
    </row>
    <row r="8" spans="1:5">
      <c r="A8" s="24" t="s">
        <v>2046</v>
      </c>
      <c r="B8" s="21" t="s">
        <v>1554</v>
      </c>
      <c r="C8" s="21" t="s">
        <v>1555</v>
      </c>
      <c r="D8" s="22" t="s">
        <v>1542</v>
      </c>
      <c r="E8" s="22" t="s">
        <v>1543</v>
      </c>
    </row>
    <row r="9" spans="1:5">
      <c r="A9" s="24" t="s">
        <v>2047</v>
      </c>
      <c r="B9" s="21" t="s">
        <v>1556</v>
      </c>
      <c r="C9" s="21" t="s">
        <v>1557</v>
      </c>
      <c r="D9" s="22" t="s">
        <v>1548</v>
      </c>
      <c r="E9" s="22" t="s">
        <v>1549</v>
      </c>
    </row>
    <row r="10" spans="1:5">
      <c r="A10" s="24" t="s">
        <v>2230</v>
      </c>
      <c r="B10" s="21" t="s">
        <v>1920</v>
      </c>
      <c r="C10" s="21" t="s">
        <v>1921</v>
      </c>
      <c r="D10" s="21" t="s">
        <v>1560</v>
      </c>
      <c r="E10" s="21" t="s">
        <v>1561</v>
      </c>
    </row>
    <row r="11" spans="1:5">
      <c r="A11" s="24" t="s">
        <v>2043</v>
      </c>
      <c r="B11" s="21" t="s">
        <v>1544</v>
      </c>
      <c r="C11" s="21" t="s">
        <v>1545</v>
      </c>
      <c r="D11" s="21" t="s">
        <v>1544</v>
      </c>
      <c r="E11" s="21" t="s">
        <v>1545</v>
      </c>
    </row>
    <row r="12" spans="1:5">
      <c r="A12" s="24" t="s">
        <v>2048</v>
      </c>
      <c r="B12" s="21" t="s">
        <v>1558</v>
      </c>
      <c r="C12" s="21" t="s">
        <v>1559</v>
      </c>
      <c r="D12" s="22" t="s">
        <v>1560</v>
      </c>
      <c r="E12" s="22" t="s">
        <v>1561</v>
      </c>
    </row>
    <row r="13" spans="1:5">
      <c r="A13" s="24" t="s">
        <v>2050</v>
      </c>
      <c r="B13" s="21" t="s">
        <v>1564</v>
      </c>
      <c r="C13" s="21" t="s">
        <v>1565</v>
      </c>
      <c r="D13" s="22" t="s">
        <v>1566</v>
      </c>
      <c r="E13" s="22" t="s">
        <v>1567</v>
      </c>
    </row>
    <row r="14" spans="1:5">
      <c r="A14" s="24" t="s">
        <v>2056</v>
      </c>
      <c r="B14" s="21" t="s">
        <v>1576</v>
      </c>
      <c r="C14" s="21" t="s">
        <v>1577</v>
      </c>
      <c r="D14" s="22" t="s">
        <v>1538</v>
      </c>
      <c r="E14" s="22" t="s">
        <v>1539</v>
      </c>
    </row>
    <row r="15" spans="1:5">
      <c r="A15" s="24" t="s">
        <v>2193</v>
      </c>
      <c r="B15" s="21" t="s">
        <v>1846</v>
      </c>
      <c r="C15" s="21" t="s">
        <v>1847</v>
      </c>
      <c r="D15" s="21" t="s">
        <v>1560</v>
      </c>
      <c r="E15" s="21" t="s">
        <v>1561</v>
      </c>
    </row>
    <row r="16" spans="1:5">
      <c r="A16" s="24" t="s">
        <v>2051</v>
      </c>
      <c r="B16" s="21" t="s">
        <v>1552</v>
      </c>
      <c r="C16" s="21" t="s">
        <v>1553</v>
      </c>
      <c r="D16" s="22" t="s">
        <v>1552</v>
      </c>
      <c r="E16" s="22" t="s">
        <v>1553</v>
      </c>
    </row>
    <row r="17" spans="1:5">
      <c r="A17" s="24" t="s">
        <v>2052</v>
      </c>
      <c r="B17" s="21" t="s">
        <v>1568</v>
      </c>
      <c r="C17" s="21" t="s">
        <v>1569</v>
      </c>
      <c r="D17" s="22" t="s">
        <v>1542</v>
      </c>
      <c r="E17" s="22" t="s">
        <v>1543</v>
      </c>
    </row>
    <row r="18" spans="1:5">
      <c r="A18" s="24" t="s">
        <v>2049</v>
      </c>
      <c r="B18" s="21" t="s">
        <v>1562</v>
      </c>
      <c r="C18" s="21" t="s">
        <v>1563</v>
      </c>
      <c r="D18" s="22" t="s">
        <v>1538</v>
      </c>
      <c r="E18" s="22" t="s">
        <v>1539</v>
      </c>
    </row>
    <row r="19" spans="1:5">
      <c r="A19" s="24" t="s">
        <v>2053</v>
      </c>
      <c r="B19" s="21" t="s">
        <v>1570</v>
      </c>
      <c r="C19" s="21" t="s">
        <v>1571</v>
      </c>
      <c r="D19" s="22" t="s">
        <v>1560</v>
      </c>
      <c r="E19" s="22" t="s">
        <v>1561</v>
      </c>
    </row>
    <row r="20" spans="1:5">
      <c r="A20" s="24" t="s">
        <v>2054</v>
      </c>
      <c r="B20" s="21" t="s">
        <v>1572</v>
      </c>
      <c r="C20" s="21" t="s">
        <v>1573</v>
      </c>
      <c r="D20" s="22" t="s">
        <v>1538</v>
      </c>
      <c r="E20" s="22" t="s">
        <v>1539</v>
      </c>
    </row>
    <row r="21" spans="1:5">
      <c r="A21" s="24" t="s">
        <v>2055</v>
      </c>
      <c r="B21" s="21" t="s">
        <v>1574</v>
      </c>
      <c r="C21" s="21" t="s">
        <v>1575</v>
      </c>
      <c r="D21" s="22" t="s">
        <v>1538</v>
      </c>
      <c r="E21" s="22" t="s">
        <v>1539</v>
      </c>
    </row>
    <row r="22" spans="1:5">
      <c r="A22" s="24" t="s">
        <v>2057</v>
      </c>
      <c r="B22" s="21" t="s">
        <v>1578</v>
      </c>
      <c r="C22" s="21" t="s">
        <v>1579</v>
      </c>
      <c r="D22" s="22" t="s">
        <v>1560</v>
      </c>
      <c r="E22" s="22" t="s">
        <v>1561</v>
      </c>
    </row>
    <row r="23" spans="1:5">
      <c r="A23" s="24" t="s">
        <v>2074</v>
      </c>
      <c r="B23" s="21" t="s">
        <v>1611</v>
      </c>
      <c r="C23" s="21" t="s">
        <v>1612</v>
      </c>
      <c r="D23" s="22" t="s">
        <v>1542</v>
      </c>
      <c r="E23" s="22" t="s">
        <v>1543</v>
      </c>
    </row>
    <row r="24" spans="1:5">
      <c r="A24" s="24" t="s">
        <v>2058</v>
      </c>
      <c r="B24" s="21" t="s">
        <v>1580</v>
      </c>
      <c r="C24" s="21" t="s">
        <v>1581</v>
      </c>
      <c r="D24" s="22" t="s">
        <v>1542</v>
      </c>
      <c r="E24" s="22" t="s">
        <v>1543</v>
      </c>
    </row>
    <row r="25" spans="1:5">
      <c r="A25" s="24" t="s">
        <v>2066</v>
      </c>
      <c r="B25" s="21" t="s">
        <v>1596</v>
      </c>
      <c r="C25" s="21" t="s">
        <v>1597</v>
      </c>
      <c r="D25" s="22" t="s">
        <v>1560</v>
      </c>
      <c r="E25" s="22" t="s">
        <v>1561</v>
      </c>
    </row>
    <row r="26" spans="1:5">
      <c r="A26" s="24" t="s">
        <v>2099</v>
      </c>
      <c r="B26" s="21" t="s">
        <v>1661</v>
      </c>
      <c r="C26" s="21" t="s">
        <v>1662</v>
      </c>
      <c r="D26" s="22" t="s">
        <v>1548</v>
      </c>
      <c r="E26" s="22" t="s">
        <v>1549</v>
      </c>
    </row>
    <row r="27" spans="1:5">
      <c r="A27" s="24" t="s">
        <v>2059</v>
      </c>
      <c r="B27" s="21" t="s">
        <v>1582</v>
      </c>
      <c r="C27" s="21" t="s">
        <v>1583</v>
      </c>
      <c r="D27" s="22" t="s">
        <v>1560</v>
      </c>
      <c r="E27" s="22" t="s">
        <v>1561</v>
      </c>
    </row>
    <row r="28" spans="1:5">
      <c r="A28" s="24" t="s">
        <v>2060</v>
      </c>
      <c r="B28" s="21" t="s">
        <v>1584</v>
      </c>
      <c r="C28" s="21" t="s">
        <v>1585</v>
      </c>
      <c r="D28" s="22" t="s">
        <v>1538</v>
      </c>
      <c r="E28" s="22" t="s">
        <v>1539</v>
      </c>
    </row>
    <row r="29" spans="1:5">
      <c r="A29" s="24" t="s">
        <v>2061</v>
      </c>
      <c r="B29" s="21" t="s">
        <v>1586</v>
      </c>
      <c r="C29" s="21" t="s">
        <v>1587</v>
      </c>
      <c r="D29" s="22" t="s">
        <v>1566</v>
      </c>
      <c r="E29" s="22" t="s">
        <v>1567</v>
      </c>
    </row>
    <row r="30" spans="1:5" ht="28.5">
      <c r="A30" s="24" t="s">
        <v>2195</v>
      </c>
      <c r="B30" s="21" t="s">
        <v>1850</v>
      </c>
      <c r="C30" s="21" t="s">
        <v>1851</v>
      </c>
      <c r="D30" s="21" t="s">
        <v>1560</v>
      </c>
      <c r="E30" s="21" t="s">
        <v>1561</v>
      </c>
    </row>
    <row r="31" spans="1:5" ht="28.5">
      <c r="A31" s="24" t="s">
        <v>2062</v>
      </c>
      <c r="B31" s="21" t="s">
        <v>1588</v>
      </c>
      <c r="C31" s="21" t="s">
        <v>1589</v>
      </c>
      <c r="D31" s="22" t="s">
        <v>1542</v>
      </c>
      <c r="E31" s="22" t="s">
        <v>1543</v>
      </c>
    </row>
    <row r="32" spans="1:5">
      <c r="A32" s="24" t="s">
        <v>2063</v>
      </c>
      <c r="B32" s="21" t="s">
        <v>1590</v>
      </c>
      <c r="C32" s="21" t="s">
        <v>1591</v>
      </c>
      <c r="D32" s="22" t="s">
        <v>1548</v>
      </c>
      <c r="E32" s="22" t="s">
        <v>1549</v>
      </c>
    </row>
    <row r="33" spans="1:5">
      <c r="A33" s="24" t="s">
        <v>2064</v>
      </c>
      <c r="B33" s="21" t="s">
        <v>1592</v>
      </c>
      <c r="C33" s="21" t="s">
        <v>1593</v>
      </c>
      <c r="D33" s="21" t="s">
        <v>1544</v>
      </c>
      <c r="E33" s="21" t="s">
        <v>1545</v>
      </c>
    </row>
    <row r="34" spans="1:5">
      <c r="A34" s="24" t="s">
        <v>2065</v>
      </c>
      <c r="B34" s="21" t="s">
        <v>1594</v>
      </c>
      <c r="C34" s="21" t="s">
        <v>1595</v>
      </c>
      <c r="D34" s="22" t="s">
        <v>1566</v>
      </c>
      <c r="E34" s="22" t="s">
        <v>1567</v>
      </c>
    </row>
    <row r="35" spans="1:5" ht="28.5">
      <c r="A35" s="24" t="s">
        <v>2067</v>
      </c>
      <c r="B35" s="21" t="s">
        <v>1598</v>
      </c>
      <c r="C35" s="21" t="s">
        <v>1599</v>
      </c>
      <c r="D35" s="21" t="s">
        <v>1538</v>
      </c>
      <c r="E35" s="21" t="s">
        <v>1539</v>
      </c>
    </row>
    <row r="36" spans="1:5">
      <c r="A36" s="24" t="s">
        <v>2069</v>
      </c>
      <c r="B36" s="21" t="s">
        <v>1602</v>
      </c>
      <c r="C36" s="21" t="s">
        <v>1603</v>
      </c>
      <c r="D36" s="21" t="s">
        <v>1560</v>
      </c>
      <c r="E36" s="21" t="s">
        <v>1561</v>
      </c>
    </row>
    <row r="37" spans="1:5">
      <c r="A37" s="24" t="s">
        <v>2070</v>
      </c>
      <c r="B37" s="21" t="s">
        <v>1604</v>
      </c>
      <c r="C37" s="21" t="s">
        <v>1605</v>
      </c>
      <c r="D37" s="22" t="s">
        <v>1538</v>
      </c>
      <c r="E37" s="22" t="s">
        <v>1539</v>
      </c>
    </row>
    <row r="38" spans="1:5">
      <c r="A38" s="24" t="s">
        <v>2071</v>
      </c>
      <c r="B38" s="21" t="s">
        <v>1606</v>
      </c>
      <c r="C38" s="21" t="s">
        <v>1607</v>
      </c>
      <c r="D38" s="22" t="s">
        <v>1542</v>
      </c>
      <c r="E38" s="22" t="s">
        <v>1543</v>
      </c>
    </row>
    <row r="39" spans="1:5">
      <c r="A39" s="24" t="s">
        <v>2282</v>
      </c>
      <c r="B39" s="21" t="s">
        <v>2024</v>
      </c>
      <c r="C39" s="21" t="s">
        <v>2025</v>
      </c>
      <c r="D39" s="21" t="s">
        <v>1548</v>
      </c>
      <c r="E39" s="21" t="s">
        <v>1549</v>
      </c>
    </row>
    <row r="40" spans="1:5">
      <c r="A40" s="24" t="s">
        <v>2073</v>
      </c>
      <c r="B40" s="21" t="s">
        <v>1609</v>
      </c>
      <c r="C40" s="21" t="s">
        <v>1610</v>
      </c>
      <c r="D40" s="22" t="s">
        <v>1548</v>
      </c>
      <c r="E40" s="22" t="s">
        <v>1549</v>
      </c>
    </row>
    <row r="41" spans="1:5">
      <c r="A41" s="24" t="s">
        <v>2078</v>
      </c>
      <c r="B41" s="21" t="s">
        <v>1619</v>
      </c>
      <c r="C41" s="21" t="s">
        <v>1620</v>
      </c>
      <c r="D41" s="21" t="s">
        <v>1548</v>
      </c>
      <c r="E41" s="21" t="s">
        <v>1549</v>
      </c>
    </row>
    <row r="42" spans="1:5">
      <c r="A42" s="24" t="s">
        <v>2075</v>
      </c>
      <c r="B42" s="21" t="s">
        <v>1613</v>
      </c>
      <c r="C42" s="21" t="s">
        <v>1614</v>
      </c>
      <c r="D42" s="22" t="s">
        <v>1538</v>
      </c>
      <c r="E42" s="22" t="s">
        <v>1539</v>
      </c>
    </row>
    <row r="43" spans="1:5">
      <c r="A43" s="24" t="s">
        <v>2076</v>
      </c>
      <c r="B43" s="21" t="s">
        <v>1615</v>
      </c>
      <c r="C43" s="21" t="s">
        <v>1616</v>
      </c>
      <c r="D43" s="22" t="s">
        <v>1548</v>
      </c>
      <c r="E43" s="22" t="s">
        <v>1549</v>
      </c>
    </row>
    <row r="44" spans="1:5">
      <c r="A44" s="24" t="s">
        <v>2077</v>
      </c>
      <c r="B44" s="21" t="s">
        <v>1617</v>
      </c>
      <c r="C44" s="21" t="s">
        <v>1618</v>
      </c>
      <c r="D44" s="22" t="s">
        <v>1560</v>
      </c>
      <c r="E44" s="22" t="s">
        <v>1561</v>
      </c>
    </row>
    <row r="45" spans="1:5">
      <c r="A45" s="24" t="s">
        <v>2079</v>
      </c>
      <c r="B45" s="21" t="s">
        <v>1621</v>
      </c>
      <c r="C45" s="21" t="s">
        <v>1622</v>
      </c>
      <c r="D45" s="21" t="s">
        <v>1560</v>
      </c>
      <c r="E45" s="21" t="s">
        <v>1561</v>
      </c>
    </row>
    <row r="46" spans="1:5" ht="28.5">
      <c r="A46" s="24" t="s">
        <v>2080</v>
      </c>
      <c r="B46" s="21" t="s">
        <v>1623</v>
      </c>
      <c r="C46" s="21" t="s">
        <v>1624</v>
      </c>
      <c r="D46" s="22" t="s">
        <v>1548</v>
      </c>
      <c r="E46" s="22" t="s">
        <v>1549</v>
      </c>
    </row>
    <row r="47" spans="1:5">
      <c r="A47" s="24" t="s">
        <v>2082</v>
      </c>
      <c r="B47" s="21" t="s">
        <v>1627</v>
      </c>
      <c r="C47" s="21" t="s">
        <v>1628</v>
      </c>
      <c r="D47" s="22" t="s">
        <v>1548</v>
      </c>
      <c r="E47" s="22" t="s">
        <v>1549</v>
      </c>
    </row>
    <row r="48" spans="1:5">
      <c r="A48" s="24" t="s">
        <v>2083</v>
      </c>
      <c r="B48" s="21" t="s">
        <v>1629</v>
      </c>
      <c r="C48" s="21" t="s">
        <v>1630</v>
      </c>
      <c r="D48" s="22" t="s">
        <v>1566</v>
      </c>
      <c r="E48" s="22" t="s">
        <v>1567</v>
      </c>
    </row>
    <row r="49" spans="1:5">
      <c r="A49" s="24" t="s">
        <v>2084</v>
      </c>
      <c r="B49" s="21" t="s">
        <v>1631</v>
      </c>
      <c r="C49" s="21" t="s">
        <v>1632</v>
      </c>
      <c r="D49" s="22" t="s">
        <v>1538</v>
      </c>
      <c r="E49" s="22" t="s">
        <v>1539</v>
      </c>
    </row>
    <row r="50" spans="1:5">
      <c r="A50" s="24" t="s">
        <v>2086</v>
      </c>
      <c r="B50" s="21" t="s">
        <v>1635</v>
      </c>
      <c r="C50" s="21" t="s">
        <v>1636</v>
      </c>
      <c r="D50" s="22" t="s">
        <v>1538</v>
      </c>
      <c r="E50" s="22" t="s">
        <v>1539</v>
      </c>
    </row>
    <row r="51" spans="1:5">
      <c r="A51" s="24" t="s">
        <v>2087</v>
      </c>
      <c r="B51" s="21" t="s">
        <v>1637</v>
      </c>
      <c r="C51" s="21" t="s">
        <v>1638</v>
      </c>
      <c r="D51" s="22" t="s">
        <v>1538</v>
      </c>
      <c r="E51" s="22" t="s">
        <v>1539</v>
      </c>
    </row>
    <row r="52" spans="1:5">
      <c r="A52" s="24" t="s">
        <v>2088</v>
      </c>
      <c r="B52" s="21" t="s">
        <v>1639</v>
      </c>
      <c r="C52" s="21" t="s">
        <v>1640</v>
      </c>
      <c r="D52" s="22" t="s">
        <v>1566</v>
      </c>
      <c r="E52" s="22" t="s">
        <v>1567</v>
      </c>
    </row>
    <row r="53" spans="1:5">
      <c r="A53" s="24" t="s">
        <v>2089</v>
      </c>
      <c r="B53" s="21" t="s">
        <v>1641</v>
      </c>
      <c r="C53" s="21" t="s">
        <v>1642</v>
      </c>
      <c r="D53" s="22" t="s">
        <v>1548</v>
      </c>
      <c r="E53" s="22" t="s">
        <v>1549</v>
      </c>
    </row>
    <row r="54" spans="1:5">
      <c r="A54" s="24" t="s">
        <v>2092</v>
      </c>
      <c r="B54" s="21" t="s">
        <v>1647</v>
      </c>
      <c r="C54" s="21" t="s">
        <v>1648</v>
      </c>
      <c r="D54" s="22" t="s">
        <v>1548</v>
      </c>
      <c r="E54" s="22" t="s">
        <v>1549</v>
      </c>
    </row>
    <row r="55" spans="1:5">
      <c r="A55" s="24" t="s">
        <v>2091</v>
      </c>
      <c r="B55" s="21" t="s">
        <v>1645</v>
      </c>
      <c r="C55" s="21" t="s">
        <v>1646</v>
      </c>
      <c r="D55" s="22" t="s">
        <v>1548</v>
      </c>
      <c r="E55" s="22" t="s">
        <v>1549</v>
      </c>
    </row>
    <row r="56" spans="1:5">
      <c r="A56" s="24" t="s">
        <v>2093</v>
      </c>
      <c r="B56" s="21" t="s">
        <v>1649</v>
      </c>
      <c r="C56" s="21" t="s">
        <v>1650</v>
      </c>
      <c r="D56" s="22" t="s">
        <v>1552</v>
      </c>
      <c r="E56" s="22" t="s">
        <v>1553</v>
      </c>
    </row>
    <row r="57" spans="1:5">
      <c r="A57" s="24" t="s">
        <v>2094</v>
      </c>
      <c r="B57" s="21" t="s">
        <v>1651</v>
      </c>
      <c r="C57" s="21" t="s">
        <v>1652</v>
      </c>
      <c r="D57" s="22" t="s">
        <v>1560</v>
      </c>
      <c r="E57" s="22" t="s">
        <v>1561</v>
      </c>
    </row>
    <row r="58" spans="1:5">
      <c r="A58" s="24" t="s">
        <v>2150</v>
      </c>
      <c r="B58" s="21" t="s">
        <v>1762</v>
      </c>
      <c r="C58" s="21" t="s">
        <v>1763</v>
      </c>
      <c r="D58" s="21" t="s">
        <v>1548</v>
      </c>
      <c r="E58" s="21" t="s">
        <v>1549</v>
      </c>
    </row>
    <row r="59" spans="1:5">
      <c r="A59" s="24" t="s">
        <v>2095</v>
      </c>
      <c r="B59" s="21" t="s">
        <v>1653</v>
      </c>
      <c r="C59" s="21" t="s">
        <v>1654</v>
      </c>
      <c r="D59" s="22" t="s">
        <v>1542</v>
      </c>
      <c r="E59" s="22" t="s">
        <v>1543</v>
      </c>
    </row>
    <row r="60" spans="1:5">
      <c r="A60" s="24" t="s">
        <v>2096</v>
      </c>
      <c r="B60" s="21" t="s">
        <v>1655</v>
      </c>
      <c r="C60" s="21" t="s">
        <v>1656</v>
      </c>
      <c r="D60" s="22" t="s">
        <v>1560</v>
      </c>
      <c r="E60" s="22" t="s">
        <v>1561</v>
      </c>
    </row>
    <row r="61" spans="1:5">
      <c r="A61" s="24" t="s">
        <v>2192</v>
      </c>
      <c r="B61" s="21" t="s">
        <v>1844</v>
      </c>
      <c r="C61" s="21" t="s">
        <v>1845</v>
      </c>
      <c r="D61" s="21" t="s">
        <v>1560</v>
      </c>
      <c r="E61" s="21" t="s">
        <v>1561</v>
      </c>
    </row>
    <row r="62" spans="1:5">
      <c r="A62" s="24" t="s">
        <v>2097</v>
      </c>
      <c r="B62" s="21" t="s">
        <v>1657</v>
      </c>
      <c r="C62" s="21" t="s">
        <v>1658</v>
      </c>
      <c r="D62" s="22" t="s">
        <v>1538</v>
      </c>
      <c r="E62" s="22" t="s">
        <v>1539</v>
      </c>
    </row>
    <row r="63" spans="1:5">
      <c r="A63" s="24" t="s">
        <v>2098</v>
      </c>
      <c r="B63" s="21" t="s">
        <v>1659</v>
      </c>
      <c r="C63" s="21" t="s">
        <v>1660</v>
      </c>
      <c r="D63" s="22" t="s">
        <v>1542</v>
      </c>
      <c r="E63" s="22" t="s">
        <v>1543</v>
      </c>
    </row>
    <row r="64" spans="1:5">
      <c r="A64" s="24" t="s">
        <v>2100</v>
      </c>
      <c r="B64" s="21" t="s">
        <v>1663</v>
      </c>
      <c r="C64" s="21" t="s">
        <v>1664</v>
      </c>
      <c r="D64" s="22" t="s">
        <v>1542</v>
      </c>
      <c r="E64" s="22" t="s">
        <v>1543</v>
      </c>
    </row>
    <row r="65" spans="1:5">
      <c r="A65" s="24" t="s">
        <v>2119</v>
      </c>
      <c r="B65" s="21" t="s">
        <v>1700</v>
      </c>
      <c r="C65" s="21" t="s">
        <v>1701</v>
      </c>
      <c r="D65" s="22" t="s">
        <v>1548</v>
      </c>
      <c r="E65" s="22" t="s">
        <v>1549</v>
      </c>
    </row>
    <row r="66" spans="1:5">
      <c r="A66" s="24" t="s">
        <v>2101</v>
      </c>
      <c r="B66" s="21" t="s">
        <v>1665</v>
      </c>
      <c r="C66" s="21" t="s">
        <v>1666</v>
      </c>
      <c r="D66" s="22" t="s">
        <v>1560</v>
      </c>
      <c r="E66" s="22" t="s">
        <v>1561</v>
      </c>
    </row>
    <row r="67" spans="1:5">
      <c r="A67" s="24" t="s">
        <v>2102</v>
      </c>
      <c r="B67" s="21" t="s">
        <v>1667</v>
      </c>
      <c r="C67" s="21" t="s">
        <v>1668</v>
      </c>
      <c r="D67" s="22" t="s">
        <v>1560</v>
      </c>
      <c r="E67" s="22" t="s">
        <v>1561</v>
      </c>
    </row>
    <row r="68" spans="1:5">
      <c r="A68" s="24" t="s">
        <v>2103</v>
      </c>
      <c r="B68" s="21" t="s">
        <v>1669</v>
      </c>
      <c r="C68" s="21" t="s">
        <v>1670</v>
      </c>
      <c r="D68" s="22" t="s">
        <v>1566</v>
      </c>
      <c r="E68" s="22" t="s">
        <v>1567</v>
      </c>
    </row>
    <row r="69" spans="1:5">
      <c r="A69" s="24" t="s">
        <v>2274</v>
      </c>
      <c r="B69" s="21" t="s">
        <v>2008</v>
      </c>
      <c r="C69" s="21" t="s">
        <v>2009</v>
      </c>
      <c r="D69" s="21" t="s">
        <v>1548</v>
      </c>
      <c r="E69" s="21" t="s">
        <v>1549</v>
      </c>
    </row>
    <row r="70" spans="1:5">
      <c r="A70" s="24" t="s">
        <v>2104</v>
      </c>
      <c r="B70" s="21" t="s">
        <v>1671</v>
      </c>
      <c r="C70" s="21" t="s">
        <v>1672</v>
      </c>
      <c r="D70" s="22" t="s">
        <v>1560</v>
      </c>
      <c r="E70" s="22" t="s">
        <v>1561</v>
      </c>
    </row>
    <row r="71" spans="1:5">
      <c r="A71" s="24" t="s">
        <v>2105</v>
      </c>
      <c r="B71" s="21" t="s">
        <v>1673</v>
      </c>
      <c r="C71" s="21" t="s">
        <v>1674</v>
      </c>
      <c r="D71" s="22" t="s">
        <v>1548</v>
      </c>
      <c r="E71" s="22" t="s">
        <v>1549</v>
      </c>
    </row>
    <row r="72" spans="1:5">
      <c r="A72" s="24" t="s">
        <v>2107</v>
      </c>
      <c r="B72" s="21" t="s">
        <v>1677</v>
      </c>
      <c r="C72" s="21" t="s">
        <v>1678</v>
      </c>
      <c r="D72" s="22" t="s">
        <v>1548</v>
      </c>
      <c r="E72" s="22" t="s">
        <v>1549</v>
      </c>
    </row>
    <row r="73" spans="1:5">
      <c r="A73" s="24" t="s">
        <v>2108</v>
      </c>
      <c r="B73" s="21" t="s">
        <v>1679</v>
      </c>
      <c r="C73" s="21" t="s">
        <v>1680</v>
      </c>
      <c r="D73" s="22" t="s">
        <v>1542</v>
      </c>
      <c r="E73" s="22" t="s">
        <v>1543</v>
      </c>
    </row>
    <row r="74" spans="1:5">
      <c r="A74" s="24" t="s">
        <v>2106</v>
      </c>
      <c r="B74" s="21" t="s">
        <v>1675</v>
      </c>
      <c r="C74" s="21" t="s">
        <v>1676</v>
      </c>
      <c r="D74" s="22" t="s">
        <v>1548</v>
      </c>
      <c r="E74" s="22" t="s">
        <v>1549</v>
      </c>
    </row>
    <row r="75" spans="1:5">
      <c r="A75" s="24" t="s">
        <v>2110</v>
      </c>
      <c r="B75" s="21" t="s">
        <v>1683</v>
      </c>
      <c r="C75" s="21" t="s">
        <v>1684</v>
      </c>
      <c r="D75" s="21" t="s">
        <v>1566</v>
      </c>
      <c r="E75" s="21" t="s">
        <v>1567</v>
      </c>
    </row>
    <row r="76" spans="1:5">
      <c r="A76" s="24" t="s">
        <v>2109</v>
      </c>
      <c r="B76" s="21" t="s">
        <v>1681</v>
      </c>
      <c r="C76" s="21" t="s">
        <v>1682</v>
      </c>
      <c r="D76" s="21" t="s">
        <v>1542</v>
      </c>
      <c r="E76" s="21" t="s">
        <v>1543</v>
      </c>
    </row>
    <row r="77" spans="1:5">
      <c r="A77" s="24" t="s">
        <v>2112</v>
      </c>
      <c r="B77" s="21" t="s">
        <v>1687</v>
      </c>
      <c r="C77" s="21" t="s">
        <v>1688</v>
      </c>
      <c r="D77" s="22" t="s">
        <v>1552</v>
      </c>
      <c r="E77" s="22" t="s">
        <v>1553</v>
      </c>
    </row>
    <row r="78" spans="1:5">
      <c r="A78" s="24" t="s">
        <v>2113</v>
      </c>
      <c r="B78" s="21" t="s">
        <v>1689</v>
      </c>
      <c r="C78" s="21" t="s">
        <v>1690</v>
      </c>
      <c r="D78" s="22" t="s">
        <v>1542</v>
      </c>
      <c r="E78" s="22" t="s">
        <v>1543</v>
      </c>
    </row>
    <row r="79" spans="1:5">
      <c r="A79" s="24" t="s">
        <v>2115</v>
      </c>
      <c r="B79" s="21" t="s">
        <v>1693</v>
      </c>
      <c r="C79" s="21" t="s">
        <v>16</v>
      </c>
      <c r="D79" s="22" t="s">
        <v>1542</v>
      </c>
      <c r="E79" s="22" t="s">
        <v>1543</v>
      </c>
    </row>
    <row r="80" spans="1:5">
      <c r="A80" s="24" t="s">
        <v>2116</v>
      </c>
      <c r="B80" s="21" t="s">
        <v>1694</v>
      </c>
      <c r="C80" s="21" t="s">
        <v>1695</v>
      </c>
      <c r="D80" s="21" t="s">
        <v>1566</v>
      </c>
      <c r="E80" s="21" t="s">
        <v>1567</v>
      </c>
    </row>
    <row r="81" spans="1:5">
      <c r="A81" s="24" t="s">
        <v>2117</v>
      </c>
      <c r="B81" s="21" t="s">
        <v>1696</v>
      </c>
      <c r="C81" s="21" t="s">
        <v>1697</v>
      </c>
      <c r="D81" s="21" t="s">
        <v>1552</v>
      </c>
      <c r="E81" s="21" t="s">
        <v>1553</v>
      </c>
    </row>
    <row r="82" spans="1:5" ht="28.5">
      <c r="A82" s="24" t="s">
        <v>2118</v>
      </c>
      <c r="B82" s="21" t="s">
        <v>1698</v>
      </c>
      <c r="C82" s="21" t="s">
        <v>1699</v>
      </c>
      <c r="D82" s="21" t="s">
        <v>1544</v>
      </c>
      <c r="E82" s="21" t="s">
        <v>1545</v>
      </c>
    </row>
    <row r="83" spans="1:5">
      <c r="A83" s="24" t="s">
        <v>2120</v>
      </c>
      <c r="B83" s="21" t="s">
        <v>1702</v>
      </c>
      <c r="C83" s="21" t="s">
        <v>1703</v>
      </c>
      <c r="D83" s="22" t="s">
        <v>1548</v>
      </c>
      <c r="E83" s="22" t="s">
        <v>1549</v>
      </c>
    </row>
    <row r="84" spans="1:5">
      <c r="A84" s="24" t="s">
        <v>2122</v>
      </c>
      <c r="B84" s="21" t="s">
        <v>1706</v>
      </c>
      <c r="C84" s="21" t="s">
        <v>1707</v>
      </c>
      <c r="D84" s="22" t="s">
        <v>1548</v>
      </c>
      <c r="E84" s="22" t="s">
        <v>1549</v>
      </c>
    </row>
    <row r="85" spans="1:5">
      <c r="A85" s="24" t="s">
        <v>2121</v>
      </c>
      <c r="B85" s="21" t="s">
        <v>1704</v>
      </c>
      <c r="C85" s="21" t="s">
        <v>1705</v>
      </c>
      <c r="D85" s="22" t="s">
        <v>1538</v>
      </c>
      <c r="E85" s="22" t="s">
        <v>1539</v>
      </c>
    </row>
    <row r="86" spans="1:5">
      <c r="A86" s="24" t="s">
        <v>2124</v>
      </c>
      <c r="B86" s="21" t="s">
        <v>1710</v>
      </c>
      <c r="C86" s="21" t="s">
        <v>1711</v>
      </c>
      <c r="D86" s="22" t="s">
        <v>1542</v>
      </c>
      <c r="E86" s="22" t="s">
        <v>1543</v>
      </c>
    </row>
    <row r="87" spans="1:5">
      <c r="A87" s="24" t="s">
        <v>2125</v>
      </c>
      <c r="B87" s="21" t="s">
        <v>1712</v>
      </c>
      <c r="C87" s="21" t="s">
        <v>1713</v>
      </c>
      <c r="D87" s="22" t="s">
        <v>1548</v>
      </c>
      <c r="E87" s="22" t="s">
        <v>1549</v>
      </c>
    </row>
    <row r="88" spans="1:5">
      <c r="A88" s="24" t="s">
        <v>2126</v>
      </c>
      <c r="B88" s="21" t="s">
        <v>1714</v>
      </c>
      <c r="C88" s="21" t="s">
        <v>1715</v>
      </c>
      <c r="D88" s="21" t="s">
        <v>1542</v>
      </c>
      <c r="E88" s="21" t="s">
        <v>1543</v>
      </c>
    </row>
    <row r="89" spans="1:5">
      <c r="A89" s="24" t="s">
        <v>2128</v>
      </c>
      <c r="B89" s="21" t="s">
        <v>1718</v>
      </c>
      <c r="C89" s="21" t="s">
        <v>1719</v>
      </c>
      <c r="D89" s="22" t="s">
        <v>1542</v>
      </c>
      <c r="E89" s="22" t="s">
        <v>1543</v>
      </c>
    </row>
    <row r="90" spans="1:5">
      <c r="A90" s="24" t="s">
        <v>2129</v>
      </c>
      <c r="B90" s="21" t="s">
        <v>1720</v>
      </c>
      <c r="C90" s="21" t="s">
        <v>1721</v>
      </c>
      <c r="D90" s="21" t="s">
        <v>1560</v>
      </c>
      <c r="E90" s="21" t="s">
        <v>1561</v>
      </c>
    </row>
    <row r="91" spans="1:5">
      <c r="A91" s="24" t="s">
        <v>2130</v>
      </c>
      <c r="B91" s="21" t="s">
        <v>1722</v>
      </c>
      <c r="C91" s="21" t="s">
        <v>1723</v>
      </c>
      <c r="D91" s="22" t="s">
        <v>1560</v>
      </c>
      <c r="E91" s="22" t="s">
        <v>1561</v>
      </c>
    </row>
    <row r="92" spans="1:5">
      <c r="A92" s="24" t="s">
        <v>2131</v>
      </c>
      <c r="B92" s="21" t="s">
        <v>1724</v>
      </c>
      <c r="C92" s="21" t="s">
        <v>1725</v>
      </c>
      <c r="D92" s="22" t="s">
        <v>1560</v>
      </c>
      <c r="E92" s="22" t="s">
        <v>1561</v>
      </c>
    </row>
    <row r="93" spans="1:5">
      <c r="A93" s="24" t="s">
        <v>2132</v>
      </c>
      <c r="B93" s="21" t="s">
        <v>1726</v>
      </c>
      <c r="C93" s="21" t="s">
        <v>1727</v>
      </c>
      <c r="D93" s="21" t="s">
        <v>1552</v>
      </c>
      <c r="E93" s="21" t="s">
        <v>1553</v>
      </c>
    </row>
    <row r="94" spans="1:5">
      <c r="A94" s="24" t="s">
        <v>2133</v>
      </c>
      <c r="B94" s="21" t="s">
        <v>1728</v>
      </c>
      <c r="C94" s="21" t="s">
        <v>1729</v>
      </c>
      <c r="D94" s="21" t="s">
        <v>1560</v>
      </c>
      <c r="E94" s="21" t="s">
        <v>1561</v>
      </c>
    </row>
    <row r="95" spans="1:5">
      <c r="A95" s="24" t="s">
        <v>2276</v>
      </c>
      <c r="B95" s="21" t="s">
        <v>2012</v>
      </c>
      <c r="C95" s="21" t="s">
        <v>2013</v>
      </c>
      <c r="D95" s="21" t="s">
        <v>1542</v>
      </c>
      <c r="E95" s="21" t="s">
        <v>1543</v>
      </c>
    </row>
    <row r="96" spans="1:5">
      <c r="A96" s="24" t="s">
        <v>2134</v>
      </c>
      <c r="B96" s="21" t="s">
        <v>1730</v>
      </c>
      <c r="C96" s="21" t="s">
        <v>1731</v>
      </c>
      <c r="D96" s="21" t="s">
        <v>1548</v>
      </c>
      <c r="E96" s="21" t="s">
        <v>1549</v>
      </c>
    </row>
    <row r="97" spans="1:5">
      <c r="A97" s="24" t="s">
        <v>2219</v>
      </c>
      <c r="B97" s="21" t="s">
        <v>1898</v>
      </c>
      <c r="C97" s="21" t="s">
        <v>1899</v>
      </c>
      <c r="D97" s="21" t="s">
        <v>1548</v>
      </c>
      <c r="E97" s="21" t="s">
        <v>1549</v>
      </c>
    </row>
    <row r="98" spans="1:5">
      <c r="A98" s="24" t="s">
        <v>2135</v>
      </c>
      <c r="B98" s="21" t="s">
        <v>1732</v>
      </c>
      <c r="C98" s="21" t="s">
        <v>1733</v>
      </c>
      <c r="D98" s="21" t="s">
        <v>1566</v>
      </c>
      <c r="E98" s="21" t="s">
        <v>1567</v>
      </c>
    </row>
    <row r="99" spans="1:5">
      <c r="A99" s="24" t="s">
        <v>2136</v>
      </c>
      <c r="B99" s="21" t="s">
        <v>1734</v>
      </c>
      <c r="C99" s="21" t="s">
        <v>1735</v>
      </c>
      <c r="D99" s="21" t="s">
        <v>1560</v>
      </c>
      <c r="E99" s="21" t="s">
        <v>1561</v>
      </c>
    </row>
    <row r="100" spans="1:5" ht="28.5">
      <c r="A100" s="24" t="s">
        <v>2137</v>
      </c>
      <c r="B100" s="21" t="s">
        <v>1736</v>
      </c>
      <c r="C100" s="21" t="s">
        <v>1737</v>
      </c>
      <c r="D100" s="21" t="s">
        <v>1544</v>
      </c>
      <c r="E100" s="21" t="s">
        <v>1545</v>
      </c>
    </row>
    <row r="101" spans="1:5">
      <c r="A101" s="24" t="s">
        <v>2139</v>
      </c>
      <c r="B101" s="21" t="s">
        <v>1740</v>
      </c>
      <c r="C101" s="21" t="s">
        <v>1741</v>
      </c>
      <c r="D101" s="21" t="s">
        <v>1560</v>
      </c>
      <c r="E101" s="21" t="s">
        <v>1561</v>
      </c>
    </row>
    <row r="102" spans="1:5">
      <c r="A102" s="24" t="s">
        <v>2140</v>
      </c>
      <c r="B102" s="21" t="s">
        <v>1742</v>
      </c>
      <c r="C102" s="21" t="s">
        <v>1743</v>
      </c>
      <c r="D102" s="21" t="s">
        <v>1538</v>
      </c>
      <c r="E102" s="21" t="s">
        <v>1539</v>
      </c>
    </row>
    <row r="103" spans="1:5">
      <c r="A103" s="24" t="s">
        <v>2141</v>
      </c>
      <c r="B103" s="21" t="s">
        <v>1744</v>
      </c>
      <c r="C103" s="21" t="s">
        <v>1745</v>
      </c>
      <c r="D103" s="21" t="s">
        <v>1542</v>
      </c>
      <c r="E103" s="21" t="s">
        <v>1543</v>
      </c>
    </row>
    <row r="104" spans="1:5">
      <c r="A104" s="24" t="s">
        <v>2142</v>
      </c>
      <c r="B104" s="21" t="s">
        <v>1746</v>
      </c>
      <c r="C104" s="21" t="s">
        <v>1747</v>
      </c>
      <c r="D104" s="21" t="s">
        <v>1542</v>
      </c>
      <c r="E104" s="21" t="s">
        <v>1543</v>
      </c>
    </row>
    <row r="105" spans="1:5">
      <c r="A105" s="24" t="s">
        <v>2143</v>
      </c>
      <c r="B105" s="21" t="s">
        <v>1748</v>
      </c>
      <c r="C105" s="21" t="s">
        <v>1749</v>
      </c>
      <c r="D105" s="21" t="s">
        <v>1538</v>
      </c>
      <c r="E105" s="21" t="s">
        <v>1539</v>
      </c>
    </row>
    <row r="106" spans="1:5">
      <c r="A106" s="24" t="s">
        <v>2144</v>
      </c>
      <c r="B106" s="21" t="s">
        <v>1750</v>
      </c>
      <c r="C106" s="21" t="s">
        <v>1751</v>
      </c>
      <c r="D106" s="21" t="s">
        <v>1538</v>
      </c>
      <c r="E106" s="21" t="s">
        <v>1539</v>
      </c>
    </row>
    <row r="107" spans="1:5">
      <c r="A107" s="24" t="s">
        <v>2145</v>
      </c>
      <c r="B107" s="21" t="s">
        <v>1752</v>
      </c>
      <c r="C107" s="21" t="s">
        <v>1753</v>
      </c>
      <c r="D107" s="21" t="s">
        <v>1538</v>
      </c>
      <c r="E107" s="21" t="s">
        <v>1539</v>
      </c>
    </row>
    <row r="108" spans="1:5">
      <c r="A108" s="24" t="s">
        <v>2146</v>
      </c>
      <c r="B108" s="21" t="s">
        <v>1754</v>
      </c>
      <c r="C108" s="21" t="s">
        <v>1755</v>
      </c>
      <c r="D108" s="21" t="s">
        <v>1538</v>
      </c>
      <c r="E108" s="21" t="s">
        <v>1539</v>
      </c>
    </row>
    <row r="109" spans="1:5">
      <c r="A109" s="24" t="s">
        <v>2147</v>
      </c>
      <c r="B109" s="21" t="s">
        <v>1756</v>
      </c>
      <c r="C109" s="21" t="s">
        <v>1757</v>
      </c>
      <c r="D109" s="21" t="s">
        <v>1542</v>
      </c>
      <c r="E109" s="21" t="s">
        <v>1543</v>
      </c>
    </row>
    <row r="110" spans="1:5">
      <c r="A110" s="24" t="s">
        <v>2278</v>
      </c>
      <c r="B110" s="21" t="s">
        <v>2016</v>
      </c>
      <c r="C110" s="21" t="s">
        <v>2017</v>
      </c>
      <c r="D110" s="21" t="s">
        <v>1542</v>
      </c>
      <c r="E110" s="21" t="s">
        <v>1543</v>
      </c>
    </row>
    <row r="111" spans="1:5">
      <c r="A111" s="24" t="s">
        <v>2148</v>
      </c>
      <c r="B111" s="21" t="s">
        <v>1758</v>
      </c>
      <c r="C111" s="21" t="s">
        <v>1759</v>
      </c>
      <c r="D111" s="21" t="s">
        <v>1538</v>
      </c>
      <c r="E111" s="21" t="s">
        <v>1539</v>
      </c>
    </row>
    <row r="112" spans="1:5">
      <c r="A112" s="24" t="s">
        <v>2149</v>
      </c>
      <c r="B112" s="21" t="s">
        <v>1760</v>
      </c>
      <c r="C112" s="21" t="s">
        <v>1761</v>
      </c>
      <c r="D112" s="21" t="s">
        <v>1542</v>
      </c>
      <c r="E112" s="21" t="s">
        <v>1543</v>
      </c>
    </row>
    <row r="113" spans="1:5">
      <c r="A113" s="24" t="s">
        <v>2151</v>
      </c>
      <c r="B113" s="21" t="s">
        <v>1764</v>
      </c>
      <c r="C113" s="21" t="s">
        <v>1765</v>
      </c>
      <c r="D113" s="21" t="s">
        <v>1560</v>
      </c>
      <c r="E113" s="21" t="s">
        <v>1561</v>
      </c>
    </row>
    <row r="114" spans="1:5">
      <c r="A114" s="24" t="s">
        <v>2152</v>
      </c>
      <c r="B114" s="21" t="s">
        <v>1766</v>
      </c>
      <c r="C114" s="21" t="s">
        <v>34</v>
      </c>
      <c r="D114" s="21" t="s">
        <v>1538</v>
      </c>
      <c r="E114" s="21" t="s">
        <v>1539</v>
      </c>
    </row>
    <row r="115" spans="1:5">
      <c r="A115" s="24" t="s">
        <v>2277</v>
      </c>
      <c r="B115" s="21" t="s">
        <v>2014</v>
      </c>
      <c r="C115" s="21" t="s">
        <v>2015</v>
      </c>
      <c r="D115" s="21" t="s">
        <v>1542</v>
      </c>
      <c r="E115" s="21" t="s">
        <v>1543</v>
      </c>
    </row>
    <row r="116" spans="1:5">
      <c r="A116" s="24" t="s">
        <v>2154</v>
      </c>
      <c r="B116" s="21" t="s">
        <v>1769</v>
      </c>
      <c r="C116" s="21" t="s">
        <v>1770</v>
      </c>
      <c r="D116" s="21" t="s">
        <v>1538</v>
      </c>
      <c r="E116" s="21" t="s">
        <v>1539</v>
      </c>
    </row>
    <row r="117" spans="1:5">
      <c r="A117" s="24" t="s">
        <v>2153</v>
      </c>
      <c r="B117" s="21" t="s">
        <v>1767</v>
      </c>
      <c r="C117" s="21" t="s">
        <v>1768</v>
      </c>
      <c r="D117" s="21" t="s">
        <v>1538</v>
      </c>
      <c r="E117" s="21" t="s">
        <v>1539</v>
      </c>
    </row>
    <row r="118" spans="1:5">
      <c r="A118" s="24" t="s">
        <v>2155</v>
      </c>
      <c r="B118" s="21" t="s">
        <v>1771</v>
      </c>
      <c r="C118" s="21" t="s">
        <v>1772</v>
      </c>
      <c r="D118" s="21" t="s">
        <v>1548</v>
      </c>
      <c r="E118" s="21" t="s">
        <v>1549</v>
      </c>
    </row>
    <row r="119" spans="1:5">
      <c r="A119" s="24" t="s">
        <v>2127</v>
      </c>
      <c r="B119" s="21" t="s">
        <v>1716</v>
      </c>
      <c r="C119" s="21" t="s">
        <v>1717</v>
      </c>
      <c r="D119" s="22" t="s">
        <v>1552</v>
      </c>
      <c r="E119" s="22" t="s">
        <v>1553</v>
      </c>
    </row>
    <row r="120" spans="1:5">
      <c r="A120" s="24" t="s">
        <v>2156</v>
      </c>
      <c r="B120" s="21" t="s">
        <v>1773</v>
      </c>
      <c r="C120" s="21" t="s">
        <v>1774</v>
      </c>
      <c r="D120" s="21" t="s">
        <v>1538</v>
      </c>
      <c r="E120" s="21" t="s">
        <v>1539</v>
      </c>
    </row>
    <row r="121" spans="1:5">
      <c r="A121" s="24" t="s">
        <v>2157</v>
      </c>
      <c r="B121" s="21" t="s">
        <v>1775</v>
      </c>
      <c r="C121" s="21" t="s">
        <v>1776</v>
      </c>
      <c r="D121" s="21" t="s">
        <v>1538</v>
      </c>
      <c r="E121" s="21" t="s">
        <v>1539</v>
      </c>
    </row>
    <row r="122" spans="1:5">
      <c r="A122" s="24" t="s">
        <v>2158</v>
      </c>
      <c r="B122" s="21" t="s">
        <v>1777</v>
      </c>
      <c r="C122" s="21" t="s">
        <v>1778</v>
      </c>
      <c r="D122" s="21" t="s">
        <v>1538</v>
      </c>
      <c r="E122" s="21" t="s">
        <v>1539</v>
      </c>
    </row>
    <row r="123" spans="1:5">
      <c r="A123" s="24" t="s">
        <v>2159</v>
      </c>
      <c r="B123" s="21" t="s">
        <v>1779</v>
      </c>
      <c r="C123" s="21" t="s">
        <v>1780</v>
      </c>
      <c r="D123" s="21" t="s">
        <v>1538</v>
      </c>
      <c r="E123" s="21" t="s">
        <v>1539</v>
      </c>
    </row>
    <row r="124" spans="1:5">
      <c r="A124" s="24" t="s">
        <v>2160</v>
      </c>
      <c r="B124" s="21" t="s">
        <v>1781</v>
      </c>
      <c r="C124" s="21" t="s">
        <v>1782</v>
      </c>
      <c r="D124" s="22" t="s">
        <v>1538</v>
      </c>
      <c r="E124" s="22" t="s">
        <v>1539</v>
      </c>
    </row>
    <row r="125" spans="1:5">
      <c r="A125" s="24" t="s">
        <v>2163</v>
      </c>
      <c r="B125" s="21" t="s">
        <v>1787</v>
      </c>
      <c r="C125" s="21" t="s">
        <v>1788</v>
      </c>
      <c r="D125" s="22" t="s">
        <v>1542</v>
      </c>
      <c r="E125" s="22" t="s">
        <v>1543</v>
      </c>
    </row>
    <row r="126" spans="1:5">
      <c r="A126" s="24" t="s">
        <v>2161</v>
      </c>
      <c r="B126" s="21" t="s">
        <v>1783</v>
      </c>
      <c r="C126" s="21" t="s">
        <v>1784</v>
      </c>
      <c r="D126" s="22" t="s">
        <v>1538</v>
      </c>
      <c r="E126" s="22" t="s">
        <v>1539</v>
      </c>
    </row>
    <row r="127" spans="1:5">
      <c r="A127" s="24" t="s">
        <v>2162</v>
      </c>
      <c r="B127" s="21" t="s">
        <v>1785</v>
      </c>
      <c r="C127" s="21" t="s">
        <v>1786</v>
      </c>
      <c r="D127" s="22" t="s">
        <v>1548</v>
      </c>
      <c r="E127" s="22" t="s">
        <v>1549</v>
      </c>
    </row>
    <row r="128" spans="1:5">
      <c r="A128" s="24" t="s">
        <v>2164</v>
      </c>
      <c r="B128" s="21" t="s">
        <v>1789</v>
      </c>
      <c r="C128" s="21" t="s">
        <v>1790</v>
      </c>
      <c r="D128" s="22" t="s">
        <v>1548</v>
      </c>
      <c r="E128" s="22" t="s">
        <v>1549</v>
      </c>
    </row>
    <row r="129" spans="1:5">
      <c r="A129" s="24" t="s">
        <v>2165</v>
      </c>
      <c r="B129" s="21" t="s">
        <v>1791</v>
      </c>
      <c r="C129" s="21" t="s">
        <v>1792</v>
      </c>
      <c r="D129" s="22" t="s">
        <v>1548</v>
      </c>
      <c r="E129" s="22" t="s">
        <v>1549</v>
      </c>
    </row>
    <row r="130" spans="1:5">
      <c r="A130" s="24" t="s">
        <v>2166</v>
      </c>
      <c r="B130" s="21" t="s">
        <v>1793</v>
      </c>
      <c r="C130" s="21" t="s">
        <v>1794</v>
      </c>
      <c r="D130" s="22" t="s">
        <v>1542</v>
      </c>
      <c r="E130" s="22" t="s">
        <v>1543</v>
      </c>
    </row>
    <row r="131" spans="1:5">
      <c r="A131" s="24" t="s">
        <v>2167</v>
      </c>
      <c r="B131" s="21" t="s">
        <v>1795</v>
      </c>
      <c r="C131" s="21" t="s">
        <v>1796</v>
      </c>
      <c r="D131" s="22" t="s">
        <v>1542</v>
      </c>
      <c r="E131" s="22" t="s">
        <v>1543</v>
      </c>
    </row>
    <row r="132" spans="1:5">
      <c r="A132" s="24" t="s">
        <v>2168</v>
      </c>
      <c r="B132" s="21" t="s">
        <v>1797</v>
      </c>
      <c r="C132" s="21" t="s">
        <v>1798</v>
      </c>
      <c r="D132" s="22" t="s">
        <v>1542</v>
      </c>
      <c r="E132" s="22" t="s">
        <v>1543</v>
      </c>
    </row>
    <row r="133" spans="1:5">
      <c r="A133" s="24" t="s">
        <v>2169</v>
      </c>
      <c r="B133" s="21" t="s">
        <v>1799</v>
      </c>
      <c r="C133" s="21" t="s">
        <v>1800</v>
      </c>
      <c r="D133" s="21" t="s">
        <v>1538</v>
      </c>
      <c r="E133" s="21" t="s">
        <v>1539</v>
      </c>
    </row>
    <row r="134" spans="1:5">
      <c r="A134" s="24" t="s">
        <v>2273</v>
      </c>
      <c r="B134" s="21" t="s">
        <v>2006</v>
      </c>
      <c r="C134" s="21" t="s">
        <v>2007</v>
      </c>
      <c r="D134" s="21" t="s">
        <v>1542</v>
      </c>
      <c r="E134" s="21" t="s">
        <v>1543</v>
      </c>
    </row>
    <row r="135" spans="1:5">
      <c r="A135" s="24" t="s">
        <v>2170</v>
      </c>
      <c r="B135" s="21" t="s">
        <v>1801</v>
      </c>
      <c r="C135" s="21" t="s">
        <v>1802</v>
      </c>
      <c r="D135" s="21" t="s">
        <v>1548</v>
      </c>
      <c r="E135" s="21" t="s">
        <v>1549</v>
      </c>
    </row>
    <row r="136" spans="1:5">
      <c r="A136" s="24" t="s">
        <v>2171</v>
      </c>
      <c r="B136" s="21" t="s">
        <v>1803</v>
      </c>
      <c r="C136" s="21" t="s">
        <v>1804</v>
      </c>
      <c r="D136" s="21" t="s">
        <v>1548</v>
      </c>
      <c r="E136" s="21" t="s">
        <v>1549</v>
      </c>
    </row>
    <row r="137" spans="1:5">
      <c r="A137" s="24" t="s">
        <v>2172</v>
      </c>
      <c r="B137" s="21" t="s">
        <v>1805</v>
      </c>
      <c r="C137" s="21" t="s">
        <v>18</v>
      </c>
      <c r="D137" s="21" t="s">
        <v>1538</v>
      </c>
      <c r="E137" s="21" t="s">
        <v>1539</v>
      </c>
    </row>
    <row r="138" spans="1:5">
      <c r="A138" s="24" t="s">
        <v>2173</v>
      </c>
      <c r="B138" s="21" t="s">
        <v>1806</v>
      </c>
      <c r="C138" s="21" t="s">
        <v>1807</v>
      </c>
      <c r="D138" s="22" t="s">
        <v>1538</v>
      </c>
      <c r="E138" s="22" t="s">
        <v>1539</v>
      </c>
    </row>
    <row r="139" spans="1:5">
      <c r="A139" s="24" t="s">
        <v>2174</v>
      </c>
      <c r="B139" s="21" t="s">
        <v>1808</v>
      </c>
      <c r="C139" s="21" t="s">
        <v>1809</v>
      </c>
      <c r="D139" s="22" t="s">
        <v>1548</v>
      </c>
      <c r="E139" s="22" t="s">
        <v>1549</v>
      </c>
    </row>
    <row r="140" spans="1:5">
      <c r="A140" s="24" t="s">
        <v>2175</v>
      </c>
      <c r="B140" s="21" t="s">
        <v>1810</v>
      </c>
      <c r="C140" s="21" t="s">
        <v>1811</v>
      </c>
      <c r="D140" s="22" t="s">
        <v>1542</v>
      </c>
      <c r="E140" s="22" t="s">
        <v>1543</v>
      </c>
    </row>
    <row r="141" spans="1:5">
      <c r="A141" s="24" t="s">
        <v>2208</v>
      </c>
      <c r="B141" s="21" t="s">
        <v>1876</v>
      </c>
      <c r="C141" s="21" t="s">
        <v>1877</v>
      </c>
      <c r="D141" s="21" t="s">
        <v>1552</v>
      </c>
      <c r="E141" s="21" t="s">
        <v>1553</v>
      </c>
    </row>
    <row r="142" spans="1:5">
      <c r="A142" s="24" t="s">
        <v>2176</v>
      </c>
      <c r="B142" s="21" t="s">
        <v>1812</v>
      </c>
      <c r="C142" s="21" t="s">
        <v>1813</v>
      </c>
      <c r="D142" s="21" t="s">
        <v>1560</v>
      </c>
      <c r="E142" s="21" t="s">
        <v>1561</v>
      </c>
    </row>
    <row r="143" spans="1:5">
      <c r="A143" s="24" t="s">
        <v>2177</v>
      </c>
      <c r="B143" s="21" t="s">
        <v>1814</v>
      </c>
      <c r="C143" s="21" t="s">
        <v>1815</v>
      </c>
      <c r="D143" s="22" t="s">
        <v>1548</v>
      </c>
      <c r="E143" s="22" t="s">
        <v>1549</v>
      </c>
    </row>
    <row r="144" spans="1:5">
      <c r="A144" s="24" t="s">
        <v>2178</v>
      </c>
      <c r="B144" s="21" t="s">
        <v>1816</v>
      </c>
      <c r="C144" s="21" t="s">
        <v>1817</v>
      </c>
      <c r="D144" s="22" t="s">
        <v>1548</v>
      </c>
      <c r="E144" s="22" t="s">
        <v>1549</v>
      </c>
    </row>
    <row r="145" spans="1:5">
      <c r="A145" s="24" t="s">
        <v>2090</v>
      </c>
      <c r="B145" s="21" t="s">
        <v>1643</v>
      </c>
      <c r="C145" s="21" t="s">
        <v>1644</v>
      </c>
      <c r="D145" s="21" t="s">
        <v>1548</v>
      </c>
      <c r="E145" s="21" t="s">
        <v>1549</v>
      </c>
    </row>
    <row r="146" spans="1:5">
      <c r="A146" s="24" t="s">
        <v>2179</v>
      </c>
      <c r="B146" s="21" t="s">
        <v>1818</v>
      </c>
      <c r="C146" s="21" t="s">
        <v>1819</v>
      </c>
      <c r="D146" s="22" t="s">
        <v>1560</v>
      </c>
      <c r="E146" s="22" t="s">
        <v>1561</v>
      </c>
    </row>
    <row r="147" spans="1:5">
      <c r="A147" s="24" t="s">
        <v>2207</v>
      </c>
      <c r="B147" s="21" t="s">
        <v>1874</v>
      </c>
      <c r="C147" s="21" t="s">
        <v>1875</v>
      </c>
      <c r="D147" s="21" t="s">
        <v>1552</v>
      </c>
      <c r="E147" s="21" t="s">
        <v>1553</v>
      </c>
    </row>
    <row r="148" spans="1:5">
      <c r="A148" s="24" t="s">
        <v>2182</v>
      </c>
      <c r="B148" s="21" t="s">
        <v>1824</v>
      </c>
      <c r="C148" s="21" t="s">
        <v>1825</v>
      </c>
      <c r="D148" s="22" t="s">
        <v>1542</v>
      </c>
      <c r="E148" s="22" t="s">
        <v>1543</v>
      </c>
    </row>
    <row r="149" spans="1:5">
      <c r="A149" s="24" t="s">
        <v>2180</v>
      </c>
      <c r="B149" s="21" t="s">
        <v>1820</v>
      </c>
      <c r="C149" s="21" t="s">
        <v>1821</v>
      </c>
      <c r="D149" s="22" t="s">
        <v>1542</v>
      </c>
      <c r="E149" s="22" t="s">
        <v>1543</v>
      </c>
    </row>
    <row r="150" spans="1:5">
      <c r="A150" s="24" t="s">
        <v>2181</v>
      </c>
      <c r="B150" s="21" t="s">
        <v>1822</v>
      </c>
      <c r="C150" s="21" t="s">
        <v>1823</v>
      </c>
      <c r="D150" s="22" t="s">
        <v>1538</v>
      </c>
      <c r="E150" s="22" t="s">
        <v>1539</v>
      </c>
    </row>
    <row r="151" spans="1:5">
      <c r="A151" s="24" t="s">
        <v>2183</v>
      </c>
      <c r="B151" s="21" t="s">
        <v>1826</v>
      </c>
      <c r="C151" s="21" t="s">
        <v>1827</v>
      </c>
      <c r="D151" s="21" t="s">
        <v>1542</v>
      </c>
      <c r="E151" s="21" t="s">
        <v>1543</v>
      </c>
    </row>
    <row r="152" spans="1:5">
      <c r="A152" s="24" t="s">
        <v>2184</v>
      </c>
      <c r="B152" s="21" t="s">
        <v>1828</v>
      </c>
      <c r="C152" s="21" t="s">
        <v>1829</v>
      </c>
      <c r="D152" s="21" t="s">
        <v>1560</v>
      </c>
      <c r="E152" s="21" t="s">
        <v>1561</v>
      </c>
    </row>
    <row r="153" spans="1:5">
      <c r="A153" s="24" t="s">
        <v>2185</v>
      </c>
      <c r="B153" s="21" t="s">
        <v>1830</v>
      </c>
      <c r="C153" s="21" t="s">
        <v>1831</v>
      </c>
      <c r="D153" s="22" t="s">
        <v>1548</v>
      </c>
      <c r="E153" s="22" t="s">
        <v>1549</v>
      </c>
    </row>
    <row r="154" spans="1:5">
      <c r="A154" s="24" t="s">
        <v>2186</v>
      </c>
      <c r="B154" s="21" t="s">
        <v>1832</v>
      </c>
      <c r="C154" s="21" t="s">
        <v>1833</v>
      </c>
      <c r="D154" s="22" t="s">
        <v>1548</v>
      </c>
      <c r="E154" s="22" t="s">
        <v>1549</v>
      </c>
    </row>
    <row r="155" spans="1:5">
      <c r="A155" s="24" t="s">
        <v>2072</v>
      </c>
      <c r="B155" s="21" t="s">
        <v>1608</v>
      </c>
      <c r="C155" s="21" t="s">
        <v>35</v>
      </c>
      <c r="D155" s="22" t="s">
        <v>1538</v>
      </c>
      <c r="E155" s="22" t="s">
        <v>1539</v>
      </c>
    </row>
    <row r="157" spans="1:5">
      <c r="A157" s="24" t="s">
        <v>2188</v>
      </c>
      <c r="B157" s="21" t="s">
        <v>1836</v>
      </c>
      <c r="C157" s="21" t="s">
        <v>1837</v>
      </c>
      <c r="D157" s="22" t="s">
        <v>1548</v>
      </c>
      <c r="E157" s="22" t="s">
        <v>1549</v>
      </c>
    </row>
    <row r="158" spans="1:5">
      <c r="A158" s="24" t="s">
        <v>2189</v>
      </c>
      <c r="B158" s="21" t="s">
        <v>1838</v>
      </c>
      <c r="C158" s="21" t="s">
        <v>1839</v>
      </c>
      <c r="D158" s="22" t="s">
        <v>1552</v>
      </c>
      <c r="E158" s="22" t="s">
        <v>1553</v>
      </c>
    </row>
    <row r="159" spans="1:5">
      <c r="A159" s="24" t="s">
        <v>2190</v>
      </c>
      <c r="B159" s="21" t="s">
        <v>1840</v>
      </c>
      <c r="C159" s="21" t="s">
        <v>1841</v>
      </c>
      <c r="D159" s="22" t="s">
        <v>1538</v>
      </c>
      <c r="E159" s="22" t="s">
        <v>1539</v>
      </c>
    </row>
    <row r="160" spans="1:5">
      <c r="A160" s="24" t="s">
        <v>2191</v>
      </c>
      <c r="B160" s="21" t="s">
        <v>1842</v>
      </c>
      <c r="C160" s="21" t="s">
        <v>1843</v>
      </c>
      <c r="D160" s="22" t="s">
        <v>1542</v>
      </c>
      <c r="E160" s="22" t="s">
        <v>1543</v>
      </c>
    </row>
    <row r="161" spans="1:5">
      <c r="A161" s="24" t="s">
        <v>2196</v>
      </c>
      <c r="B161" s="21" t="s">
        <v>1852</v>
      </c>
      <c r="C161" s="21" t="s">
        <v>1853</v>
      </c>
      <c r="D161" s="21" t="s">
        <v>1552</v>
      </c>
      <c r="E161" s="21" t="s">
        <v>1553</v>
      </c>
    </row>
    <row r="162" spans="1:5">
      <c r="A162" s="24" t="s">
        <v>2198</v>
      </c>
      <c r="B162" s="21" t="s">
        <v>1856</v>
      </c>
      <c r="C162" s="21" t="s">
        <v>1857</v>
      </c>
      <c r="D162" s="21" t="s">
        <v>1552</v>
      </c>
      <c r="E162" s="21" t="s">
        <v>1553</v>
      </c>
    </row>
    <row r="163" spans="1:5">
      <c r="A163" s="24" t="s">
        <v>2199</v>
      </c>
      <c r="B163" s="21" t="s">
        <v>1858</v>
      </c>
      <c r="C163" s="21" t="s">
        <v>1859</v>
      </c>
      <c r="D163" s="21" t="s">
        <v>1560</v>
      </c>
      <c r="E163" s="21" t="s">
        <v>1561</v>
      </c>
    </row>
    <row r="164" spans="1:5">
      <c r="A164" s="24" t="s">
        <v>2200</v>
      </c>
      <c r="B164" s="21" t="s">
        <v>1860</v>
      </c>
      <c r="C164" s="21" t="s">
        <v>1861</v>
      </c>
      <c r="D164" s="21" t="s">
        <v>1548</v>
      </c>
      <c r="E164" s="21" t="s">
        <v>1549</v>
      </c>
    </row>
    <row r="165" spans="1:5">
      <c r="A165" s="24" t="s">
        <v>2201</v>
      </c>
      <c r="B165" s="21" t="s">
        <v>1862</v>
      </c>
      <c r="C165" s="21" t="s">
        <v>1863</v>
      </c>
      <c r="D165" s="21" t="s">
        <v>1548</v>
      </c>
      <c r="E165" s="21" t="s">
        <v>1549</v>
      </c>
    </row>
    <row r="166" spans="1:5">
      <c r="A166" s="24" t="s">
        <v>2202</v>
      </c>
      <c r="B166" s="21" t="s">
        <v>1864</v>
      </c>
      <c r="C166" s="21" t="s">
        <v>1865</v>
      </c>
      <c r="D166" s="21" t="s">
        <v>1552</v>
      </c>
      <c r="E166" s="21" t="s">
        <v>1553</v>
      </c>
    </row>
    <row r="167" spans="1:5">
      <c r="A167" s="24" t="s">
        <v>2203</v>
      </c>
      <c r="B167" s="21" t="s">
        <v>1866</v>
      </c>
      <c r="C167" s="21" t="s">
        <v>1867</v>
      </c>
      <c r="D167" s="21" t="s">
        <v>1552</v>
      </c>
      <c r="E167" s="21" t="s">
        <v>1553</v>
      </c>
    </row>
    <row r="168" spans="1:5" ht="28.5">
      <c r="A168" s="24" t="s">
        <v>2205</v>
      </c>
      <c r="B168" s="21" t="s">
        <v>1870</v>
      </c>
      <c r="C168" s="21" t="s">
        <v>1871</v>
      </c>
      <c r="D168" s="21" t="s">
        <v>1552</v>
      </c>
      <c r="E168" s="21" t="s">
        <v>1553</v>
      </c>
    </row>
    <row r="169" spans="1:5">
      <c r="A169" s="24" t="s">
        <v>2204</v>
      </c>
      <c r="B169" s="21" t="s">
        <v>1868</v>
      </c>
      <c r="C169" s="21" t="s">
        <v>1869</v>
      </c>
      <c r="D169" s="21" t="s">
        <v>1542</v>
      </c>
      <c r="E169" s="21" t="s">
        <v>1543</v>
      </c>
    </row>
    <row r="170" spans="1:5">
      <c r="A170" s="24" t="s">
        <v>2187</v>
      </c>
      <c r="B170" s="21" t="s">
        <v>1834</v>
      </c>
      <c r="C170" s="21" t="s">
        <v>1835</v>
      </c>
      <c r="D170" s="22" t="s">
        <v>1538</v>
      </c>
      <c r="E170" s="22" t="s">
        <v>1539</v>
      </c>
    </row>
    <row r="171" spans="1:5">
      <c r="A171" s="24" t="s">
        <v>2210</v>
      </c>
      <c r="B171" s="21" t="s">
        <v>1880</v>
      </c>
      <c r="C171" s="21" t="s">
        <v>1881</v>
      </c>
      <c r="D171" s="21" t="s">
        <v>1538</v>
      </c>
      <c r="E171" s="21" t="s">
        <v>1539</v>
      </c>
    </row>
    <row r="172" spans="1:5">
      <c r="A172" s="24" t="s">
        <v>2209</v>
      </c>
      <c r="B172" s="21" t="s">
        <v>1878</v>
      </c>
      <c r="C172" s="21" t="s">
        <v>1879</v>
      </c>
      <c r="D172" s="21" t="s">
        <v>1552</v>
      </c>
      <c r="E172" s="21" t="s">
        <v>1553</v>
      </c>
    </row>
    <row r="173" spans="1:5">
      <c r="A173" s="24" t="s">
        <v>2211</v>
      </c>
      <c r="B173" s="21" t="s">
        <v>1882</v>
      </c>
      <c r="C173" s="21" t="s">
        <v>1883</v>
      </c>
      <c r="D173" s="21" t="s">
        <v>1560</v>
      </c>
      <c r="E173" s="21" t="s">
        <v>1561</v>
      </c>
    </row>
    <row r="174" spans="1:5">
      <c r="A174" s="24" t="s">
        <v>2212</v>
      </c>
      <c r="B174" s="21" t="s">
        <v>1884</v>
      </c>
      <c r="C174" s="21" t="s">
        <v>1885</v>
      </c>
      <c r="D174" s="21" t="s">
        <v>1552</v>
      </c>
      <c r="E174" s="21" t="s">
        <v>1553</v>
      </c>
    </row>
    <row r="175" spans="1:5">
      <c r="A175" s="24" t="s">
        <v>2213</v>
      </c>
      <c r="B175" s="21" t="s">
        <v>1886</v>
      </c>
      <c r="C175" s="21" t="s">
        <v>1887</v>
      </c>
      <c r="D175" s="21" t="s">
        <v>1566</v>
      </c>
      <c r="E175" s="21" t="s">
        <v>1567</v>
      </c>
    </row>
    <row r="176" spans="1:5">
      <c r="A176" s="24" t="s">
        <v>2214</v>
      </c>
      <c r="B176" s="21" t="s">
        <v>1888</v>
      </c>
      <c r="C176" s="21" t="s">
        <v>1889</v>
      </c>
      <c r="D176" s="21" t="s">
        <v>1566</v>
      </c>
      <c r="E176" s="21" t="s">
        <v>1567</v>
      </c>
    </row>
    <row r="177" spans="1:5">
      <c r="A177" s="24" t="s">
        <v>2215</v>
      </c>
      <c r="B177" s="21" t="s">
        <v>1890</v>
      </c>
      <c r="C177" s="21" t="s">
        <v>1891</v>
      </c>
      <c r="D177" s="22" t="s">
        <v>1538</v>
      </c>
      <c r="E177" s="22" t="s">
        <v>1539</v>
      </c>
    </row>
    <row r="178" spans="1:5">
      <c r="A178" s="24" t="s">
        <v>2216</v>
      </c>
      <c r="B178" s="21" t="s">
        <v>1892</v>
      </c>
      <c r="C178" s="21" t="s">
        <v>1893</v>
      </c>
      <c r="D178" s="21" t="s">
        <v>1552</v>
      </c>
      <c r="E178" s="21" t="s">
        <v>1553</v>
      </c>
    </row>
    <row r="179" spans="1:5">
      <c r="A179" s="24" t="s">
        <v>2217</v>
      </c>
      <c r="B179" s="21" t="s">
        <v>1894</v>
      </c>
      <c r="C179" s="21" t="s">
        <v>1895</v>
      </c>
      <c r="D179" s="22" t="s">
        <v>1542</v>
      </c>
      <c r="E179" s="22" t="s">
        <v>1543</v>
      </c>
    </row>
    <row r="180" spans="1:5">
      <c r="A180" s="24" t="s">
        <v>2218</v>
      </c>
      <c r="B180" s="21" t="s">
        <v>1896</v>
      </c>
      <c r="C180" s="21" t="s">
        <v>1897</v>
      </c>
      <c r="D180" s="22" t="s">
        <v>1542</v>
      </c>
      <c r="E180" s="22" t="s">
        <v>1543</v>
      </c>
    </row>
    <row r="181" spans="1:5">
      <c r="A181" s="24" t="s">
        <v>2221</v>
      </c>
      <c r="B181" s="21" t="s">
        <v>1902</v>
      </c>
      <c r="C181" s="21" t="s">
        <v>1903</v>
      </c>
      <c r="D181" s="21" t="s">
        <v>1560</v>
      </c>
      <c r="E181" s="21" t="s">
        <v>1561</v>
      </c>
    </row>
    <row r="182" spans="1:5">
      <c r="A182" s="24" t="s">
        <v>2222</v>
      </c>
      <c r="B182" s="21" t="s">
        <v>1904</v>
      </c>
      <c r="C182" s="21" t="s">
        <v>1905</v>
      </c>
      <c r="D182" s="21" t="s">
        <v>1538</v>
      </c>
      <c r="E182" s="21" t="s">
        <v>1539</v>
      </c>
    </row>
    <row r="183" spans="1:5">
      <c r="A183" s="24" t="s">
        <v>2223</v>
      </c>
      <c r="B183" s="21" t="s">
        <v>1906</v>
      </c>
      <c r="C183" s="21" t="s">
        <v>1907</v>
      </c>
      <c r="D183" s="21" t="s">
        <v>1548</v>
      </c>
      <c r="E183" s="21" t="s">
        <v>1549</v>
      </c>
    </row>
    <row r="184" spans="1:5">
      <c r="A184" s="24" t="s">
        <v>2224</v>
      </c>
      <c r="B184" s="21" t="s">
        <v>1908</v>
      </c>
      <c r="C184" s="21" t="s">
        <v>1909</v>
      </c>
      <c r="D184" s="21" t="s">
        <v>1542</v>
      </c>
      <c r="E184" s="21" t="s">
        <v>1543</v>
      </c>
    </row>
    <row r="185" spans="1:5">
      <c r="A185" s="24" t="s">
        <v>2225</v>
      </c>
      <c r="B185" s="21" t="s">
        <v>1910</v>
      </c>
      <c r="C185" s="21" t="s">
        <v>1911</v>
      </c>
      <c r="D185" s="21" t="s">
        <v>1542</v>
      </c>
      <c r="E185" s="21" t="s">
        <v>1543</v>
      </c>
    </row>
    <row r="186" spans="1:5">
      <c r="A186" s="24" t="s">
        <v>2226</v>
      </c>
      <c r="B186" s="21" t="s">
        <v>1912</v>
      </c>
      <c r="C186" s="21" t="s">
        <v>1913</v>
      </c>
      <c r="D186" s="21" t="s">
        <v>1548</v>
      </c>
      <c r="E186" s="21" t="s">
        <v>1549</v>
      </c>
    </row>
    <row r="187" spans="1:5">
      <c r="A187" s="24" t="s">
        <v>2227</v>
      </c>
      <c r="B187" s="21" t="s">
        <v>1914</v>
      </c>
      <c r="C187" s="21" t="s">
        <v>1915</v>
      </c>
      <c r="D187" s="21" t="s">
        <v>1560</v>
      </c>
      <c r="E187" s="21" t="s">
        <v>1561</v>
      </c>
    </row>
    <row r="188" spans="1:5" ht="28.5">
      <c r="A188" s="24" t="s">
        <v>2228</v>
      </c>
      <c r="B188" s="21" t="s">
        <v>1916</v>
      </c>
      <c r="C188" s="21" t="s">
        <v>1917</v>
      </c>
      <c r="D188" s="21" t="s">
        <v>1548</v>
      </c>
      <c r="E188" s="21" t="s">
        <v>1549</v>
      </c>
    </row>
    <row r="189" spans="1:5">
      <c r="A189" s="24" t="s">
        <v>2229</v>
      </c>
      <c r="B189" s="21" t="s">
        <v>1918</v>
      </c>
      <c r="C189" s="21" t="s">
        <v>1919</v>
      </c>
      <c r="D189" s="21" t="s">
        <v>1560</v>
      </c>
      <c r="E189" s="21" t="s">
        <v>1561</v>
      </c>
    </row>
    <row r="190" spans="1:5">
      <c r="A190" s="24" t="s">
        <v>2231</v>
      </c>
      <c r="B190" s="21" t="s">
        <v>1922</v>
      </c>
      <c r="C190" s="21" t="s">
        <v>1923</v>
      </c>
      <c r="D190" s="21" t="s">
        <v>1560</v>
      </c>
      <c r="E190" s="21" t="s">
        <v>1561</v>
      </c>
    </row>
    <row r="191" spans="1:5">
      <c r="A191" s="24" t="s">
        <v>2232</v>
      </c>
      <c r="B191" s="21" t="s">
        <v>1924</v>
      </c>
      <c r="C191" s="21" t="s">
        <v>1925</v>
      </c>
      <c r="D191" s="21" t="s">
        <v>1560</v>
      </c>
      <c r="E191" s="21" t="s">
        <v>1561</v>
      </c>
    </row>
    <row r="192" spans="1:5" ht="28.5">
      <c r="A192" s="24" t="s">
        <v>2233</v>
      </c>
      <c r="B192" s="21" t="s">
        <v>1926</v>
      </c>
      <c r="C192" s="21" t="s">
        <v>1927</v>
      </c>
      <c r="D192" s="21" t="s">
        <v>1560</v>
      </c>
      <c r="E192" s="21" t="s">
        <v>1561</v>
      </c>
    </row>
    <row r="193" spans="1:5" ht="28.5">
      <c r="A193" s="24" t="s">
        <v>2234</v>
      </c>
      <c r="B193" s="21" t="s">
        <v>1928</v>
      </c>
      <c r="C193" s="21" t="s">
        <v>1929</v>
      </c>
      <c r="D193" s="21" t="s">
        <v>1560</v>
      </c>
      <c r="E193" s="21" t="s">
        <v>1561</v>
      </c>
    </row>
    <row r="194" spans="1:5">
      <c r="A194" s="24" t="s">
        <v>2287</v>
      </c>
      <c r="B194" s="21" t="s">
        <v>2034</v>
      </c>
      <c r="C194" s="21" t="s">
        <v>2035</v>
      </c>
      <c r="D194" s="22" t="s">
        <v>1552</v>
      </c>
      <c r="E194" s="22" t="s">
        <v>1553</v>
      </c>
    </row>
    <row r="195" spans="1:5">
      <c r="A195" s="24" t="s">
        <v>2235</v>
      </c>
      <c r="B195" s="21" t="s">
        <v>1930</v>
      </c>
      <c r="C195" s="21" t="s">
        <v>1931</v>
      </c>
      <c r="D195" s="21" t="s">
        <v>1542</v>
      </c>
      <c r="E195" s="21" t="s">
        <v>1543</v>
      </c>
    </row>
    <row r="196" spans="1:5">
      <c r="A196" s="24" t="s">
        <v>2237</v>
      </c>
      <c r="B196" s="21" t="s">
        <v>1934</v>
      </c>
      <c r="C196" s="21" t="s">
        <v>1935</v>
      </c>
      <c r="D196" s="21" t="s">
        <v>1538</v>
      </c>
      <c r="E196" s="21" t="s">
        <v>1539</v>
      </c>
    </row>
    <row r="197" spans="1:5">
      <c r="A197" s="24" t="s">
        <v>2238</v>
      </c>
      <c r="B197" s="21" t="s">
        <v>1936</v>
      </c>
      <c r="C197" s="21" t="s">
        <v>1937</v>
      </c>
      <c r="D197" s="21" t="s">
        <v>1548</v>
      </c>
      <c r="E197" s="21" t="s">
        <v>1549</v>
      </c>
    </row>
    <row r="198" spans="1:5">
      <c r="A198" s="24" t="s">
        <v>2239</v>
      </c>
      <c r="B198" s="21" t="s">
        <v>1938</v>
      </c>
      <c r="C198" s="21" t="s">
        <v>1939</v>
      </c>
      <c r="D198" s="21" t="s">
        <v>1542</v>
      </c>
      <c r="E198" s="21" t="s">
        <v>1543</v>
      </c>
    </row>
    <row r="199" spans="1:5">
      <c r="A199" s="24" t="s">
        <v>2240</v>
      </c>
      <c r="B199" s="21" t="s">
        <v>1940</v>
      </c>
      <c r="C199" s="21" t="s">
        <v>1941</v>
      </c>
      <c r="D199" s="21" t="s">
        <v>1548</v>
      </c>
      <c r="E199" s="21" t="s">
        <v>1549</v>
      </c>
    </row>
    <row r="200" spans="1:5">
      <c r="A200" s="24" t="s">
        <v>2241</v>
      </c>
      <c r="B200" s="21" t="s">
        <v>1942</v>
      </c>
      <c r="C200" s="21" t="s">
        <v>1943</v>
      </c>
      <c r="D200" s="21" t="s">
        <v>1548</v>
      </c>
      <c r="E200" s="21" t="s">
        <v>1549</v>
      </c>
    </row>
    <row r="201" spans="1:5">
      <c r="A201" s="24" t="s">
        <v>2242</v>
      </c>
      <c r="B201" s="21" t="s">
        <v>1944</v>
      </c>
      <c r="C201" s="21" t="s">
        <v>1945</v>
      </c>
      <c r="D201" s="21" t="s">
        <v>1538</v>
      </c>
      <c r="E201" s="21" t="s">
        <v>1539</v>
      </c>
    </row>
    <row r="202" spans="1:5">
      <c r="A202" s="24" t="s">
        <v>2194</v>
      </c>
      <c r="B202" s="21" t="s">
        <v>1848</v>
      </c>
      <c r="C202" s="21" t="s">
        <v>1849</v>
      </c>
      <c r="D202" s="21" t="s">
        <v>1560</v>
      </c>
      <c r="E202" s="21" t="s">
        <v>1561</v>
      </c>
    </row>
    <row r="203" spans="1:5">
      <c r="A203" s="24" t="s">
        <v>2243</v>
      </c>
      <c r="B203" s="21" t="s">
        <v>1946</v>
      </c>
      <c r="C203" s="21" t="s">
        <v>1947</v>
      </c>
      <c r="D203" s="21" t="s">
        <v>1542</v>
      </c>
      <c r="E203" s="21" t="s">
        <v>1543</v>
      </c>
    </row>
    <row r="204" spans="1:5">
      <c r="A204" s="24" t="s">
        <v>2245</v>
      </c>
      <c r="B204" s="21" t="s">
        <v>1950</v>
      </c>
      <c r="C204" s="21" t="s">
        <v>1951</v>
      </c>
      <c r="D204" s="21" t="s">
        <v>1542</v>
      </c>
      <c r="E204" s="21" t="s">
        <v>1543</v>
      </c>
    </row>
    <row r="205" spans="1:5">
      <c r="A205" s="24" t="s">
        <v>2068</v>
      </c>
      <c r="B205" s="21" t="s">
        <v>1600</v>
      </c>
      <c r="C205" s="21" t="s">
        <v>1601</v>
      </c>
      <c r="D205" s="22" t="s">
        <v>1552</v>
      </c>
      <c r="E205" s="22" t="s">
        <v>1553</v>
      </c>
    </row>
    <row r="206" spans="1:5">
      <c r="A206" s="24" t="s">
        <v>2246</v>
      </c>
      <c r="B206" s="21" t="s">
        <v>1952</v>
      </c>
      <c r="C206" s="21" t="s">
        <v>1953</v>
      </c>
      <c r="D206" s="21" t="s">
        <v>1548</v>
      </c>
      <c r="E206" s="21" t="s">
        <v>1549</v>
      </c>
    </row>
    <row r="207" spans="1:5">
      <c r="A207" s="24" t="s">
        <v>2247</v>
      </c>
      <c r="B207" s="21" t="s">
        <v>1954</v>
      </c>
      <c r="C207" s="21" t="s">
        <v>1955</v>
      </c>
      <c r="D207" s="21" t="s">
        <v>1548</v>
      </c>
      <c r="E207" s="21" t="s">
        <v>1549</v>
      </c>
    </row>
    <row r="208" spans="1:5" ht="28.5">
      <c r="A208" s="24" t="s">
        <v>2111</v>
      </c>
      <c r="B208" s="21" t="s">
        <v>1685</v>
      </c>
      <c r="C208" s="21" t="s">
        <v>1686</v>
      </c>
      <c r="D208" s="21" t="s">
        <v>1544</v>
      </c>
      <c r="E208" s="21" t="s">
        <v>1545</v>
      </c>
    </row>
    <row r="209" spans="1:5">
      <c r="A209" s="24" t="s">
        <v>2250</v>
      </c>
      <c r="B209" s="21" t="s">
        <v>1960</v>
      </c>
      <c r="C209" s="21" t="s">
        <v>1961</v>
      </c>
      <c r="D209" s="21" t="s">
        <v>1548</v>
      </c>
      <c r="E209" s="21" t="s">
        <v>1549</v>
      </c>
    </row>
    <row r="210" spans="1:5">
      <c r="A210" s="24" t="s">
        <v>2249</v>
      </c>
      <c r="B210" s="21" t="s">
        <v>1958</v>
      </c>
      <c r="C210" s="21" t="s">
        <v>1959</v>
      </c>
      <c r="D210" s="21" t="s">
        <v>1542</v>
      </c>
      <c r="E210" s="21" t="s">
        <v>1543</v>
      </c>
    </row>
    <row r="211" spans="1:5">
      <c r="A211" s="24" t="s">
        <v>2081</v>
      </c>
      <c r="B211" s="21" t="s">
        <v>1625</v>
      </c>
      <c r="C211" s="21" t="s">
        <v>1626</v>
      </c>
      <c r="D211" s="22" t="s">
        <v>1538</v>
      </c>
      <c r="E211" s="22" t="s">
        <v>1539</v>
      </c>
    </row>
    <row r="212" spans="1:5">
      <c r="A212" s="24" t="s">
        <v>2123</v>
      </c>
      <c r="B212" s="21" t="s">
        <v>1708</v>
      </c>
      <c r="C212" s="21" t="s">
        <v>1709</v>
      </c>
      <c r="D212" s="21" t="s">
        <v>1538</v>
      </c>
      <c r="E212" s="21" t="s">
        <v>1539</v>
      </c>
    </row>
    <row r="213" spans="1:5">
      <c r="A213" s="24" t="s">
        <v>2251</v>
      </c>
      <c r="B213" s="21" t="s">
        <v>1962</v>
      </c>
      <c r="C213" s="21" t="s">
        <v>1963</v>
      </c>
      <c r="D213" s="21" t="s">
        <v>1548</v>
      </c>
      <c r="E213" s="21" t="s">
        <v>1549</v>
      </c>
    </row>
    <row r="214" spans="1:5">
      <c r="A214" s="24" t="s">
        <v>2253</v>
      </c>
      <c r="B214" s="21" t="s">
        <v>1966</v>
      </c>
      <c r="C214" s="21" t="s">
        <v>1967</v>
      </c>
      <c r="D214" s="21" t="s">
        <v>1566</v>
      </c>
      <c r="E214" s="21" t="s">
        <v>1567</v>
      </c>
    </row>
    <row r="215" spans="1:5">
      <c r="A215" s="24" t="s">
        <v>2254</v>
      </c>
      <c r="B215" s="21" t="s">
        <v>1968</v>
      </c>
      <c r="C215" s="21" t="s">
        <v>1969</v>
      </c>
      <c r="D215" s="21" t="s">
        <v>1542</v>
      </c>
      <c r="E215" s="21" t="s">
        <v>1543</v>
      </c>
    </row>
    <row r="216" spans="1:5">
      <c r="A216" s="24" t="s">
        <v>2255</v>
      </c>
      <c r="B216" s="21" t="s">
        <v>1970</v>
      </c>
      <c r="C216" s="21" t="s">
        <v>1971</v>
      </c>
      <c r="D216" s="22" t="s">
        <v>1548</v>
      </c>
      <c r="E216" s="22" t="s">
        <v>1549</v>
      </c>
    </row>
    <row r="217" spans="1:5">
      <c r="A217" s="24" t="s">
        <v>2256</v>
      </c>
      <c r="B217" s="21" t="s">
        <v>1972</v>
      </c>
      <c r="C217" s="21" t="s">
        <v>1973</v>
      </c>
      <c r="D217" s="22" t="s">
        <v>1542</v>
      </c>
      <c r="E217" s="22" t="s">
        <v>1543</v>
      </c>
    </row>
    <row r="218" spans="1:5">
      <c r="A218" s="24" t="s">
        <v>2257</v>
      </c>
      <c r="B218" s="21" t="s">
        <v>1974</v>
      </c>
      <c r="C218" s="21" t="s">
        <v>1975</v>
      </c>
      <c r="D218" s="21" t="s">
        <v>1542</v>
      </c>
      <c r="E218" s="21" t="s">
        <v>1543</v>
      </c>
    </row>
    <row r="219" spans="1:5">
      <c r="A219" s="24" t="s">
        <v>2258</v>
      </c>
      <c r="B219" s="21" t="s">
        <v>1976</v>
      </c>
      <c r="C219" s="21" t="s">
        <v>1977</v>
      </c>
      <c r="D219" s="21" t="s">
        <v>1538</v>
      </c>
      <c r="E219" s="21" t="s">
        <v>1539</v>
      </c>
    </row>
    <row r="220" spans="1:5">
      <c r="A220" s="24" t="s">
        <v>2085</v>
      </c>
      <c r="B220" s="21" t="s">
        <v>1633</v>
      </c>
      <c r="C220" s="21" t="s">
        <v>1634</v>
      </c>
      <c r="D220" s="22" t="s">
        <v>1538</v>
      </c>
      <c r="E220" s="22" t="s">
        <v>1539</v>
      </c>
    </row>
    <row r="221" spans="1:5">
      <c r="A221" s="24" t="s">
        <v>2259</v>
      </c>
      <c r="B221" s="21" t="s">
        <v>1978</v>
      </c>
      <c r="C221" s="21" t="s">
        <v>1979</v>
      </c>
      <c r="D221" s="22" t="s">
        <v>1538</v>
      </c>
      <c r="E221" s="22" t="s">
        <v>1539</v>
      </c>
    </row>
    <row r="222" spans="1:5">
      <c r="A222" s="24" t="s">
        <v>2279</v>
      </c>
      <c r="B222" s="21" t="s">
        <v>2018</v>
      </c>
      <c r="C222" s="21" t="s">
        <v>2019</v>
      </c>
      <c r="D222" s="21" t="s">
        <v>1548</v>
      </c>
      <c r="E222" s="21" t="s">
        <v>1549</v>
      </c>
    </row>
    <row r="223" spans="1:5">
      <c r="A223" s="24" t="s">
        <v>2260</v>
      </c>
      <c r="B223" s="21" t="s">
        <v>1980</v>
      </c>
      <c r="C223" s="21" t="s">
        <v>1981</v>
      </c>
      <c r="D223" s="22" t="s">
        <v>1538</v>
      </c>
      <c r="E223" s="22" t="s">
        <v>1539</v>
      </c>
    </row>
    <row r="224" spans="1:5">
      <c r="A224" s="24" t="s">
        <v>2220</v>
      </c>
      <c r="B224" s="21" t="s">
        <v>1900</v>
      </c>
      <c r="C224" s="21" t="s">
        <v>1901</v>
      </c>
      <c r="D224" s="21" t="s">
        <v>1538</v>
      </c>
      <c r="E224" s="21" t="s">
        <v>1539</v>
      </c>
    </row>
    <row r="225" spans="1:5">
      <c r="A225" s="24" t="s">
        <v>2261</v>
      </c>
      <c r="B225" s="21" t="s">
        <v>1982</v>
      </c>
      <c r="C225" s="21" t="s">
        <v>1983</v>
      </c>
      <c r="D225" s="22" t="s">
        <v>1548</v>
      </c>
      <c r="E225" s="22" t="s">
        <v>1549</v>
      </c>
    </row>
    <row r="226" spans="1:5">
      <c r="A226" s="24" t="s">
        <v>2262</v>
      </c>
      <c r="B226" s="21" t="s">
        <v>1984</v>
      </c>
      <c r="C226" s="21" t="s">
        <v>1985</v>
      </c>
      <c r="D226" s="21" t="s">
        <v>1552</v>
      </c>
      <c r="E226" s="21" t="s">
        <v>1553</v>
      </c>
    </row>
    <row r="227" spans="1:5">
      <c r="A227" s="24" t="s">
        <v>2263</v>
      </c>
      <c r="B227" s="21" t="s">
        <v>1986</v>
      </c>
      <c r="C227" s="21" t="s">
        <v>1987</v>
      </c>
      <c r="D227" s="22" t="s">
        <v>1552</v>
      </c>
      <c r="E227" s="22" t="s">
        <v>1553</v>
      </c>
    </row>
    <row r="228" spans="1:5">
      <c r="A228" s="24" t="s">
        <v>2264</v>
      </c>
      <c r="B228" s="21" t="s">
        <v>1988</v>
      </c>
      <c r="C228" s="21" t="s">
        <v>1989</v>
      </c>
      <c r="D228" s="21" t="s">
        <v>1566</v>
      </c>
      <c r="E228" s="21" t="s">
        <v>1567</v>
      </c>
    </row>
    <row r="229" spans="1:5">
      <c r="A229" s="24" t="s">
        <v>2266</v>
      </c>
      <c r="B229" s="21" t="s">
        <v>1992</v>
      </c>
      <c r="C229" s="21" t="s">
        <v>1993</v>
      </c>
      <c r="D229" s="21" t="s">
        <v>1548</v>
      </c>
      <c r="E229" s="21" t="s">
        <v>1549</v>
      </c>
    </row>
    <row r="230" spans="1:5">
      <c r="A230" s="24" t="s">
        <v>2267</v>
      </c>
      <c r="B230" s="21" t="s">
        <v>1994</v>
      </c>
      <c r="C230" s="21" t="s">
        <v>1995</v>
      </c>
      <c r="D230" s="21" t="s">
        <v>1538</v>
      </c>
      <c r="E230" s="21" t="s">
        <v>1539</v>
      </c>
    </row>
    <row r="231" spans="1:5">
      <c r="A231" s="24" t="s">
        <v>2268</v>
      </c>
      <c r="B231" s="21" t="s">
        <v>1996</v>
      </c>
      <c r="C231" s="21" t="s">
        <v>1997</v>
      </c>
      <c r="D231" s="21" t="s">
        <v>1538</v>
      </c>
      <c r="E231" s="21" t="s">
        <v>1539</v>
      </c>
    </row>
    <row r="232" spans="1:5" ht="28.5">
      <c r="A232" s="24" t="s">
        <v>2269</v>
      </c>
      <c r="B232" s="21" t="s">
        <v>1998</v>
      </c>
      <c r="C232" s="21" t="s">
        <v>1999</v>
      </c>
      <c r="D232" s="21" t="s">
        <v>1560</v>
      </c>
      <c r="E232" s="21" t="s">
        <v>1561</v>
      </c>
    </row>
    <row r="233" spans="1:5">
      <c r="A233" s="24" t="s">
        <v>2270</v>
      </c>
      <c r="B233" s="21" t="s">
        <v>2000</v>
      </c>
      <c r="C233" s="21" t="s">
        <v>2001</v>
      </c>
      <c r="D233" s="21" t="s">
        <v>1552</v>
      </c>
      <c r="E233" s="21" t="s">
        <v>1553</v>
      </c>
    </row>
    <row r="234" spans="1:5">
      <c r="A234" s="24" t="s">
        <v>2271</v>
      </c>
      <c r="B234" s="21" t="s">
        <v>2002</v>
      </c>
      <c r="C234" s="21" t="s">
        <v>2003</v>
      </c>
      <c r="D234" s="21" t="s">
        <v>1548</v>
      </c>
      <c r="E234" s="21" t="s">
        <v>1549</v>
      </c>
    </row>
    <row r="235" spans="1:5">
      <c r="A235" s="24" t="s">
        <v>2272</v>
      </c>
      <c r="B235" s="21" t="s">
        <v>2004</v>
      </c>
      <c r="C235" s="21" t="s">
        <v>2005</v>
      </c>
      <c r="D235" s="21" t="s">
        <v>1542</v>
      </c>
      <c r="E235" s="21" t="s">
        <v>1543</v>
      </c>
    </row>
    <row r="236" spans="1:5">
      <c r="A236" s="24" t="s">
        <v>2265</v>
      </c>
      <c r="B236" s="21" t="s">
        <v>1990</v>
      </c>
      <c r="C236" s="21" t="s">
        <v>1991</v>
      </c>
      <c r="D236" s="21" t="s">
        <v>1538</v>
      </c>
      <c r="E236" s="21" t="s">
        <v>1539</v>
      </c>
    </row>
    <row r="237" spans="1:5">
      <c r="A237" s="24" t="s">
        <v>2275</v>
      </c>
      <c r="B237" s="21" t="s">
        <v>2010</v>
      </c>
      <c r="C237" s="21" t="s">
        <v>2011</v>
      </c>
      <c r="D237" s="21" t="s">
        <v>1542</v>
      </c>
      <c r="E237" s="21" t="s">
        <v>1543</v>
      </c>
    </row>
    <row r="238" spans="1:5" ht="28.5">
      <c r="A238" s="24" t="s">
        <v>2206</v>
      </c>
      <c r="B238" s="21" t="s">
        <v>1872</v>
      </c>
      <c r="C238" s="21" t="s">
        <v>1873</v>
      </c>
      <c r="D238" s="21" t="s">
        <v>1552</v>
      </c>
      <c r="E238" s="21" t="s">
        <v>1553</v>
      </c>
    </row>
    <row r="239" spans="1:5" ht="28.5">
      <c r="A239" s="24" t="s">
        <v>2280</v>
      </c>
      <c r="B239" s="21" t="s">
        <v>2020</v>
      </c>
      <c r="C239" s="21" t="s">
        <v>2021</v>
      </c>
      <c r="D239" s="21" t="s">
        <v>1560</v>
      </c>
      <c r="E239" s="21" t="s">
        <v>1561</v>
      </c>
    </row>
    <row r="240" spans="1:5">
      <c r="A240" s="24" t="s">
        <v>2283</v>
      </c>
      <c r="B240" s="21" t="s">
        <v>2026</v>
      </c>
      <c r="C240" s="21" t="s">
        <v>2027</v>
      </c>
      <c r="D240" s="22" t="s">
        <v>1566</v>
      </c>
      <c r="E240" s="22" t="s">
        <v>1567</v>
      </c>
    </row>
    <row r="241" spans="1:5" ht="28.5">
      <c r="A241" s="24" t="s">
        <v>2281</v>
      </c>
      <c r="B241" s="21" t="s">
        <v>2022</v>
      </c>
      <c r="C241" s="21" t="s">
        <v>2023</v>
      </c>
      <c r="D241" s="21" t="s">
        <v>1560</v>
      </c>
      <c r="E241" s="21" t="s">
        <v>1561</v>
      </c>
    </row>
    <row r="242" spans="1:5">
      <c r="A242" s="24" t="s">
        <v>2284</v>
      </c>
      <c r="B242" s="21" t="s">
        <v>2028</v>
      </c>
      <c r="C242" s="21" t="s">
        <v>2029</v>
      </c>
      <c r="D242" s="22" t="s">
        <v>1538</v>
      </c>
      <c r="E242" s="22" t="s">
        <v>1539</v>
      </c>
    </row>
    <row r="243" spans="1:5">
      <c r="A243" s="24" t="s">
        <v>2197</v>
      </c>
      <c r="B243" s="21" t="s">
        <v>1854</v>
      </c>
      <c r="C243" s="21" t="s">
        <v>1855</v>
      </c>
      <c r="D243" s="21" t="s">
        <v>1552</v>
      </c>
      <c r="E243" s="21" t="s">
        <v>1553</v>
      </c>
    </row>
    <row r="244" spans="1:5">
      <c r="A244" s="24" t="s">
        <v>2138</v>
      </c>
      <c r="B244" s="21" t="s">
        <v>1738</v>
      </c>
      <c r="C244" s="21" t="s">
        <v>1739</v>
      </c>
      <c r="D244" s="21" t="s">
        <v>1542</v>
      </c>
      <c r="E244" s="21" t="s">
        <v>1543</v>
      </c>
    </row>
    <row r="245" spans="1:5">
      <c r="A245" s="24" t="s">
        <v>2285</v>
      </c>
      <c r="B245" s="21" t="s">
        <v>2030</v>
      </c>
      <c r="C245" s="21" t="s">
        <v>2031</v>
      </c>
      <c r="D245" s="22" t="s">
        <v>1566</v>
      </c>
      <c r="E245" s="22" t="s">
        <v>1567</v>
      </c>
    </row>
    <row r="246" spans="1:5">
      <c r="A246" s="24" t="s">
        <v>2244</v>
      </c>
      <c r="B246" s="21" t="s">
        <v>1948</v>
      </c>
      <c r="C246" s="21" t="s">
        <v>1949</v>
      </c>
      <c r="D246" s="21" t="s">
        <v>1538</v>
      </c>
      <c r="E246" s="21" t="s">
        <v>1539</v>
      </c>
    </row>
    <row r="247" spans="1:5" ht="28.5">
      <c r="A247" s="24" t="s">
        <v>2286</v>
      </c>
      <c r="B247" s="21" t="s">
        <v>2032</v>
      </c>
      <c r="C247" s="21" t="s">
        <v>2033</v>
      </c>
      <c r="D247" s="21" t="s">
        <v>1552</v>
      </c>
      <c r="E247" s="21" t="s">
        <v>1553</v>
      </c>
    </row>
    <row r="248" spans="1:5">
      <c r="A248" s="24" t="s">
        <v>2252</v>
      </c>
      <c r="B248" s="21" t="s">
        <v>1964</v>
      </c>
      <c r="C248" s="21" t="s">
        <v>1965</v>
      </c>
      <c r="D248" s="21" t="s">
        <v>1548</v>
      </c>
      <c r="E248" s="21" t="s">
        <v>1549</v>
      </c>
    </row>
    <row r="249" spans="1:5">
      <c r="A249" s="24" t="s">
        <v>2288</v>
      </c>
      <c r="B249" s="21" t="s">
        <v>2036</v>
      </c>
      <c r="C249" s="21" t="s">
        <v>2037</v>
      </c>
      <c r="D249" s="22" t="s">
        <v>1538</v>
      </c>
      <c r="E249" s="22" t="s">
        <v>1539</v>
      </c>
    </row>
    <row r="250" spans="1:5">
      <c r="A250" s="24" t="s">
        <v>2289</v>
      </c>
      <c r="B250" s="21" t="s">
        <v>2038</v>
      </c>
      <c r="C250" s="21" t="s">
        <v>2039</v>
      </c>
      <c r="D250" s="21" t="s">
        <v>1548</v>
      </c>
      <c r="E250" s="21" t="s">
        <v>1549</v>
      </c>
    </row>
    <row r="251" spans="1:5">
      <c r="A251" s="24" t="s">
        <v>2248</v>
      </c>
      <c r="B251" s="21" t="s">
        <v>1956</v>
      </c>
      <c r="C251" s="21" t="s">
        <v>1957</v>
      </c>
      <c r="D251" s="21" t="s">
        <v>1548</v>
      </c>
      <c r="E251" s="21" t="s">
        <v>1549</v>
      </c>
    </row>
    <row r="252" spans="1:5">
      <c r="A252" s="28" t="s">
        <v>24</v>
      </c>
      <c r="B252" s="28" t="s">
        <v>24</v>
      </c>
      <c r="C252" s="28" t="s">
        <v>24</v>
      </c>
      <c r="D252" s="28" t="s">
        <v>24</v>
      </c>
      <c r="E252" s="28" t="s">
        <v>24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2292</v>
      </c>
    </row>
    <row r="2" spans="1:1" ht="16.5">
      <c r="A2" s="25" t="s">
        <v>2293</v>
      </c>
    </row>
    <row r="3" spans="1:1">
      <c r="A3" s="25" t="s">
        <v>2294</v>
      </c>
    </row>
    <row r="4" spans="1:1">
      <c r="A4" s="25" t="s">
        <v>2295</v>
      </c>
    </row>
    <row r="5" spans="1:1">
      <c r="A5" s="25" t="s">
        <v>2476</v>
      </c>
    </row>
    <row r="6" spans="1:1">
      <c r="A6" s="21" t="s">
        <v>2296</v>
      </c>
    </row>
    <row r="7" spans="1:1">
      <c r="A7" s="21" t="s">
        <v>2297</v>
      </c>
    </row>
    <row r="8" spans="1:1">
      <c r="A8" s="25" t="s">
        <v>2298</v>
      </c>
    </row>
    <row r="9" spans="1:1">
      <c r="A9" s="21" t="s">
        <v>2299</v>
      </c>
    </row>
    <row r="10" spans="1:1">
      <c r="A10" s="25" t="s">
        <v>2301</v>
      </c>
    </row>
    <row r="11" spans="1:1">
      <c r="A11" s="21" t="s">
        <v>2307</v>
      </c>
    </row>
    <row r="12" spans="1:1">
      <c r="A12" s="25" t="s">
        <v>2302</v>
      </c>
    </row>
    <row r="13" spans="1:1">
      <c r="A13" s="25" t="s">
        <v>2303</v>
      </c>
    </row>
    <row r="14" spans="1:1">
      <c r="A14" s="21" t="s">
        <v>2300</v>
      </c>
    </row>
    <row r="15" spans="1:1">
      <c r="A15" s="21" t="s">
        <v>2304</v>
      </c>
    </row>
    <row r="16" spans="1:1">
      <c r="A16" s="21" t="s">
        <v>2305</v>
      </c>
    </row>
    <row r="17" spans="1:1">
      <c r="A17" s="25" t="s">
        <v>2306</v>
      </c>
    </row>
    <row r="18" spans="1:1">
      <c r="A18" s="21" t="s">
        <v>2308</v>
      </c>
    </row>
    <row r="19" spans="1:1">
      <c r="A19" s="25" t="s">
        <v>2321</v>
      </c>
    </row>
    <row r="20" spans="1:1">
      <c r="A20" s="25" t="s">
        <v>2309</v>
      </c>
    </row>
    <row r="21" spans="1:1">
      <c r="A21" s="21" t="s">
        <v>2315</v>
      </c>
    </row>
    <row r="22" spans="1:1">
      <c r="A22" s="21" t="s">
        <v>2341</v>
      </c>
    </row>
    <row r="23" spans="1:1">
      <c r="A23" s="21" t="s">
        <v>2310</v>
      </c>
    </row>
    <row r="24" spans="1:1">
      <c r="A24" s="21" t="s">
        <v>2429</v>
      </c>
    </row>
    <row r="25" spans="1:1">
      <c r="A25" s="25" t="s">
        <v>2311</v>
      </c>
    </row>
    <row r="26" spans="1:1">
      <c r="A26" s="21" t="s">
        <v>2312</v>
      </c>
    </row>
    <row r="27" spans="1:1">
      <c r="A27" s="25" t="s">
        <v>2313</v>
      </c>
    </row>
    <row r="28" spans="1:1">
      <c r="A28" s="25" t="s">
        <v>2314</v>
      </c>
    </row>
    <row r="29" spans="1:1">
      <c r="A29" s="21" t="s">
        <v>2317</v>
      </c>
    </row>
    <row r="30" spans="1:1">
      <c r="A30" s="25" t="s">
        <v>2318</v>
      </c>
    </row>
    <row r="31" spans="1:1">
      <c r="A31" s="21" t="s">
        <v>2477</v>
      </c>
    </row>
    <row r="32" spans="1:1">
      <c r="A32" s="21" t="s">
        <v>2319</v>
      </c>
    </row>
    <row r="33" spans="1:1">
      <c r="A33" s="21" t="s">
        <v>2320</v>
      </c>
    </row>
    <row r="34" spans="1:1">
      <c r="A34" s="26" t="s">
        <v>2325</v>
      </c>
    </row>
    <row r="35" spans="1:1">
      <c r="A35" s="25" t="s">
        <v>2322</v>
      </c>
    </row>
    <row r="36" spans="1:1">
      <c r="A36" s="21" t="s">
        <v>2323</v>
      </c>
    </row>
    <row r="37" spans="1:1">
      <c r="A37" s="25" t="s">
        <v>2324</v>
      </c>
    </row>
    <row r="38" spans="1:1">
      <c r="A38" s="21" t="s">
        <v>2326</v>
      </c>
    </row>
    <row r="39" spans="1:1">
      <c r="A39" s="21" t="s">
        <v>2328</v>
      </c>
    </row>
    <row r="40" spans="1:1">
      <c r="A40" s="25" t="s">
        <v>2329</v>
      </c>
    </row>
    <row r="41" spans="1:1">
      <c r="A41" s="25" t="s">
        <v>2330</v>
      </c>
    </row>
    <row r="42" spans="1:1">
      <c r="A42" s="25" t="s">
        <v>2332</v>
      </c>
    </row>
    <row r="43" spans="1:1">
      <c r="A43" s="21" t="s">
        <v>2333</v>
      </c>
    </row>
    <row r="44" spans="1:1">
      <c r="A44" s="25" t="s">
        <v>2335</v>
      </c>
    </row>
    <row r="45" spans="1:1">
      <c r="A45" s="25" t="s">
        <v>2334</v>
      </c>
    </row>
    <row r="46" spans="1:1">
      <c r="A46" s="21" t="s">
        <v>2336</v>
      </c>
    </row>
    <row r="47" spans="1:1">
      <c r="A47" s="25" t="s">
        <v>2337</v>
      </c>
    </row>
    <row r="48" spans="1:1">
      <c r="A48" s="25" t="s">
        <v>2338</v>
      </c>
    </row>
    <row r="49" spans="1:1">
      <c r="A49" s="25" t="s">
        <v>2339</v>
      </c>
    </row>
    <row r="50" spans="1:1">
      <c r="A50" s="25" t="s">
        <v>2340</v>
      </c>
    </row>
    <row r="51" spans="1:1">
      <c r="A51" s="25" t="s">
        <v>2342</v>
      </c>
    </row>
    <row r="52" spans="1:1">
      <c r="A52" s="21" t="s">
        <v>2352</v>
      </c>
    </row>
    <row r="53" spans="1:1">
      <c r="A53" s="21" t="s">
        <v>2343</v>
      </c>
    </row>
    <row r="54" spans="1:1">
      <c r="A54" s="21" t="s">
        <v>2343</v>
      </c>
    </row>
    <row r="55" spans="1:1">
      <c r="A55" s="25" t="s">
        <v>2412</v>
      </c>
    </row>
    <row r="56" spans="1:1">
      <c r="A56" s="25" t="s">
        <v>2344</v>
      </c>
    </row>
    <row r="57" spans="1:1">
      <c r="A57" s="25" t="s">
        <v>2474</v>
      </c>
    </row>
    <row r="58" spans="1:1">
      <c r="A58" s="21" t="s">
        <v>2466</v>
      </c>
    </row>
    <row r="59" spans="1:1">
      <c r="A59" s="21" t="s">
        <v>2346</v>
      </c>
    </row>
    <row r="60" spans="1:1">
      <c r="A60" s="25" t="s">
        <v>2348</v>
      </c>
    </row>
    <row r="61" spans="1:1">
      <c r="A61" s="25" t="s">
        <v>2349</v>
      </c>
    </row>
    <row r="62" spans="1:1">
      <c r="A62" s="25" t="s">
        <v>2347</v>
      </c>
    </row>
    <row r="63" spans="1:1">
      <c r="A63" s="25" t="s">
        <v>2350</v>
      </c>
    </row>
    <row r="64" spans="1:1">
      <c r="A64" s="25" t="s">
        <v>2426</v>
      </c>
    </row>
    <row r="65" spans="1:1">
      <c r="A65" s="25" t="s">
        <v>2351</v>
      </c>
    </row>
    <row r="66" spans="1:1">
      <c r="A66" s="25" t="s">
        <v>15</v>
      </c>
    </row>
    <row r="67" spans="1:1">
      <c r="A67" s="21" t="s">
        <v>2353</v>
      </c>
    </row>
    <row r="68" spans="1:1">
      <c r="A68" s="21" t="s">
        <v>2355</v>
      </c>
    </row>
    <row r="69" spans="1:1">
      <c r="A69" s="25" t="s">
        <v>2354</v>
      </c>
    </row>
    <row r="70" spans="1:1">
      <c r="A70" s="25" t="s">
        <v>2356</v>
      </c>
    </row>
    <row r="71" spans="1:1">
      <c r="A71" s="25" t="s">
        <v>2357</v>
      </c>
    </row>
    <row r="72" spans="1:1">
      <c r="A72" s="25" t="s">
        <v>2359</v>
      </c>
    </row>
    <row r="73" spans="1:1">
      <c r="A73" s="21" t="s">
        <v>2360</v>
      </c>
    </row>
    <row r="74" spans="1:1">
      <c r="A74" s="25" t="s">
        <v>2361</v>
      </c>
    </row>
    <row r="75" spans="1:1">
      <c r="A75" s="21" t="s">
        <v>2362</v>
      </c>
    </row>
    <row r="76" spans="1:1">
      <c r="A76" s="21" t="s">
        <v>2363</v>
      </c>
    </row>
    <row r="77" spans="1:1">
      <c r="A77" s="21" t="s">
        <v>2364</v>
      </c>
    </row>
    <row r="78" spans="1:1">
      <c r="A78" s="21" t="s">
        <v>2366</v>
      </c>
    </row>
    <row r="79" spans="1:1">
      <c r="A79" s="25" t="s">
        <v>2367</v>
      </c>
    </row>
    <row r="80" spans="1:1">
      <c r="A80" s="25" t="s">
        <v>2368</v>
      </c>
    </row>
    <row r="81" spans="1:1">
      <c r="A81" s="21" t="s">
        <v>2358</v>
      </c>
    </row>
    <row r="82" spans="1:1">
      <c r="A82" s="25" t="s">
        <v>2369</v>
      </c>
    </row>
    <row r="83" spans="1:1">
      <c r="A83" s="25" t="s">
        <v>12</v>
      </c>
    </row>
    <row r="84" spans="1:1">
      <c r="A84" s="25" t="s">
        <v>2370</v>
      </c>
    </row>
    <row r="85" spans="1:1">
      <c r="A85" s="25" t="s">
        <v>2371</v>
      </c>
    </row>
    <row r="86" spans="1:1">
      <c r="A86" s="25" t="s">
        <v>2372</v>
      </c>
    </row>
    <row r="87" spans="1:1">
      <c r="A87" s="25" t="s">
        <v>2373</v>
      </c>
    </row>
    <row r="88" spans="1:1">
      <c r="A88" s="25" t="s">
        <v>2374</v>
      </c>
    </row>
    <row r="89" spans="1:1">
      <c r="A89" s="25" t="s">
        <v>2375</v>
      </c>
    </row>
    <row r="90" spans="1:1">
      <c r="A90" s="25" t="s">
        <v>2376</v>
      </c>
    </row>
    <row r="91" spans="1:1">
      <c r="A91" s="25" t="s">
        <v>20</v>
      </c>
    </row>
    <row r="92" spans="1:1">
      <c r="A92" s="25" t="s">
        <v>2378</v>
      </c>
    </row>
    <row r="93" spans="1:1" ht="16.5">
      <c r="A93" s="25" t="s">
        <v>2377</v>
      </c>
    </row>
    <row r="94" spans="1:1">
      <c r="A94" s="25" t="s">
        <v>2379</v>
      </c>
    </row>
    <row r="95" spans="1:1">
      <c r="A95" s="21" t="s">
        <v>2435</v>
      </c>
    </row>
    <row r="96" spans="1:1">
      <c r="A96" s="25" t="s">
        <v>2382</v>
      </c>
    </row>
    <row r="97" spans="1:1">
      <c r="A97" s="21" t="s">
        <v>2383</v>
      </c>
    </row>
    <row r="98" spans="1:1" ht="16.5">
      <c r="A98" s="25" t="s">
        <v>2384</v>
      </c>
    </row>
    <row r="99" spans="1:1">
      <c r="A99" s="25" t="s">
        <v>2387</v>
      </c>
    </row>
    <row r="100" spans="1:1">
      <c r="A100" s="25" t="s">
        <v>2385</v>
      </c>
    </row>
    <row r="101" spans="1:1">
      <c r="A101" s="21" t="s">
        <v>2388</v>
      </c>
    </row>
    <row r="102" spans="1:1">
      <c r="A102" s="25" t="s">
        <v>2389</v>
      </c>
    </row>
    <row r="103" spans="1:1">
      <c r="A103" s="21" t="s">
        <v>2390</v>
      </c>
    </row>
    <row r="104" spans="1:1">
      <c r="A104" s="25" t="s">
        <v>2391</v>
      </c>
    </row>
    <row r="105" spans="1:1">
      <c r="A105" s="21" t="s">
        <v>2392</v>
      </c>
    </row>
    <row r="106" spans="1:1">
      <c r="A106" s="21" t="s">
        <v>2473</v>
      </c>
    </row>
    <row r="107" spans="1:1">
      <c r="A107" s="25" t="s">
        <v>2393</v>
      </c>
    </row>
    <row r="108" spans="1:1">
      <c r="A108" s="21" t="s">
        <v>2394</v>
      </c>
    </row>
    <row r="109" spans="1:1">
      <c r="A109" s="25" t="s">
        <v>17</v>
      </c>
    </row>
    <row r="110" spans="1:1">
      <c r="A110" s="21" t="s">
        <v>2395</v>
      </c>
    </row>
    <row r="111" spans="1:1">
      <c r="A111" s="21" t="s">
        <v>2396</v>
      </c>
    </row>
    <row r="112" spans="1:1">
      <c r="A112" s="21" t="s">
        <v>2397</v>
      </c>
    </row>
    <row r="113" spans="1:1">
      <c r="A113" s="21" t="s">
        <v>2419</v>
      </c>
    </row>
    <row r="114" spans="1:1">
      <c r="A114" s="21" t="s">
        <v>2398</v>
      </c>
    </row>
    <row r="115" spans="1:1">
      <c r="A115" s="21" t="s">
        <v>2399</v>
      </c>
    </row>
    <row r="116" spans="1:1">
      <c r="A116" s="25" t="s">
        <v>2400</v>
      </c>
    </row>
    <row r="117" spans="1:1">
      <c r="A117" s="21" t="s">
        <v>2418</v>
      </c>
    </row>
    <row r="118" spans="1:1">
      <c r="A118" s="21" t="s">
        <v>2403</v>
      </c>
    </row>
    <row r="119" spans="1:1">
      <c r="A119" s="21" t="s">
        <v>2401</v>
      </c>
    </row>
    <row r="120" spans="1:1">
      <c r="A120" s="25" t="s">
        <v>2402</v>
      </c>
    </row>
    <row r="121" spans="1:1">
      <c r="A121" s="21" t="s">
        <v>2404</v>
      </c>
    </row>
    <row r="122" spans="1:1">
      <c r="A122" s="21" t="s">
        <v>2405</v>
      </c>
    </row>
    <row r="123" spans="1:1">
      <c r="A123" s="25" t="s">
        <v>2406</v>
      </c>
    </row>
    <row r="124" spans="1:1">
      <c r="A124" s="21" t="s">
        <v>2386</v>
      </c>
    </row>
    <row r="125" spans="1:1">
      <c r="A125" s="25" t="s">
        <v>2407</v>
      </c>
    </row>
    <row r="126" spans="1:1">
      <c r="A126" s="25" t="s">
        <v>2409</v>
      </c>
    </row>
    <row r="127" spans="1:1">
      <c r="A127" s="21" t="s">
        <v>2410</v>
      </c>
    </row>
    <row r="128" spans="1:1" ht="16.5">
      <c r="A128" s="25" t="s">
        <v>2411</v>
      </c>
    </row>
    <row r="129" spans="1:1">
      <c r="A129" s="25" t="s">
        <v>1857</v>
      </c>
    </row>
    <row r="130" spans="1:1">
      <c r="A130" s="21" t="s">
        <v>2414</v>
      </c>
    </row>
    <row r="131" spans="1:1">
      <c r="A131" s="25" t="s">
        <v>2416</v>
      </c>
    </row>
    <row r="132" spans="1:1">
      <c r="A132" s="21" t="s">
        <v>2415</v>
      </c>
    </row>
    <row r="133" spans="1:1">
      <c r="A133" s="21" t="s">
        <v>2413</v>
      </c>
    </row>
    <row r="134" spans="1:1">
      <c r="A134" s="25" t="s">
        <v>2380</v>
      </c>
    </row>
    <row r="135" spans="1:1">
      <c r="A135" s="25" t="s">
        <v>2417</v>
      </c>
    </row>
    <row r="136" spans="1:1">
      <c r="A136" s="21" t="s">
        <v>2408</v>
      </c>
    </row>
    <row r="137" spans="1:1">
      <c r="A137" s="21" t="s">
        <v>2421</v>
      </c>
    </row>
    <row r="138" spans="1:1">
      <c r="A138" s="21" t="s">
        <v>2420</v>
      </c>
    </row>
    <row r="139" spans="1:1">
      <c r="A139" s="21" t="s">
        <v>2422</v>
      </c>
    </row>
    <row r="140" spans="1:1">
      <c r="A140" s="21" t="s">
        <v>2423</v>
      </c>
    </row>
    <row r="141" spans="1:1">
      <c r="A141" s="25" t="s">
        <v>2424</v>
      </c>
    </row>
    <row r="142" spans="1:1">
      <c r="A142" s="25" t="s">
        <v>2425</v>
      </c>
    </row>
    <row r="143" spans="1:1">
      <c r="A143" s="25" t="s">
        <v>2427</v>
      </c>
    </row>
    <row r="144" spans="1:1">
      <c r="A144" s="25" t="s">
        <v>2428</v>
      </c>
    </row>
    <row r="145" spans="1:1">
      <c r="A145" s="21" t="s">
        <v>2431</v>
      </c>
    </row>
    <row r="146" spans="1:1">
      <c r="A146" s="25" t="s">
        <v>2432</v>
      </c>
    </row>
    <row r="147" spans="1:1">
      <c r="A147" s="25" t="s">
        <v>2433</v>
      </c>
    </row>
    <row r="148" spans="1:1">
      <c r="A148" s="21" t="s">
        <v>2434</v>
      </c>
    </row>
    <row r="149" spans="1:1">
      <c r="A149" s="21" t="s">
        <v>2455</v>
      </c>
    </row>
    <row r="150" spans="1:1">
      <c r="A150" s="21" t="s">
        <v>2436</v>
      </c>
    </row>
    <row r="151" spans="1:1" ht="28.5">
      <c r="A151" s="21" t="s">
        <v>2437</v>
      </c>
    </row>
    <row r="152" spans="1:1">
      <c r="A152" s="21" t="s">
        <v>2345</v>
      </c>
    </row>
    <row r="153" spans="1:1">
      <c r="A153" s="21" t="s">
        <v>2438</v>
      </c>
    </row>
    <row r="154" spans="1:1">
      <c r="A154" s="21" t="s">
        <v>2035</v>
      </c>
    </row>
    <row r="155" spans="1:1">
      <c r="A155" s="21" t="s">
        <v>2439</v>
      </c>
    </row>
    <row r="156" spans="1:1">
      <c r="A156" s="25" t="s">
        <v>2440</v>
      </c>
    </row>
    <row r="157" spans="1:1">
      <c r="A157" s="21" t="s">
        <v>2441</v>
      </c>
    </row>
    <row r="158" spans="1:1">
      <c r="A158" s="25" t="s">
        <v>2442</v>
      </c>
    </row>
    <row r="159" spans="1:1">
      <c r="A159" s="21" t="s">
        <v>2443</v>
      </c>
    </row>
    <row r="160" spans="1:1">
      <c r="A160" s="21" t="s">
        <v>2444</v>
      </c>
    </row>
    <row r="161" spans="1:1">
      <c r="A161" s="25" t="s">
        <v>2445</v>
      </c>
    </row>
    <row r="162" spans="1:1">
      <c r="A162" s="25" t="s">
        <v>2446</v>
      </c>
    </row>
    <row r="163" spans="1:1">
      <c r="A163" s="25" t="s">
        <v>2448</v>
      </c>
    </row>
    <row r="164" spans="1:1">
      <c r="A164" s="21" t="s">
        <v>2316</v>
      </c>
    </row>
    <row r="165" spans="1:1" ht="16.5">
      <c r="A165" s="25" t="s">
        <v>2449</v>
      </c>
    </row>
    <row r="166" spans="1:1">
      <c r="A166" s="25" t="s">
        <v>2450</v>
      </c>
    </row>
    <row r="167" spans="1:1">
      <c r="A167" s="25" t="s">
        <v>2381</v>
      </c>
    </row>
    <row r="168" spans="1:1">
      <c r="A168" s="21" t="s">
        <v>2453</v>
      </c>
    </row>
    <row r="169" spans="1:1">
      <c r="A169" s="25" t="s">
        <v>2452</v>
      </c>
    </row>
    <row r="170" spans="1:1">
      <c r="A170" s="21" t="s">
        <v>2327</v>
      </c>
    </row>
    <row r="171" spans="1:1">
      <c r="A171" s="25" t="s">
        <v>2454</v>
      </c>
    </row>
    <row r="172" spans="1:1">
      <c r="A172" s="21" t="s">
        <v>2456</v>
      </c>
    </row>
    <row r="173" spans="1:1">
      <c r="A173" s="21" t="s">
        <v>2457</v>
      </c>
    </row>
    <row r="174" spans="1:1">
      <c r="A174" s="25" t="s">
        <v>2458</v>
      </c>
    </row>
    <row r="175" spans="1:1">
      <c r="A175" s="25" t="s">
        <v>2459</v>
      </c>
    </row>
    <row r="176" spans="1:1">
      <c r="A176" s="25" t="s">
        <v>2460</v>
      </c>
    </row>
    <row r="177" spans="1:1">
      <c r="A177" s="25" t="s">
        <v>2331</v>
      </c>
    </row>
    <row r="178" spans="1:1">
      <c r="A178" s="21" t="s">
        <v>2461</v>
      </c>
    </row>
    <row r="179" spans="1:1">
      <c r="A179" s="21" t="s">
        <v>2475</v>
      </c>
    </row>
    <row r="180" spans="1:1">
      <c r="A180" s="25" t="s">
        <v>2462</v>
      </c>
    </row>
    <row r="181" spans="1:1">
      <c r="A181" s="21" t="s">
        <v>2430</v>
      </c>
    </row>
    <row r="182" spans="1:1">
      <c r="A182" s="21" t="s">
        <v>2463</v>
      </c>
    </row>
    <row r="183" spans="1:1">
      <c r="A183" s="21" t="s">
        <v>2464</v>
      </c>
    </row>
    <row r="184" spans="1:1">
      <c r="A184" s="21" t="s">
        <v>2465</v>
      </c>
    </row>
    <row r="185" spans="1:1">
      <c r="A185" s="25" t="s">
        <v>2467</v>
      </c>
    </row>
    <row r="186" spans="1:1">
      <c r="A186" s="25" t="s">
        <v>2468</v>
      </c>
    </row>
    <row r="187" spans="1:1">
      <c r="A187" s="21" t="s">
        <v>2469</v>
      </c>
    </row>
    <row r="188" spans="1:1">
      <c r="A188" s="21" t="s">
        <v>2470</v>
      </c>
    </row>
    <row r="189" spans="1:1">
      <c r="A189" s="25" t="s">
        <v>2471</v>
      </c>
    </row>
    <row r="190" spans="1:1">
      <c r="A190" s="25" t="s">
        <v>2472</v>
      </c>
    </row>
    <row r="191" spans="1:1">
      <c r="A191" s="25" t="s">
        <v>2011</v>
      </c>
    </row>
    <row r="192" spans="1:1">
      <c r="A192" s="25" t="s">
        <v>2478</v>
      </c>
    </row>
    <row r="193" spans="1:1">
      <c r="A193" s="21" t="s">
        <v>2479</v>
      </c>
    </row>
    <row r="194" spans="1:1">
      <c r="A194" s="21" t="s">
        <v>2365</v>
      </c>
    </row>
    <row r="195" spans="1:1">
      <c r="A195" s="25" t="s">
        <v>2480</v>
      </c>
    </row>
    <row r="196" spans="1:1">
      <c r="A196" s="25" t="s">
        <v>2447</v>
      </c>
    </row>
    <row r="197" spans="1:1">
      <c r="A197" s="27" t="s">
        <v>2481</v>
      </c>
    </row>
    <row r="198" spans="1:1">
      <c r="A198" s="25" t="s">
        <v>2482</v>
      </c>
    </row>
    <row r="199" spans="1:1">
      <c r="A199" s="25" t="s">
        <v>2451</v>
      </c>
    </row>
    <row r="200" spans="1:1">
      <c r="A200" s="25" t="s">
        <v>24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Outbound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Sheet1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'Outbound Student'!Print_Area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2017-09-27T07:02:29Z</dcterms:modified>
</cp:coreProperties>
</file>