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85"/>
  </bookViews>
  <sheets>
    <sheet name="Outbound Student" sheetId="19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Student'!$AG$1:$AG$152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Student'!$C$2:$AQ$75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S152" i="19" l="1"/>
  <c r="Q152" i="19"/>
  <c r="O152" i="19"/>
  <c r="M152" i="19"/>
  <c r="S151" i="19"/>
  <c r="Q151" i="19"/>
  <c r="O151" i="19"/>
  <c r="M151" i="19"/>
  <c r="K152" i="19"/>
  <c r="K151" i="19"/>
  <c r="W33" i="19" l="1"/>
  <c r="W32" i="19"/>
  <c r="W31" i="19"/>
  <c r="K31" i="19"/>
  <c r="W30" i="19"/>
  <c r="S30" i="19"/>
  <c r="Q30" i="19"/>
  <c r="O30" i="19"/>
  <c r="M30" i="19"/>
  <c r="K30" i="19"/>
  <c r="W29" i="19"/>
  <c r="S29" i="19"/>
  <c r="Q29" i="19"/>
  <c r="O29" i="19"/>
  <c r="M29" i="19"/>
  <c r="K29" i="19"/>
  <c r="W28" i="19"/>
  <c r="W27" i="19"/>
  <c r="S27" i="19"/>
  <c r="Q27" i="19"/>
  <c r="O27" i="19"/>
  <c r="M27" i="19"/>
  <c r="W26" i="19"/>
  <c r="W25" i="19"/>
  <c r="W24" i="19"/>
  <c r="W22" i="19"/>
  <c r="W23" i="19"/>
  <c r="W21" i="19"/>
  <c r="S21" i="19"/>
  <c r="Q21" i="19"/>
  <c r="O21" i="19"/>
  <c r="M21" i="19"/>
  <c r="K21" i="19"/>
  <c r="W20" i="19"/>
  <c r="S20" i="19"/>
  <c r="Q20" i="19"/>
  <c r="O20" i="19"/>
  <c r="M20" i="19"/>
  <c r="K20" i="19"/>
  <c r="W19" i="19"/>
  <c r="S19" i="19"/>
  <c r="Q19" i="19"/>
  <c r="O19" i="19"/>
  <c r="M19" i="19"/>
  <c r="K19" i="19"/>
  <c r="W18" i="19"/>
  <c r="K18" i="19"/>
  <c r="W17" i="19" l="1"/>
  <c r="M17" i="19"/>
  <c r="K17" i="19"/>
  <c r="W16" i="19"/>
  <c r="M16" i="19"/>
  <c r="K16" i="19"/>
  <c r="W15" i="19"/>
  <c r="M15" i="19"/>
  <c r="K15" i="19"/>
  <c r="W14" i="19"/>
  <c r="M14" i="19"/>
  <c r="K14" i="19"/>
  <c r="W13" i="19"/>
  <c r="M13" i="19"/>
  <c r="K13" i="19"/>
  <c r="W12" i="19"/>
  <c r="M12" i="19"/>
  <c r="K12" i="19"/>
  <c r="W11" i="19"/>
  <c r="K11" i="19"/>
  <c r="W10" i="19"/>
  <c r="K10" i="19"/>
  <c r="W9" i="19"/>
  <c r="Y8" i="19"/>
  <c r="W8" i="19"/>
  <c r="S8" i="19"/>
  <c r="Q8" i="19"/>
  <c r="O8" i="19"/>
  <c r="M8" i="19"/>
  <c r="K8" i="19"/>
  <c r="Y7" i="19"/>
  <c r="W7" i="19"/>
  <c r="S7" i="19"/>
  <c r="Q7" i="19"/>
  <c r="O7" i="19"/>
  <c r="M7" i="19"/>
  <c r="K7" i="19"/>
  <c r="Y6" i="19"/>
  <c r="W6" i="19"/>
  <c r="S6" i="19"/>
  <c r="Q6" i="19"/>
  <c r="O6" i="19"/>
  <c r="M6" i="19"/>
  <c r="K6" i="19"/>
  <c r="Y5" i="19"/>
  <c r="W5" i="19"/>
  <c r="S5" i="19"/>
  <c r="Q5" i="19"/>
  <c r="O5" i="19"/>
  <c r="M5" i="19"/>
  <c r="K5" i="19"/>
  <c r="Y4" i="19"/>
  <c r="W4" i="19"/>
  <c r="S4" i="19"/>
  <c r="Q4" i="19"/>
  <c r="O4" i="19"/>
  <c r="M4" i="19"/>
  <c r="K4" i="19"/>
  <c r="Y3" i="19"/>
  <c r="W3" i="19"/>
  <c r="Q3" i="19"/>
  <c r="O3" i="19"/>
  <c r="K3" i="19"/>
  <c r="K37" i="19"/>
  <c r="M37" i="19"/>
  <c r="O37" i="19"/>
  <c r="Q37" i="19"/>
  <c r="S37" i="19"/>
  <c r="W37" i="19"/>
  <c r="Y37" i="19"/>
  <c r="Y2" i="19"/>
  <c r="W2" i="19"/>
  <c r="S2" i="19"/>
  <c r="Q2" i="19"/>
  <c r="O2" i="19"/>
  <c r="M2" i="19"/>
  <c r="K2" i="19"/>
  <c r="W152" i="19"/>
  <c r="W151" i="19"/>
  <c r="Y150" i="19"/>
  <c r="W150" i="19"/>
  <c r="S150" i="19"/>
  <c r="Q150" i="19"/>
  <c r="O150" i="19"/>
  <c r="M150" i="19"/>
  <c r="K150" i="19"/>
  <c r="K120" i="19" l="1"/>
  <c r="M120" i="19"/>
  <c r="O120" i="19"/>
  <c r="Q120" i="19"/>
  <c r="S120" i="19"/>
  <c r="Y63" i="19" l="1"/>
  <c r="W63" i="19"/>
  <c r="S63" i="19"/>
  <c r="Q63" i="19"/>
  <c r="O63" i="19"/>
  <c r="M63" i="19"/>
  <c r="K63" i="19"/>
  <c r="Y62" i="19"/>
  <c r="W62" i="19"/>
  <c r="Y61" i="19"/>
  <c r="W61" i="19"/>
  <c r="S61" i="19"/>
  <c r="Q61" i="19"/>
  <c r="O61" i="19"/>
  <c r="M61" i="19"/>
  <c r="K61" i="19"/>
  <c r="Y60" i="19"/>
  <c r="W60" i="19"/>
  <c r="S60" i="19"/>
  <c r="Q60" i="19"/>
  <c r="O60" i="19"/>
  <c r="M60" i="19"/>
  <c r="K60" i="19"/>
  <c r="Y59" i="19"/>
  <c r="W59" i="19"/>
  <c r="S59" i="19"/>
  <c r="Q59" i="19"/>
  <c r="O59" i="19"/>
  <c r="M59" i="19"/>
  <c r="K59" i="19"/>
  <c r="Y58" i="19"/>
  <c r="W58" i="19"/>
  <c r="S58" i="19"/>
  <c r="Q58" i="19"/>
  <c r="O58" i="19"/>
  <c r="M58" i="19"/>
  <c r="K58" i="19"/>
  <c r="Y57" i="19"/>
  <c r="W57" i="19"/>
  <c r="S57" i="19"/>
  <c r="Q57" i="19"/>
  <c r="O57" i="19"/>
  <c r="M57" i="19"/>
  <c r="K57" i="19"/>
  <c r="D419" i="13" l="1"/>
  <c r="D429" i="13"/>
  <c r="D38" i="13"/>
  <c r="S146" i="19" l="1"/>
  <c r="Q146" i="19"/>
  <c r="O146" i="19"/>
  <c r="S144" i="19"/>
  <c r="Q144" i="19"/>
  <c r="O144" i="19"/>
  <c r="S143" i="19"/>
  <c r="Q143" i="19"/>
  <c r="O143" i="19"/>
  <c r="S142" i="19"/>
  <c r="Q142" i="19"/>
  <c r="O142" i="19"/>
  <c r="M142" i="19"/>
  <c r="S141" i="19"/>
  <c r="Q141" i="19"/>
  <c r="O141" i="19"/>
  <c r="Q138" i="19"/>
  <c r="O138" i="19"/>
  <c r="Q137" i="19"/>
  <c r="O137" i="19"/>
  <c r="S135" i="19" l="1"/>
  <c r="Q135" i="19"/>
  <c r="O135" i="19"/>
  <c r="S133" i="19"/>
  <c r="Q133" i="19"/>
  <c r="O133" i="19"/>
  <c r="M133" i="19"/>
  <c r="S132" i="19"/>
  <c r="Q132" i="19"/>
  <c r="O132" i="19"/>
  <c r="M132" i="19"/>
  <c r="S130" i="19"/>
  <c r="Q130" i="19"/>
  <c r="O130" i="19"/>
  <c r="M130" i="19"/>
  <c r="S131" i="19"/>
  <c r="Q131" i="19"/>
  <c r="O131" i="19"/>
  <c r="M131" i="19"/>
  <c r="S126" i="19"/>
  <c r="Q126" i="19"/>
  <c r="O126" i="19"/>
  <c r="S127" i="19"/>
  <c r="Q127" i="19"/>
  <c r="O127" i="19"/>
  <c r="S125" i="19"/>
  <c r="Q125" i="19"/>
  <c r="O125" i="19"/>
  <c r="Y149" i="19"/>
  <c r="W149" i="19"/>
  <c r="Q149" i="19"/>
  <c r="O149" i="19"/>
  <c r="M149" i="19"/>
  <c r="K149" i="19"/>
  <c r="Y148" i="19"/>
  <c r="W148" i="19"/>
  <c r="Q148" i="19"/>
  <c r="O148" i="19"/>
  <c r="M148" i="19"/>
  <c r="K148" i="19"/>
  <c r="Y147" i="19"/>
  <c r="W147" i="19"/>
  <c r="Q147" i="19"/>
  <c r="O147" i="19"/>
  <c r="M147" i="19"/>
  <c r="K147" i="19"/>
  <c r="Y145" i="19" l="1"/>
  <c r="W145" i="19"/>
  <c r="Y144" i="19"/>
  <c r="W144" i="19"/>
  <c r="Y143" i="19"/>
  <c r="W143" i="19"/>
  <c r="Y142" i="19"/>
  <c r="W142" i="19"/>
  <c r="Y141" i="19"/>
  <c r="W141" i="19"/>
  <c r="Y140" i="19"/>
  <c r="W140" i="19"/>
  <c r="Y146" i="19"/>
  <c r="W146" i="19"/>
  <c r="M146" i="19"/>
  <c r="K146" i="19"/>
  <c r="M145" i="19"/>
  <c r="K145" i="19"/>
  <c r="M144" i="19"/>
  <c r="K144" i="19"/>
  <c r="M143" i="19"/>
  <c r="K143" i="19"/>
  <c r="K142" i="19"/>
  <c r="M141" i="19"/>
  <c r="K141" i="19"/>
  <c r="M140" i="19"/>
  <c r="K140" i="19"/>
  <c r="Y139" i="19"/>
  <c r="W139" i="19"/>
  <c r="Q139" i="19"/>
  <c r="O139" i="19"/>
  <c r="M139" i="19"/>
  <c r="K139" i="19"/>
  <c r="Y138" i="19"/>
  <c r="W138" i="19"/>
  <c r="M138" i="19"/>
  <c r="K138" i="19"/>
  <c r="Y137" i="19"/>
  <c r="W137" i="19"/>
  <c r="M137" i="19"/>
  <c r="K137" i="19"/>
  <c r="Y136" i="19"/>
  <c r="W136" i="19"/>
  <c r="Q136" i="19"/>
  <c r="O136" i="19"/>
  <c r="M136" i="19"/>
  <c r="K136" i="19"/>
  <c r="Y135" i="19"/>
  <c r="W135" i="19"/>
  <c r="M135" i="19"/>
  <c r="K135" i="19"/>
  <c r="Y134" i="19"/>
  <c r="W134" i="19"/>
  <c r="M134" i="19"/>
  <c r="K134" i="19"/>
  <c r="Y133" i="19"/>
  <c r="W133" i="19"/>
  <c r="K133" i="19"/>
  <c r="Y132" i="19"/>
  <c r="W132" i="19"/>
  <c r="K132" i="19"/>
  <c r="Y131" i="19"/>
  <c r="W131" i="19"/>
  <c r="K131" i="19"/>
  <c r="Y130" i="19"/>
  <c r="W130" i="19"/>
  <c r="K130" i="19"/>
  <c r="Y129" i="19"/>
  <c r="W129" i="19"/>
  <c r="M129" i="19"/>
  <c r="K129" i="19"/>
  <c r="Y128" i="19"/>
  <c r="W128" i="19"/>
  <c r="Q128" i="19"/>
  <c r="O128" i="19"/>
  <c r="M128" i="19"/>
  <c r="K128" i="19"/>
  <c r="Y127" i="19"/>
  <c r="W127" i="19"/>
  <c r="M127" i="19"/>
  <c r="K127" i="19"/>
  <c r="Y126" i="19"/>
  <c r="W126" i="19"/>
  <c r="M126" i="19"/>
  <c r="K126" i="19"/>
  <c r="Y125" i="19"/>
  <c r="W125" i="19"/>
  <c r="M125" i="19"/>
  <c r="K125" i="19"/>
  <c r="Y124" i="19"/>
  <c r="W124" i="19"/>
  <c r="S124" i="19"/>
  <c r="Q124" i="19"/>
  <c r="O124" i="19"/>
  <c r="M124" i="19"/>
  <c r="K124" i="19"/>
  <c r="S123" i="19"/>
  <c r="Q123" i="19"/>
  <c r="O123" i="19"/>
  <c r="Y123" i="19"/>
  <c r="W123" i="19"/>
  <c r="M123" i="19"/>
  <c r="K123" i="19"/>
  <c r="Y122" i="19"/>
  <c r="W122" i="19"/>
  <c r="S122" i="19"/>
  <c r="Q122" i="19"/>
  <c r="O122" i="19"/>
  <c r="M122" i="19"/>
  <c r="K122" i="19"/>
  <c r="Y121" i="19"/>
  <c r="W121" i="19"/>
  <c r="S121" i="19"/>
  <c r="Q121" i="19"/>
  <c r="O121" i="19"/>
  <c r="M121" i="19"/>
  <c r="K121" i="19"/>
  <c r="Y119" i="19"/>
  <c r="W119" i="19"/>
  <c r="S119" i="19"/>
  <c r="Q119" i="19"/>
  <c r="O119" i="19"/>
  <c r="Y118" i="19"/>
  <c r="W118" i="19"/>
  <c r="S118" i="19"/>
  <c r="Q118" i="19"/>
  <c r="O118" i="19"/>
  <c r="M118" i="19"/>
  <c r="K118" i="19"/>
  <c r="Y117" i="19"/>
  <c r="W117" i="19"/>
  <c r="S117" i="19"/>
  <c r="Q117" i="19"/>
  <c r="O117" i="19"/>
  <c r="M117" i="19"/>
  <c r="K117" i="19"/>
  <c r="Y116" i="19"/>
  <c r="W116" i="19"/>
  <c r="Q116" i="19"/>
  <c r="O116" i="19"/>
  <c r="M116" i="19"/>
  <c r="K116" i="19"/>
  <c r="Y115" i="19"/>
  <c r="W115" i="19"/>
  <c r="Q115" i="19"/>
  <c r="O115" i="19"/>
  <c r="M115" i="19"/>
  <c r="K115" i="19"/>
  <c r="Y114" i="19"/>
  <c r="W114" i="19"/>
  <c r="Q114" i="19"/>
  <c r="O114" i="19"/>
  <c r="M114" i="19"/>
  <c r="K114" i="19"/>
  <c r="Y113" i="19"/>
  <c r="W113" i="19"/>
  <c r="S113" i="19"/>
  <c r="Q113" i="19"/>
  <c r="O113" i="19"/>
  <c r="M113" i="19"/>
  <c r="K113" i="19"/>
  <c r="Y112" i="19"/>
  <c r="W112" i="19"/>
  <c r="S112" i="19"/>
  <c r="Q112" i="19"/>
  <c r="O112" i="19"/>
  <c r="M112" i="19"/>
  <c r="K112" i="19"/>
  <c r="Y111" i="19"/>
  <c r="W111" i="19"/>
  <c r="S111" i="19"/>
  <c r="Q111" i="19"/>
  <c r="O111" i="19"/>
  <c r="M111" i="19"/>
  <c r="K111" i="19"/>
  <c r="Y110" i="19"/>
  <c r="W110" i="19"/>
  <c r="S110" i="19"/>
  <c r="Q110" i="19"/>
  <c r="O110" i="19"/>
  <c r="M110" i="19"/>
  <c r="K110" i="19"/>
  <c r="Y109" i="19"/>
  <c r="W109" i="19"/>
  <c r="S109" i="19"/>
  <c r="Q109" i="19"/>
  <c r="O109" i="19"/>
  <c r="M109" i="19"/>
  <c r="K109" i="19"/>
  <c r="Y108" i="19"/>
  <c r="W108" i="19"/>
  <c r="M108" i="19"/>
  <c r="K108" i="19"/>
  <c r="Y107" i="19"/>
  <c r="W107" i="19"/>
  <c r="S107" i="19"/>
  <c r="Q107" i="19"/>
  <c r="O107" i="19"/>
  <c r="M107" i="19"/>
  <c r="K107" i="19"/>
  <c r="Y106" i="19"/>
  <c r="W106" i="19"/>
  <c r="S106" i="19"/>
  <c r="Q106" i="19"/>
  <c r="O106" i="19"/>
  <c r="M106" i="19"/>
  <c r="K106" i="19"/>
  <c r="Y105" i="19"/>
  <c r="W105" i="19"/>
  <c r="S105" i="19"/>
  <c r="Q105" i="19"/>
  <c r="O105" i="19"/>
  <c r="M105" i="19"/>
  <c r="K105" i="19"/>
  <c r="Y104" i="19"/>
  <c r="W104" i="19"/>
  <c r="Q104" i="19"/>
  <c r="O104" i="19"/>
  <c r="M104" i="19"/>
  <c r="K104" i="19"/>
  <c r="Y103" i="19"/>
  <c r="W103" i="19"/>
  <c r="S103" i="19"/>
  <c r="Q103" i="19"/>
  <c r="O103" i="19"/>
  <c r="M103" i="19"/>
  <c r="K103" i="19"/>
  <c r="Y102" i="19"/>
  <c r="W102" i="19"/>
  <c r="Q102" i="19"/>
  <c r="O102" i="19"/>
  <c r="M102" i="19"/>
  <c r="K102" i="19"/>
  <c r="Y101" i="19"/>
  <c r="W101" i="19"/>
  <c r="S101" i="19"/>
  <c r="Q101" i="19"/>
  <c r="O101" i="19"/>
  <c r="M101" i="19"/>
  <c r="K101" i="19"/>
  <c r="Y100" i="19"/>
  <c r="W100" i="19"/>
  <c r="S100" i="19"/>
  <c r="Q100" i="19"/>
  <c r="O100" i="19"/>
  <c r="M100" i="19"/>
  <c r="K100" i="19"/>
  <c r="Y99" i="19"/>
  <c r="W99" i="19"/>
  <c r="S99" i="19"/>
  <c r="Q99" i="19"/>
  <c r="O99" i="19"/>
  <c r="M99" i="19"/>
  <c r="K99" i="19"/>
  <c r="Y98" i="19"/>
  <c r="W98" i="19"/>
  <c r="S98" i="19"/>
  <c r="Q98" i="19"/>
  <c r="O98" i="19"/>
  <c r="M98" i="19"/>
  <c r="K98" i="19"/>
  <c r="Y97" i="19"/>
  <c r="W97" i="19"/>
  <c r="S97" i="19"/>
  <c r="Q97" i="19"/>
  <c r="O97" i="19"/>
  <c r="M97" i="19"/>
  <c r="K97" i="19"/>
  <c r="Y96" i="19"/>
  <c r="W96" i="19"/>
  <c r="S96" i="19"/>
  <c r="Q96" i="19"/>
  <c r="O96" i="19"/>
  <c r="M96" i="19"/>
  <c r="K96" i="19"/>
  <c r="Y95" i="19"/>
  <c r="W95" i="19"/>
  <c r="S95" i="19"/>
  <c r="Q95" i="19"/>
  <c r="O95" i="19"/>
  <c r="M95" i="19"/>
  <c r="K95" i="19"/>
  <c r="Y94" i="19"/>
  <c r="W94" i="19"/>
  <c r="Y93" i="19"/>
  <c r="W93" i="19"/>
  <c r="S93" i="19"/>
  <c r="Q93" i="19"/>
  <c r="O93" i="19"/>
  <c r="M93" i="19"/>
  <c r="K93" i="19"/>
  <c r="Y92" i="19"/>
  <c r="W92" i="19"/>
  <c r="Y91" i="19"/>
  <c r="W91" i="19"/>
  <c r="Y90" i="19"/>
  <c r="W90" i="19"/>
  <c r="Y89" i="19"/>
  <c r="W89" i="19"/>
  <c r="S89" i="19"/>
  <c r="Q89" i="19"/>
  <c r="O89" i="19"/>
  <c r="M89" i="19"/>
  <c r="K89" i="19"/>
  <c r="Y88" i="19"/>
  <c r="W88" i="19"/>
  <c r="S88" i="19"/>
  <c r="Q88" i="19"/>
  <c r="O88" i="19"/>
  <c r="M88" i="19"/>
  <c r="K88" i="19"/>
  <c r="Y87" i="19"/>
  <c r="W87" i="19"/>
  <c r="S87" i="19"/>
  <c r="Q87" i="19"/>
  <c r="O87" i="19"/>
  <c r="M87" i="19"/>
  <c r="K87" i="19"/>
  <c r="Y86" i="19"/>
  <c r="W86" i="19"/>
  <c r="S86" i="19"/>
  <c r="Q86" i="19"/>
  <c r="O86" i="19"/>
  <c r="M86" i="19"/>
  <c r="K86" i="19"/>
  <c r="Y85" i="19"/>
  <c r="W85" i="19"/>
  <c r="S85" i="19"/>
  <c r="Q85" i="19"/>
  <c r="O85" i="19"/>
  <c r="M85" i="19"/>
  <c r="K85" i="19"/>
  <c r="Y84" i="19"/>
  <c r="W84" i="19"/>
  <c r="S84" i="19"/>
  <c r="Q84" i="19"/>
  <c r="O84" i="19"/>
  <c r="M84" i="19"/>
  <c r="K84" i="19"/>
  <c r="Y83" i="19"/>
  <c r="W83" i="19"/>
  <c r="S83" i="19"/>
  <c r="Q83" i="19"/>
  <c r="O83" i="19"/>
  <c r="M83" i="19"/>
  <c r="K83" i="19"/>
  <c r="Y82" i="19"/>
  <c r="W82" i="19"/>
  <c r="S82" i="19"/>
  <c r="Q82" i="19"/>
  <c r="O82" i="19"/>
  <c r="M82" i="19"/>
  <c r="K82" i="19"/>
  <c r="Y81" i="19"/>
  <c r="W81" i="19"/>
  <c r="Q81" i="19"/>
  <c r="O81" i="19"/>
  <c r="M81" i="19"/>
  <c r="K81" i="19"/>
  <c r="Y80" i="19"/>
  <c r="W80" i="19"/>
  <c r="M80" i="19"/>
  <c r="K80" i="19"/>
  <c r="Y79" i="19"/>
  <c r="W79" i="19"/>
  <c r="S79" i="19"/>
  <c r="Q79" i="19"/>
  <c r="O79" i="19"/>
  <c r="M79" i="19"/>
  <c r="K79" i="19"/>
  <c r="Y78" i="19"/>
  <c r="W78" i="19"/>
  <c r="S78" i="19"/>
  <c r="Q78" i="19"/>
  <c r="O78" i="19"/>
  <c r="M78" i="19"/>
  <c r="K78" i="19"/>
  <c r="Y77" i="19"/>
  <c r="W77" i="19"/>
  <c r="S77" i="19"/>
  <c r="Q77" i="19"/>
  <c r="O77" i="19"/>
  <c r="M77" i="19"/>
  <c r="K77" i="19"/>
  <c r="Y76" i="19"/>
  <c r="W76" i="19"/>
  <c r="S76" i="19"/>
  <c r="Q76" i="19"/>
  <c r="O76" i="19"/>
  <c r="M76" i="19"/>
  <c r="K76" i="19"/>
  <c r="Y75" i="19"/>
  <c r="W75" i="19"/>
  <c r="S75" i="19"/>
  <c r="Q75" i="19"/>
  <c r="O75" i="19"/>
  <c r="M75" i="19"/>
  <c r="K75" i="19"/>
  <c r="Y74" i="19"/>
  <c r="W74" i="19"/>
  <c r="S74" i="19"/>
  <c r="Q74" i="19"/>
  <c r="O74" i="19"/>
  <c r="M74" i="19"/>
  <c r="K74" i="19"/>
  <c r="Y73" i="19"/>
  <c r="W73" i="19"/>
  <c r="S73" i="19"/>
  <c r="Q73" i="19"/>
  <c r="O73" i="19"/>
  <c r="M73" i="19"/>
  <c r="K73" i="19"/>
  <c r="Y72" i="19"/>
  <c r="W72" i="19"/>
  <c r="S72" i="19"/>
  <c r="Q72" i="19"/>
  <c r="O72" i="19"/>
  <c r="M72" i="19"/>
  <c r="K72" i="19"/>
  <c r="Y71" i="19"/>
  <c r="W71" i="19"/>
  <c r="S71" i="19"/>
  <c r="Q71" i="19"/>
  <c r="O71" i="19"/>
  <c r="M71" i="19"/>
  <c r="K71" i="19"/>
  <c r="Y70" i="19"/>
  <c r="W70" i="19"/>
  <c r="S70" i="19"/>
  <c r="Q70" i="19"/>
  <c r="O70" i="19"/>
  <c r="M70" i="19"/>
  <c r="K70" i="19"/>
  <c r="Y69" i="19"/>
  <c r="W69" i="19"/>
  <c r="S69" i="19"/>
  <c r="Q69" i="19"/>
  <c r="O69" i="19"/>
  <c r="M69" i="19"/>
  <c r="K69" i="19"/>
  <c r="Y68" i="19"/>
  <c r="W68" i="19"/>
  <c r="S68" i="19"/>
  <c r="Q68" i="19"/>
  <c r="O68" i="19"/>
  <c r="M68" i="19"/>
  <c r="K68" i="19"/>
  <c r="Y67" i="19"/>
  <c r="W67" i="19"/>
  <c r="S67" i="19"/>
  <c r="Q67" i="19"/>
  <c r="O67" i="19"/>
  <c r="M67" i="19"/>
  <c r="K67" i="19"/>
  <c r="Y66" i="19"/>
  <c r="W66" i="19"/>
  <c r="S66" i="19"/>
  <c r="Q66" i="19"/>
  <c r="O66" i="19"/>
  <c r="M66" i="19"/>
  <c r="K66" i="19"/>
  <c r="Y65" i="19"/>
  <c r="W65" i="19"/>
  <c r="S65" i="19"/>
  <c r="Q65" i="19"/>
  <c r="O65" i="19"/>
  <c r="M65" i="19"/>
  <c r="K65" i="19"/>
  <c r="Y64" i="19"/>
  <c r="W64" i="19"/>
  <c r="S64" i="19"/>
  <c r="Q64" i="19"/>
  <c r="O64" i="19"/>
  <c r="M64" i="19"/>
  <c r="K64" i="19"/>
  <c r="Y56" i="19"/>
  <c r="W56" i="19"/>
  <c r="S56" i="19"/>
  <c r="Q56" i="19"/>
  <c r="O56" i="19"/>
  <c r="M56" i="19"/>
  <c r="K56" i="19"/>
  <c r="Y55" i="19"/>
  <c r="W55" i="19"/>
  <c r="S55" i="19"/>
  <c r="Q55" i="19"/>
  <c r="O55" i="19"/>
  <c r="M55" i="19"/>
  <c r="K55" i="19"/>
  <c r="Y54" i="19"/>
  <c r="W54" i="19"/>
  <c r="S54" i="19"/>
  <c r="Q54" i="19"/>
  <c r="O54" i="19"/>
  <c r="M54" i="19"/>
  <c r="K54" i="19"/>
  <c r="Y53" i="19"/>
  <c r="W53" i="19"/>
  <c r="S53" i="19"/>
  <c r="Q53" i="19"/>
  <c r="O53" i="19"/>
  <c r="M53" i="19"/>
  <c r="K53" i="19"/>
  <c r="Y52" i="19"/>
  <c r="W52" i="19"/>
  <c r="S52" i="19"/>
  <c r="Q52" i="19"/>
  <c r="O52" i="19"/>
  <c r="M52" i="19"/>
  <c r="K52" i="19"/>
  <c r="Y51" i="19"/>
  <c r="W51" i="19"/>
  <c r="S51" i="19"/>
  <c r="Q51" i="19"/>
  <c r="O51" i="19"/>
  <c r="M51" i="19"/>
  <c r="K51" i="19"/>
  <c r="Y50" i="19"/>
  <c r="W50" i="19"/>
  <c r="S50" i="19"/>
  <c r="Q50" i="19"/>
  <c r="O50" i="19"/>
  <c r="M50" i="19"/>
  <c r="K50" i="19"/>
  <c r="Y49" i="19"/>
  <c r="W49" i="19"/>
  <c r="S49" i="19"/>
  <c r="Q49" i="19"/>
  <c r="O49" i="19"/>
  <c r="M49" i="19"/>
  <c r="K49" i="19"/>
  <c r="Y48" i="19"/>
  <c r="W48" i="19"/>
  <c r="S48" i="19"/>
  <c r="Q48" i="19"/>
  <c r="O48" i="19"/>
  <c r="M48" i="19"/>
  <c r="K48" i="19"/>
  <c r="Y47" i="19"/>
  <c r="W47" i="19"/>
  <c r="S47" i="19"/>
  <c r="Q47" i="19"/>
  <c r="O47" i="19"/>
  <c r="M47" i="19"/>
  <c r="K47" i="19"/>
  <c r="Y46" i="19"/>
  <c r="W46" i="19"/>
  <c r="S46" i="19"/>
  <c r="Q46" i="19"/>
  <c r="O46" i="19"/>
  <c r="M46" i="19"/>
  <c r="K46" i="19"/>
  <c r="Y45" i="19"/>
  <c r="W45" i="19"/>
  <c r="S45" i="19"/>
  <c r="Q45" i="19"/>
  <c r="O45" i="19"/>
  <c r="M45" i="19"/>
  <c r="K45" i="19"/>
  <c r="Y44" i="19"/>
  <c r="W44" i="19"/>
  <c r="S44" i="19"/>
  <c r="Q44" i="19"/>
  <c r="O44" i="19"/>
  <c r="M44" i="19"/>
  <c r="K44" i="19"/>
  <c r="Y43" i="19"/>
  <c r="W43" i="19"/>
  <c r="S43" i="19"/>
  <c r="Q43" i="19"/>
  <c r="O43" i="19"/>
  <c r="M43" i="19"/>
  <c r="K43" i="19"/>
  <c r="Y42" i="19"/>
  <c r="W42" i="19"/>
  <c r="S42" i="19"/>
  <c r="Q42" i="19"/>
  <c r="O42" i="19"/>
  <c r="M42" i="19"/>
  <c r="K42" i="19"/>
  <c r="Y41" i="19"/>
  <c r="W41" i="19"/>
  <c r="S41" i="19"/>
  <c r="Q41" i="19"/>
  <c r="O41" i="19"/>
  <c r="M41" i="19"/>
  <c r="K41" i="19"/>
  <c r="Y40" i="19"/>
  <c r="W40" i="19"/>
  <c r="S40" i="19"/>
  <c r="Q40" i="19"/>
  <c r="O40" i="19"/>
  <c r="M40" i="19"/>
  <c r="K40" i="19"/>
  <c r="Y39" i="19"/>
  <c r="W39" i="19"/>
  <c r="S39" i="19"/>
  <c r="Q39" i="19"/>
  <c r="O39" i="19"/>
  <c r="M39" i="19"/>
  <c r="K39" i="19"/>
  <c r="Y38" i="19"/>
  <c r="W38" i="19"/>
  <c r="S38" i="19"/>
  <c r="Q38" i="19"/>
  <c r="O38" i="19"/>
  <c r="M38" i="19"/>
  <c r="K38" i="19"/>
  <c r="Y36" i="19"/>
  <c r="W36" i="19"/>
  <c r="S36" i="19"/>
  <c r="Q36" i="19"/>
  <c r="O36" i="19"/>
  <c r="M36" i="19"/>
  <c r="K36" i="19"/>
  <c r="Y35" i="19"/>
  <c r="W35" i="19"/>
  <c r="S35" i="19"/>
  <c r="Q35" i="19"/>
  <c r="O35" i="19"/>
  <c r="M35" i="19"/>
  <c r="K35" i="19"/>
  <c r="Y34" i="19"/>
  <c r="W34" i="19"/>
  <c r="S34" i="19"/>
  <c r="Q34" i="19"/>
  <c r="O34" i="19"/>
  <c r="M34" i="19"/>
  <c r="K34" i="19"/>
  <c r="D117" i="13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<sst xmlns="http://schemas.openxmlformats.org/spreadsheetml/2006/main" count="7492" uniqueCount="4439">
  <si>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</si>
  <si>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</si>
  <si>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</si>
  <si>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</si>
  <si>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</si>
  <si>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</si>
  <si>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</si>
  <si>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</si>
  <si>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</si>
  <si>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</si>
  <si>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</si>
  <si>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</si>
  <si>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</si>
  <si>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</si>
  <si>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</si>
  <si>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</si>
  <si>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</si>
  <si>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</si>
  <si>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</si>
  <si>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</si>
  <si>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</si>
  <si>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</si>
  <si>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</si>
  <si>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</si>
  <si>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</si>
  <si>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</si>
  <si>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</si>
  <si>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</si>
  <si>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</si>
  <si>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</si>
  <si>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</si>
  <si>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</si>
  <si>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</si>
  <si>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</si>
  <si>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</si>
  <si>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</si>
  <si>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</si>
  <si>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</si>
  <si>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</si>
  <si>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</si>
  <si>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</si>
  <si>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</si>
  <si>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</si>
  <si>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</si>
  <si>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</si>
  <si>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</si>
  <si>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</si>
  <si>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</si>
  <si>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</si>
  <si>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</si>
  <si>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</si>
  <si>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</si>
  <si>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</si>
  <si>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</si>
  <si>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</si>
  <si>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</si>
  <si>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</si>
  <si>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</si>
  <si>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</si>
  <si>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</si>
  <si>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</si>
  <si>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</si>
  <si>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</si>
  <si>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</si>
  <si>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</si>
  <si>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</si>
  <si>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</si>
  <si>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</si>
  <si>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</si>
  <si>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</si>
  <si>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</si>
  <si>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</si>
  <si>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</si>
  <si>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</si>
  <si>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</si>
  <si>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</si>
  <si>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</si>
  <si>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</si>
  <si>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</si>
  <si>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</si>
  <si>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</si>
  <si>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</si>
  <si>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</si>
  <si>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</si>
  <si>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</si>
  <si>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</si>
  <si>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</si>
  <si>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</si>
  <si>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</si>
  <si>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</si>
  <si>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</si>
  <si>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</si>
  <si>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</si>
  <si>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</si>
  <si>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</si>
  <si>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</si>
  <si>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</si>
  <si>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</si>
  <si>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</si>
  <si>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</si>
  <si>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</si>
  <si>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</si>
  <si>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</si>
  <si>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</si>
  <si>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</si>
  <si>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</si>
  <si>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</si>
  <si>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</si>
  <si>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</si>
  <si>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</si>
  <si>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</si>
  <si>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</si>
  <si>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</si>
  <si>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</si>
  <si>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</si>
  <si>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</si>
  <si>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</si>
  <si>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</si>
  <si>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</si>
  <si>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</si>
  <si>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</si>
  <si>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</si>
  <si>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</si>
  <si>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</si>
  <si>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</si>
  <si>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</si>
  <si>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</si>
  <si>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</si>
  <si>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</si>
  <si>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</si>
  <si>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</si>
  <si>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</si>
  <si>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</si>
  <si>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</si>
  <si>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</si>
  <si>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</si>
  <si>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</si>
  <si>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</si>
  <si>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</si>
  <si>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</si>
  <si>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</si>
  <si>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</si>
  <si>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</si>
  <si>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</si>
  <si>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</si>
  <si>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</si>
  <si>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</si>
  <si>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</si>
  <si>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</si>
  <si>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</si>
  <si>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</si>
  <si>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</si>
  <si>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</si>
  <si>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</si>
  <si>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</si>
  <si>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</si>
  <si>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</si>
  <si>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</si>
  <si>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</si>
  <si>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</si>
  <si>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</si>
  <si>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</si>
  <si>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</si>
  <si>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</si>
  <si>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</si>
  <si>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</si>
  <si>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</si>
  <si>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</si>
  <si>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</si>
  <si>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</si>
  <si>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</si>
  <si>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</si>
  <si>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</si>
  <si>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</si>
  <si>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</si>
  <si>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</si>
  <si>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</si>
  <si>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</si>
  <si>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</si>
  <si>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</si>
  <si>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</si>
  <si>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</si>
  <si>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</si>
  <si>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</si>
  <si>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</si>
  <si>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</si>
  <si>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</si>
  <si>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</si>
  <si>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</si>
  <si>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</si>
  <si>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</si>
  <si>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</si>
  <si>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</si>
  <si>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</si>
  <si>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</si>
  <si>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</si>
  <si>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</si>
  <si>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</si>
  <si>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</si>
  <si>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</si>
  <si>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</si>
  <si>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</si>
  <si>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</si>
  <si>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</si>
  <si>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</si>
  <si>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</si>
  <si>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</si>
  <si>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</si>
  <si>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</si>
  <si>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</si>
  <si>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</si>
  <si>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</si>
  <si>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</si>
  <si>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</si>
  <si>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</si>
  <si>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</si>
  <si>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</si>
  <si>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</si>
  <si>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</si>
  <si>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</si>
  <si>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</si>
  <si>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</si>
  <si>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</si>
  <si>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</si>
  <si>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</si>
  <si>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</si>
  <si>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</si>
  <si>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</si>
  <si>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</si>
  <si>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</si>
  <si>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</si>
  <si>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</si>
  <si>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</si>
  <si>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</si>
  <si>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</si>
  <si>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</si>
  <si>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</si>
  <si>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</si>
  <si>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</si>
  <si>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</si>
  <si>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</si>
  <si>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</si>
  <si>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</si>
  <si>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</si>
  <si>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</si>
  <si>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</si>
  <si>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</si>
  <si>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</si>
  <si>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</si>
  <si>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</si>
  <si>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</si>
  <si>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</si>
  <si>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</si>
  <si>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</si>
  <si>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</si>
  <si>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</si>
  <si>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</si>
  <si>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</si>
  <si>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</si>
  <si>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</si>
  <si>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</si>
  <si>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</si>
  <si>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</si>
  <si>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</si>
  <si>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</si>
  <si>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</si>
  <si>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</si>
  <si>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</si>
  <si>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</si>
  <si>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</si>
  <si>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</si>
  <si>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</si>
  <si>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</si>
  <si>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</si>
  <si>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</si>
  <si>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</si>
  <si>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</si>
  <si>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</si>
  <si>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</si>
  <si>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</si>
  <si>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</si>
  <si>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</si>
  <si>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</si>
  <si>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</si>
  <si>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</si>
  <si>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</si>
  <si>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</si>
  <si>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</si>
  <si>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</si>
  <si>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</si>
  <si>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</si>
  <si>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</si>
  <si>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</si>
  <si>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</si>
  <si>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</si>
  <si>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</si>
  <si>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</si>
  <si>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</si>
  <si>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</si>
  <si>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</si>
  <si>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</si>
  <si>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</si>
  <si>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</si>
  <si>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</si>
  <si>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</si>
  <si>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</si>
  <si>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</si>
  <si>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</si>
  <si>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</si>
  <si>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</si>
  <si>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</si>
  <si>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</si>
  <si>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</si>
  <si>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</si>
  <si>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</si>
  <si>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</si>
  <si>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</si>
  <si>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</si>
  <si>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</si>
  <si>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</si>
  <si>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</si>
  <si>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</si>
  <si>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</si>
  <si>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</si>
  <si>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</si>
  <si>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</si>
  <si>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</si>
  <si>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</si>
  <si>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</si>
  <si>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</si>
  <si>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</si>
  <si>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</si>
  <si>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</si>
  <si>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</si>
  <si>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</si>
  <si>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</si>
  <si>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</si>
  <si>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</si>
  <si>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</si>
  <si>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</si>
  <si>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</si>
  <si>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</si>
  <si>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</si>
  <si>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</si>
  <si>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</si>
  <si>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</si>
  <si>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</si>
  <si>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</si>
  <si>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</si>
  <si>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</si>
  <si>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</si>
  <si>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</si>
  <si>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</si>
  <si>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</si>
  <si>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</si>
  <si>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</si>
  <si>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</si>
  <si>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</si>
  <si>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</si>
  <si>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</si>
  <si>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</si>
  <si>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</si>
  <si>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</si>
  <si>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</si>
  <si>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</si>
  <si>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</si>
  <si>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</si>
  <si>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</si>
  <si>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</si>
  <si>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</si>
  <si>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</si>
  <si>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</si>
  <si>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</si>
  <si>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</si>
  <si>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</si>
  <si>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</si>
  <si>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</si>
  <si>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</si>
  <si>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</si>
  <si>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</si>
  <si>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</si>
  <si>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</si>
  <si>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</si>
  <si>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</si>
  <si>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</si>
  <si>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</si>
  <si>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</si>
  <si>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</si>
  <si>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</si>
  <si>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</si>
  <si>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</si>
  <si>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</si>
  <si>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</si>
  <si>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</si>
  <si>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</si>
  <si>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</si>
  <si>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</si>
  <si>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</si>
  <si>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</si>
  <si>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</si>
  <si>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</si>
  <si>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</si>
  <si>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</si>
  <si>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</si>
  <si>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</si>
  <si>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</si>
  <si>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</si>
  <si>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</si>
  <si>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</si>
  <si>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</si>
  <si>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</si>
  <si>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</si>
  <si>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</si>
  <si>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</si>
  <si>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</si>
  <si>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</si>
  <si>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</si>
  <si>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</si>
  <si>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</si>
  <si>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</si>
  <si>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</si>
  <si>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</si>
  <si>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</si>
  <si>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</si>
  <si>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</si>
  <si>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</si>
  <si>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</si>
  <si>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</si>
  <si>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</si>
  <si>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</si>
  <si>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</si>
  <si>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</si>
  <si>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</si>
  <si>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</si>
  <si>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</si>
  <si>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</si>
  <si>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</si>
  <si>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</si>
  <si>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</si>
  <si>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</si>
  <si>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</si>
  <si>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</si>
  <si>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</si>
  <si>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</si>
  <si>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</si>
  <si>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</si>
  <si>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</si>
  <si>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</si>
  <si>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</si>
  <si>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</si>
  <si>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</si>
  <si>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</si>
  <si>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</si>
  <si>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</si>
  <si>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</si>
  <si>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</si>
  <si>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</si>
  <si>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</si>
  <si>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</si>
  <si>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</si>
  <si>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</si>
  <si>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</si>
  <si>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</si>
  <si>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</si>
  <si>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</si>
  <si>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</si>
  <si>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</si>
  <si>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</si>
  <si>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</si>
  <si>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</si>
  <si>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</si>
  <si>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</si>
  <si>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</si>
  <si>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</si>
  <si>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</si>
  <si>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</si>
  <si>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</si>
  <si>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</si>
  <si>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</si>
  <si>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</si>
  <si>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</si>
  <si>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</si>
  <si>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</si>
  <si>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</si>
  <si>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</si>
  <si>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</si>
  <si>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</si>
  <si>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</si>
  <si>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</si>
  <si>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</si>
  <si>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</si>
  <si>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</si>
  <si>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</si>
  <si>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</si>
  <si>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</si>
  <si>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</si>
  <si>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</si>
  <si>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</si>
  <si>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</si>
  <si>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</si>
  <si>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</si>
  <si>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</si>
  <si>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</si>
  <si>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</si>
  <si>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</si>
  <si>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</si>
  <si>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</si>
  <si>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</si>
  <si>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</si>
  <si>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</si>
  <si>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</si>
  <si>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</si>
  <si>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</si>
  <si>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</si>
  <si>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</si>
  <si>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</si>
  <si>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</si>
  <si>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</si>
  <si>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</si>
  <si>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</si>
  <si>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</si>
  <si>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</si>
  <si>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</si>
  <si>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</si>
  <si>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</si>
  <si>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</si>
  <si>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</si>
  <si>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</si>
  <si>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</si>
  <si>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</si>
  <si>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</si>
  <si>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</si>
  <si>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</si>
  <si>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</si>
  <si>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</si>
  <si>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</si>
  <si>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</si>
  <si>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</si>
  <si>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</si>
  <si>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</si>
  <si>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</si>
  <si>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</si>
  <si>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</si>
  <si>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</si>
  <si>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</si>
  <si>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</si>
  <si>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</si>
  <si>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</si>
  <si>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</si>
  <si>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</si>
  <si>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</si>
  <si>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</si>
  <si>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</si>
  <si>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</si>
  <si>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</si>
  <si>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</si>
  <si>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</si>
  <si>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</si>
  <si>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</si>
  <si>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</si>
  <si>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</si>
  <si>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</si>
  <si>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</si>
  <si>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</si>
  <si>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</si>
  <si>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</si>
  <si>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</si>
  <si>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</si>
  <si>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</si>
  <si>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</si>
  <si>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</si>
  <si>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</si>
  <si>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</si>
  <si>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</si>
  <si>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</si>
  <si>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</si>
  <si>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</si>
  <si>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</si>
  <si>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</si>
  <si>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</si>
  <si>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</si>
  <si>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</si>
  <si>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</si>
  <si>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</si>
  <si>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</si>
  <si>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</si>
  <si>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</si>
  <si>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</si>
  <si>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</si>
  <si>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</si>
  <si>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</si>
  <si>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</si>
  <si>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</si>
  <si>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</si>
  <si>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</si>
  <si>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</si>
  <si>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</si>
  <si>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</si>
  <si>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</si>
  <si>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</si>
  <si>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</si>
  <si>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</si>
  <si>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</si>
  <si>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</si>
  <si>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</si>
  <si>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</si>
  <si>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</si>
  <si>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</si>
  <si>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</si>
  <si>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</si>
  <si>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</si>
  <si>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</si>
  <si>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</si>
  <si>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</si>
  <si>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</si>
  <si>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</si>
  <si>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</si>
  <si>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</si>
  <si>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</si>
  <si>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</si>
  <si>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</si>
  <si>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</si>
  <si>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</si>
  <si>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</si>
  <si>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</si>
  <si>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</si>
  <si>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</si>
  <si>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</si>
  <si>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</si>
  <si>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</si>
  <si>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</si>
  <si>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</si>
  <si>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</si>
  <si>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</si>
  <si>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</si>
  <si>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</si>
  <si>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</si>
  <si>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</si>
  <si>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</si>
  <si>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</si>
  <si>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</si>
  <si>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</si>
  <si>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</si>
  <si>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</si>
  <si>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</si>
  <si>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</si>
  <si>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</si>
  <si>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</si>
  <si>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</si>
  <si>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</si>
  <si>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</si>
  <si>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</si>
  <si>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</si>
  <si>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</si>
  <si>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</si>
  <si>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</si>
  <si>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</si>
  <si>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</si>
  <si>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</si>
  <si>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</si>
  <si>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</si>
  <si>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</si>
  <si>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</si>
  <si>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</si>
  <si>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</si>
  <si>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</si>
  <si>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</si>
  <si>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</si>
  <si>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</si>
  <si>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</si>
  <si>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</si>
  <si>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</si>
  <si>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</si>
  <si>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</si>
  <si>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</si>
  <si>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</si>
  <si>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</si>
  <si>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</si>
  <si>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</si>
  <si>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</si>
  <si>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</si>
  <si>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</si>
  <si>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</si>
  <si>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</si>
  <si>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</si>
  <si>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</si>
  <si>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</si>
  <si>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</si>
  <si>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</si>
  <si>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</si>
  <si>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</si>
  <si>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</si>
  <si>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</si>
  <si>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</si>
  <si>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</si>
  <si>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</si>
  <si>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</si>
  <si>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</si>
  <si>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</si>
  <si>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</si>
  <si>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</si>
  <si>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</si>
  <si>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</si>
  <si>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</si>
  <si>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</si>
  <si>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</si>
  <si>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</si>
  <si>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</si>
  <si>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</si>
  <si>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</si>
  <si>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</si>
  <si>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</si>
  <si>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</si>
  <si>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</si>
  <si>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</si>
  <si>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</si>
  <si>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</si>
  <si>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</si>
  <si>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</si>
  <si>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</si>
  <si>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</si>
  <si>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</si>
  <si>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</si>
  <si>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</si>
  <si>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</si>
  <si>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</si>
  <si>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</si>
  <si>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</si>
  <si>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</si>
  <si>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</si>
  <si>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</si>
  <si>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</si>
  <si>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</si>
  <si>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</si>
  <si>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</si>
  <si>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</si>
  <si>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</si>
  <si>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</si>
  <si>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</si>
  <si>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</si>
  <si>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</si>
  <si>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</si>
  <si>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</si>
  <si>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</si>
  <si>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</si>
  <si>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</si>
  <si>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</si>
  <si>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</si>
  <si>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</si>
  <si>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</si>
  <si>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</si>
  <si>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</si>
  <si>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</si>
  <si>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</si>
  <si>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</si>
  <si>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</si>
  <si>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</si>
  <si>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</si>
  <si>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</si>
  <si>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</si>
  <si>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</si>
  <si>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</si>
  <si>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</si>
  <si>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</si>
  <si>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</si>
  <si>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</si>
  <si>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</si>
  <si>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</si>
  <si>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</si>
  <si>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</si>
  <si>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</si>
  <si>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</si>
  <si>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</si>
  <si>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</si>
  <si>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</si>
  <si>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</si>
  <si>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</si>
  <si>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</si>
  <si>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</si>
  <si>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</si>
  <si>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</si>
  <si>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</si>
  <si>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</si>
  <si>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</si>
  <si>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</si>
  <si>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</si>
  <si>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</si>
  <si>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</si>
  <si>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</si>
  <si>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</si>
  <si>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</si>
  <si>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</si>
  <si>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</si>
  <si>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</si>
  <si>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</si>
  <si>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</si>
  <si>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</si>
  <si>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</si>
  <si>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</si>
  <si>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</si>
  <si>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</si>
  <si>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</si>
  <si>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</si>
  <si>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</si>
  <si>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</si>
  <si>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</si>
  <si>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</si>
  <si>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</si>
  <si>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</si>
  <si>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</si>
  <si>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</si>
  <si>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</si>
  <si>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</si>
  <si>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</si>
  <si>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</si>
  <si>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</si>
  <si>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</si>
  <si>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</si>
  <si>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</si>
  <si>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</si>
  <si>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</si>
  <si>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</si>
  <si>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</si>
  <si>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</si>
  <si>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</si>
  <si>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</si>
  <si>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</si>
  <si>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</si>
  <si>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</si>
  <si>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</si>
  <si>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</si>
  <si>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</si>
  <si>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</si>
  <si>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</si>
  <si>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</si>
  <si>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</si>
  <si>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</si>
  <si>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</si>
  <si>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</si>
  <si>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</si>
  <si>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</si>
  <si>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</si>
  <si>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</si>
  <si>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</si>
  <si>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</si>
  <si>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</si>
  <si>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</si>
  <si>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</si>
  <si>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</si>
  <si>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</si>
  <si>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</si>
  <si>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</si>
  <si>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</si>
  <si>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</si>
  <si>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</si>
  <si>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</si>
  <si>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</si>
  <si>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</si>
  <si>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</si>
  <si>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</si>
  <si>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</si>
  <si>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</si>
  <si>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</si>
  <si>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</si>
  <si>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</si>
  <si>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</si>
  <si>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</si>
  <si>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</si>
  <si>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</si>
  <si>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</si>
  <si>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</si>
  <si>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</si>
  <si>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</si>
  <si>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</si>
  <si>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</si>
  <si>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</si>
  <si>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</si>
  <si>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</si>
  <si>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</si>
  <si>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</si>
  <si>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</si>
  <si>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</si>
  <si>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</si>
  <si>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</si>
  <si>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</si>
  <si>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</si>
  <si>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</si>
  <si>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</si>
  <si>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</si>
  <si>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</si>
  <si>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</si>
  <si>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</si>
  <si>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</si>
  <si>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</si>
  <si>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</si>
  <si>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</si>
  <si>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</si>
  <si>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</si>
  <si>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</si>
  <si>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</si>
  <si>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</si>
  <si>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</si>
  <si>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</si>
  <si>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</si>
  <si>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</si>
  <si>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</si>
  <si>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</si>
  <si>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</si>
  <si>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</si>
  <si>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</si>
  <si>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</si>
  <si>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</si>
  <si>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</si>
  <si>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</si>
  <si>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</si>
  <si>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</si>
  <si>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</si>
  <si>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</si>
  <si>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</si>
  <si>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</si>
  <si>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</si>
  <si>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</si>
  <si>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</si>
  <si>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</si>
  <si>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</si>
  <si>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</si>
  <si>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</si>
  <si>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</si>
  <si>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</si>
  <si>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</si>
  <si>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</si>
  <si>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</si>
  <si>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</si>
  <si>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</si>
  <si>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</si>
  <si>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</si>
  <si>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</si>
  <si>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</si>
  <si>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</si>
  <si>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</si>
  <si>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</si>
  <si>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</si>
  <si>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</si>
  <si>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</si>
  <si>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</si>
  <si>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</si>
  <si>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</si>
  <si>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</si>
  <si>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</si>
  <si>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</si>
  <si>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</si>
  <si>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</si>
  <si>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</si>
  <si>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</si>
  <si>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</si>
  <si>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</si>
  <si>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</si>
  <si>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</si>
  <si>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</si>
  <si>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</si>
  <si>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</si>
  <si>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</si>
  <si>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</si>
  <si>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</si>
  <si>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</si>
  <si>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</si>
  <si>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</si>
  <si>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</si>
  <si>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</si>
  <si>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</si>
  <si>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</si>
  <si>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</si>
  <si>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</si>
  <si>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</si>
  <si>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</si>
  <si>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</si>
  <si>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</si>
  <si>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</si>
  <si>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</si>
  <si>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</si>
  <si>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</si>
  <si>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</si>
  <si>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</si>
  <si>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</si>
  <si>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</si>
  <si>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</si>
  <si>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</si>
  <si>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</si>
  <si>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</si>
  <si>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</si>
  <si>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</si>
  <si>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</si>
  <si>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</si>
  <si>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</si>
  <si>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</si>
  <si>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</si>
  <si>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</si>
  <si>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</si>
  <si>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</si>
  <si>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</si>
  <si>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</si>
  <si>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</si>
  <si>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</si>
  <si>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</si>
  <si>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</si>
  <si>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</si>
  <si>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</si>
  <si>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</si>
  <si>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</si>
  <si>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</si>
  <si>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</si>
  <si>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</si>
  <si>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</si>
  <si>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</si>
  <si>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</si>
  <si>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</si>
  <si>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</si>
  <si>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</si>
  <si>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</si>
  <si>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</si>
  <si>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</si>
  <si>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</si>
  <si>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</si>
  <si>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</si>
  <si>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</si>
  <si>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</si>
  <si>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</si>
  <si>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</si>
  <si>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</si>
  <si>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</si>
  <si>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</si>
  <si>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</si>
  <si>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</si>
  <si>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</si>
  <si>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</si>
  <si>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</si>
  <si>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</si>
  <si>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</si>
  <si>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</si>
  <si>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</si>
  <si>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</si>
  <si>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</si>
  <si>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</si>
  <si>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</si>
  <si>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</si>
  <si>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</si>
  <si>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</si>
  <si>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</si>
  <si>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</si>
  <si>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</si>
  <si>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</si>
  <si>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</si>
  <si>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</si>
  <si>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</si>
  <si>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</si>
  <si>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</si>
  <si>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</si>
  <si>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</si>
  <si>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</si>
  <si>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</si>
  <si>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</si>
  <si>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</si>
  <si>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</si>
  <si>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</si>
  <si>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</si>
  <si>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</si>
  <si>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</si>
  <si>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</si>
  <si>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</si>
  <si>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</si>
  <si>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</si>
  <si>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</si>
  <si>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</si>
  <si>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</si>
  <si>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</si>
  <si>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</si>
  <si>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</si>
  <si>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</si>
  <si>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</si>
  <si>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</si>
  <si>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</si>
  <si>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</si>
  <si>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</si>
  <si>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</si>
  <si>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</si>
  <si>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</si>
  <si>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</si>
  <si>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</si>
  <si>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</si>
  <si>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</si>
  <si>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</si>
  <si>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</si>
  <si>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</si>
  <si>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</si>
  <si>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</si>
  <si>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</si>
  <si>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</si>
  <si>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</si>
  <si>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</si>
  <si>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</si>
  <si>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</si>
  <si>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</si>
  <si>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</si>
  <si>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</si>
  <si>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</si>
  <si>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</si>
  <si>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</si>
  <si>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</si>
  <si>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</si>
  <si>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</si>
  <si>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</si>
  <si>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</si>
  <si>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</si>
  <si>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</si>
  <si>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</si>
  <si>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</si>
  <si>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</si>
  <si>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</si>
  <si>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</si>
  <si>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</si>
  <si>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</si>
  <si>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</si>
  <si>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</si>
  <si>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</si>
  <si>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</si>
  <si>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</si>
  <si>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</si>
  <si>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</si>
  <si>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</si>
  <si>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</si>
  <si>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</si>
  <si>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</si>
  <si>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</si>
  <si>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</si>
  <si>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</si>
  <si>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</si>
  <si>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</si>
  <si>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</si>
  <si>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</si>
  <si>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</si>
  <si>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</si>
  <si>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</si>
  <si>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</si>
  <si>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</si>
  <si>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</si>
  <si>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</si>
  <si>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</si>
  <si>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</si>
  <si>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</si>
  <si>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</si>
  <si>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</si>
  <si>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</si>
  <si>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</si>
  <si>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</si>
  <si>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</si>
  <si>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</si>
  <si>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</si>
  <si>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</si>
  <si>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</si>
  <si>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</si>
  <si>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</si>
  <si>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</si>
  <si>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</si>
  <si>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</si>
  <si>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</si>
  <si>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</si>
  <si>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</si>
  <si>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</si>
  <si>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</si>
  <si>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</si>
  <si>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</si>
  <si>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</si>
  <si>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</si>
  <si>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</si>
  <si>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</si>
  <si>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</si>
  <si>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</si>
  <si>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</si>
  <si>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</si>
  <si>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</si>
  <si>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</si>
  <si>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</si>
  <si>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</si>
  <si>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</si>
  <si>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</si>
  <si>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</si>
  <si>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</si>
  <si>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</si>
  <si>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</si>
  <si>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</si>
  <si>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</si>
  <si>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</si>
  <si>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</si>
  <si>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</si>
  <si>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</si>
  <si>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</si>
  <si>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</si>
  <si>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</si>
  <si>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</si>
  <si>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</si>
  <si>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</si>
  <si>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</si>
  <si>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</si>
  <si>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</si>
  <si>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</si>
  <si>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</si>
  <si>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</si>
  <si>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</si>
  <si>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</si>
  <si>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</si>
  <si>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</si>
  <si>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</si>
  <si>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</si>
  <si>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</si>
  <si>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</si>
  <si>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</si>
  <si>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</si>
  <si>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</si>
  <si>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</si>
  <si>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</si>
  <si>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</si>
  <si>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</si>
  <si>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</si>
  <si>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</si>
  <si>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</si>
  <si>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</si>
  <si>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</si>
  <si>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</si>
  <si>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</si>
  <si>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</si>
  <si>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</si>
  <si>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</si>
  <si>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</si>
  <si>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</si>
  <si>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</si>
  <si>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</si>
  <si>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</si>
  <si>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</si>
  <si>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</si>
  <si>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</si>
  <si>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</si>
  <si>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</si>
  <si>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</si>
  <si>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</si>
  <si>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</si>
  <si>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</si>
  <si>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</si>
  <si>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</si>
  <si>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</si>
  <si>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</si>
  <si>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</si>
  <si>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</si>
  <si>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</si>
  <si>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</si>
  <si>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</si>
  <si>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</si>
  <si>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</si>
  <si>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</si>
  <si>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</si>
  <si>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</si>
  <si>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</si>
  <si>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</si>
  <si>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</si>
  <si>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</si>
  <si>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</si>
  <si>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</si>
  <si>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</si>
  <si>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</si>
  <si>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</si>
  <si>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</si>
  <si>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</si>
  <si>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</si>
  <si>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</si>
  <si>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</si>
  <si>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</si>
  <si>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</si>
  <si>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</si>
  <si>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</si>
  <si>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</si>
  <si>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</si>
  <si>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</si>
  <si>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</si>
  <si>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</si>
  <si>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</si>
  <si>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</si>
  <si>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</si>
  <si>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</si>
  <si>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</si>
  <si>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</si>
  <si>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</si>
  <si>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</si>
  <si>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</si>
  <si>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</si>
  <si>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</si>
  <si>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</si>
  <si>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</si>
  <si>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</si>
  <si>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</si>
  <si>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</si>
  <si>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</si>
  <si>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</si>
  <si>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</si>
  <si>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</si>
  <si>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</si>
  <si>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</si>
  <si>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</si>
  <si>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</si>
  <si>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</si>
  <si>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</si>
  <si>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</si>
  <si>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</si>
  <si>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</si>
  <si>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</si>
  <si>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</si>
  <si>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</si>
  <si>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</si>
  <si>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</si>
  <si>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</si>
  <si>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</si>
  <si>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</si>
  <si>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</si>
  <si>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</si>
  <si>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</si>
  <si>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</si>
  <si>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</si>
  <si>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</si>
  <si>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</si>
  <si>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</si>
  <si>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</si>
  <si>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</si>
  <si>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</si>
  <si>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</si>
  <si>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</si>
  <si>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</si>
  <si>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</si>
  <si>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</si>
  <si>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</si>
  <si>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</si>
  <si>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</si>
  <si>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</si>
  <si>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</si>
  <si>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</si>
  <si>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</si>
  <si>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</si>
  <si>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</si>
  <si>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</si>
  <si>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</si>
  <si>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</si>
  <si>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</si>
  <si>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</si>
  <si>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</si>
  <si>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</si>
  <si>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</si>
  <si>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</si>
  <si>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</si>
  <si>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</si>
  <si>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</si>
  <si>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</si>
  <si>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</si>
  <si>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</si>
  <si>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</si>
  <si>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</si>
  <si>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</si>
  <si>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</si>
  <si>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</si>
  <si>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</si>
  <si>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</si>
  <si>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</si>
  <si>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</si>
  <si>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</si>
  <si>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</si>
  <si>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</si>
  <si>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</si>
  <si>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</si>
  <si>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</si>
  <si>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</si>
  <si>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</si>
  <si>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</si>
  <si>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</si>
  <si>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</si>
  <si>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</si>
  <si>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</si>
  <si>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</si>
  <si>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</si>
  <si>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</si>
  <si>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</si>
  <si>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</si>
  <si>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</si>
  <si>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</si>
  <si>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</si>
  <si>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</si>
  <si>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</si>
  <si>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</si>
  <si>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</si>
  <si>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</si>
  <si>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</si>
  <si>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</si>
  <si>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</si>
  <si>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</si>
  <si>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</si>
  <si>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</si>
  <si>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</si>
  <si>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</si>
  <si>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</si>
  <si>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</si>
  <si>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</si>
  <si>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</si>
  <si>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</si>
  <si>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</si>
  <si>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</si>
  <si>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</si>
  <si>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</si>
  <si>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</si>
  <si>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</si>
  <si>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</si>
  <si>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</si>
  <si>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</si>
  <si>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</si>
  <si>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</si>
  <si>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</si>
  <si>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</si>
  <si>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</si>
  <si>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</si>
  <si>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</si>
  <si>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</si>
  <si>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</si>
  <si>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</si>
  <si>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</si>
  <si>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</si>
  <si>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</si>
  <si>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</si>
  <si>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</si>
  <si>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</si>
  <si>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</si>
  <si>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</si>
  <si>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</si>
  <si>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</si>
  <si>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</si>
  <si>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</si>
  <si>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</si>
  <si>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</si>
  <si>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</si>
  <si>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</si>
  <si>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</si>
  <si>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</si>
  <si>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</si>
  <si>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</si>
  <si>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</si>
  <si>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</si>
  <si>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</si>
  <si>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</si>
  <si>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</si>
  <si>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</si>
  <si>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</si>
  <si>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</si>
  <si>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</si>
  <si>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</si>
  <si>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</si>
  <si>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</si>
  <si>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</si>
  <si>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</si>
  <si>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</si>
  <si>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</si>
  <si>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</si>
  <si>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</si>
  <si>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</si>
  <si>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</si>
  <si>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</si>
  <si>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</si>
  <si>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</si>
  <si>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</si>
  <si>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</si>
  <si>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</si>
  <si>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</si>
  <si>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</si>
  <si>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</si>
  <si>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</si>
  <si>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</si>
  <si>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</si>
  <si>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</si>
  <si>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</si>
  <si>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</si>
  <si>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</si>
  <si>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</si>
  <si>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</si>
  <si>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</si>
  <si>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</si>
  <si>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</si>
  <si>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</si>
  <si>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</si>
  <si>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</si>
  <si>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</si>
  <si>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</si>
  <si>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</si>
  <si>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</si>
  <si>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</si>
  <si>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</si>
  <si>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</si>
  <si>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</si>
  <si>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</si>
  <si>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</si>
  <si>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</si>
  <si>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</si>
  <si>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</si>
  <si>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</si>
  <si>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</si>
  <si>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</si>
  <si>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</si>
  <si>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</si>
  <si>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</si>
  <si>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</si>
  <si>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</si>
  <si>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</si>
  <si>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</si>
  <si>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</si>
  <si>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</si>
  <si>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</si>
  <si>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</si>
  <si>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</si>
  <si>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</si>
  <si>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</si>
  <si>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</si>
  <si>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</si>
  <si>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</si>
  <si>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</si>
  <si>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</si>
  <si>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</si>
  <si>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</si>
  <si>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</si>
  <si>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</si>
  <si>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</si>
  <si>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</si>
  <si>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</si>
  <si>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</si>
  <si>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</si>
  <si>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</si>
  <si>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</si>
  <si>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</si>
  <si>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</si>
  <si>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</si>
  <si>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</si>
  <si>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</si>
  <si>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</si>
  <si>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</si>
  <si>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</si>
  <si>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</si>
  <si>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</si>
  <si>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</si>
  <si>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</si>
  <si>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</si>
  <si>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</si>
  <si>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</si>
  <si>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</si>
  <si>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</si>
  <si>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</si>
  <si>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</si>
  <si>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</si>
  <si>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</si>
  <si>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</si>
  <si>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</si>
  <si>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</si>
  <si>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</si>
  <si>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</si>
  <si>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</si>
  <si>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</si>
  <si>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</si>
  <si>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</si>
  <si>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</si>
  <si>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</si>
  <si>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</si>
  <si>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</si>
  <si>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</si>
  <si>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</si>
  <si>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</si>
  <si>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</si>
  <si>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</si>
  <si>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</si>
  <si>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</si>
  <si>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</si>
  <si>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</si>
  <si>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</si>
  <si>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</si>
  <si>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</si>
  <si>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</si>
  <si>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</si>
  <si>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</si>
  <si>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</si>
  <si>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</si>
  <si>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</si>
  <si>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</si>
  <si>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</si>
  <si>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</si>
  <si>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</si>
  <si>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</si>
  <si>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</si>
  <si>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</si>
  <si>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</si>
  <si>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</si>
  <si>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</si>
  <si>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</si>
  <si>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</si>
  <si>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</si>
  <si>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</si>
  <si>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</si>
  <si>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</si>
  <si>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</si>
  <si>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</si>
  <si>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</si>
  <si>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</si>
  <si>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</si>
  <si>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</si>
  <si>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</si>
  <si>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</si>
  <si>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</si>
  <si>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</si>
  <si>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</si>
  <si>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</si>
  <si>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</si>
  <si>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</si>
  <si>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</si>
  <si>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</si>
  <si>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</si>
  <si>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</si>
  <si>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</si>
  <si>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</si>
  <si>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</si>
  <si>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</si>
  <si>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</si>
  <si>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</si>
  <si>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</si>
  <si>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</si>
  <si>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</si>
  <si>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</si>
  <si>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</si>
  <si>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</si>
  <si>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</si>
  <si>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</si>
  <si>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</si>
  <si>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</si>
  <si>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</si>
  <si>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</si>
  <si>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</si>
  <si>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</si>
  <si>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</si>
  <si>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</si>
  <si>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</si>
  <si>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</si>
  <si>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</si>
  <si>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</si>
  <si>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</si>
  <si>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</si>
  <si>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</si>
  <si>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</si>
  <si>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</si>
  <si>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</si>
  <si>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</si>
  <si>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</si>
  <si>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</si>
  <si>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</si>
  <si>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</si>
  <si>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</si>
  <si>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</si>
  <si>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</si>
  <si>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</si>
  <si>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</si>
  <si>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</si>
  <si>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</si>
  <si>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</si>
  <si>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</si>
  <si>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</si>
  <si>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</si>
  <si>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</si>
  <si>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</si>
  <si>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</si>
  <si>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</si>
  <si>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</si>
  <si>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</si>
  <si>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</si>
  <si>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</si>
  <si>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</si>
  <si>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</si>
  <si>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</si>
  <si>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</si>
  <si>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</si>
  <si>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</si>
  <si>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</si>
  <si>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</si>
  <si>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</si>
  <si>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</si>
  <si>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</si>
  <si>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</si>
  <si>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</si>
  <si>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</si>
  <si>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</si>
  <si>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</si>
  <si>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</si>
  <si>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</si>
  <si>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</si>
  <si>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</si>
  <si>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</si>
  <si>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</si>
  <si>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</si>
  <si>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</si>
  <si>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</si>
  <si>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</si>
  <si>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</si>
  <si>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</si>
  <si>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</si>
  <si>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</si>
  <si>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</si>
  <si>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</si>
  <si>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</si>
  <si>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</si>
  <si>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</si>
  <si>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</si>
  <si>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</si>
  <si>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</si>
  <si>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</si>
  <si>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</si>
  <si>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</si>
  <si>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</si>
  <si>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</si>
  <si>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</si>
  <si>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</si>
  <si>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</si>
  <si>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</si>
  <si>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</si>
  <si>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</si>
  <si>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</si>
  <si>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</si>
  <si>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</si>
  <si>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</si>
  <si>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</si>
  <si>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</si>
  <si>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</si>
  <si>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</si>
  <si>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</si>
  <si>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</si>
  <si>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</si>
  <si>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</si>
  <si>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</si>
  <si>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</si>
  <si>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</si>
  <si>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</si>
  <si>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</si>
  <si>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</si>
  <si>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</si>
  <si>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</si>
  <si>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</si>
  <si>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</si>
  <si>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</si>
  <si>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</si>
  <si>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</si>
  <si>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</si>
  <si>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</si>
  <si>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</si>
  <si>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</si>
  <si>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</si>
  <si>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</si>
  <si>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</si>
  <si>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</si>
  <si>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</si>
  <si>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</si>
  <si>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</si>
  <si>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</si>
  <si>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</si>
  <si>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</si>
  <si>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</si>
  <si>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</si>
  <si>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</si>
  <si>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</si>
  <si>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</si>
  <si>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</si>
  <si>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</si>
  <si>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</si>
  <si>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</si>
  <si>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</si>
  <si>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</si>
  <si>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</si>
  <si>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</si>
  <si>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</si>
  <si>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</si>
  <si>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</si>
  <si>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</si>
  <si>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</si>
  <si>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</si>
  <si>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</si>
  <si>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</si>
  <si>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</si>
  <si>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</si>
  <si>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</si>
  <si>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</si>
  <si>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</si>
  <si>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</si>
  <si>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</si>
  <si>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</si>
  <si>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</si>
  <si>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</si>
  <si>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</si>
  <si>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</si>
  <si>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</si>
  <si>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</si>
  <si>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</si>
  <si>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</si>
  <si>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</si>
  <si>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</si>
  <si>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</si>
  <si>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</si>
  <si>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</si>
  <si>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</si>
  <si>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</si>
  <si>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</si>
  <si>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</si>
  <si>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</si>
  <si>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</si>
  <si>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</si>
  <si>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</si>
  <si>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</si>
  <si>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</si>
  <si>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</si>
  <si>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</si>
  <si>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</si>
  <si>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</si>
  <si>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</si>
  <si>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</si>
  <si>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</si>
  <si>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</si>
  <si>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</si>
  <si>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</si>
  <si>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</si>
  <si>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</si>
  <si>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</si>
  <si>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</si>
  <si>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</si>
  <si>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</si>
  <si>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</si>
  <si>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</si>
  <si>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</si>
  <si>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</si>
  <si>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</si>
  <si>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</si>
  <si>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</si>
  <si>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</si>
  <si>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</si>
  <si>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</si>
  <si>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</si>
  <si>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</si>
  <si>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</si>
  <si>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</si>
  <si>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</si>
  <si>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</si>
  <si>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</si>
  <si>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</si>
  <si>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</si>
  <si>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</si>
  <si>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</si>
  <si>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</si>
  <si>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</si>
  <si>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</si>
  <si>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</si>
  <si>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</si>
  <si>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</si>
  <si>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</si>
  <si>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</si>
  <si>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</si>
  <si>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</si>
  <si>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</si>
  <si>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</si>
  <si>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</si>
  <si>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</si>
  <si>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</si>
  <si>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</si>
  <si>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</si>
  <si>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</si>
  <si>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</si>
  <si>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</si>
  <si>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</si>
  <si>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</si>
  <si>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</si>
  <si>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</si>
  <si>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</si>
  <si>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</si>
  <si>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</si>
  <si>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</si>
  <si>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</si>
  <si>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</si>
  <si>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</si>
  <si>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</si>
  <si>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</si>
  <si>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</si>
  <si>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</si>
  <si>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</si>
  <si>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</si>
  <si>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</si>
  <si>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</si>
  <si>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</si>
  <si>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</si>
  <si>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</si>
  <si>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</si>
  <si>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</si>
  <si>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</si>
  <si>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</si>
  <si>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</si>
  <si>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</si>
  <si>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</si>
  <si>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</si>
  <si>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</si>
  <si>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</si>
  <si>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</si>
  <si>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</si>
  <si>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</si>
  <si>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</si>
  <si>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</si>
  <si>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</si>
  <si>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</si>
  <si>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</si>
  <si>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</si>
  <si>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</si>
  <si>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</si>
  <si>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</si>
  <si>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</si>
  <si>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</si>
  <si>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</si>
  <si>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</si>
  <si>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</si>
  <si>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</si>
  <si>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</si>
  <si>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</si>
  <si>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</si>
  <si>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</si>
  <si>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</si>
  <si>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</si>
  <si>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</si>
  <si>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</si>
  <si>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</si>
  <si>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</si>
  <si>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</si>
  <si>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</si>
  <si>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</si>
  <si>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</si>
  <si>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</si>
  <si>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</si>
  <si>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</si>
  <si>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</si>
  <si>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</si>
  <si>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</si>
  <si>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</si>
  <si>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</si>
  <si>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</si>
  <si>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</si>
  <si>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</si>
  <si>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</si>
  <si>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</si>
  <si>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</si>
  <si>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</si>
  <si>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</si>
  <si>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</si>
  <si>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</si>
  <si>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</si>
  <si>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</si>
  <si>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</si>
  <si>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</si>
  <si>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</si>
  <si>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</si>
  <si>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</si>
  <si>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</si>
  <si>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</si>
  <si>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</si>
  <si>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</si>
  <si>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</si>
  <si>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</si>
  <si>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</si>
  <si>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</si>
  <si>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</si>
  <si>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</si>
  <si>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</si>
  <si>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</si>
  <si>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</si>
  <si>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</si>
  <si>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</si>
  <si>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</si>
  <si>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</si>
  <si>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</si>
  <si>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</si>
  <si>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</si>
  <si>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</si>
  <si>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</si>
  <si>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</si>
  <si>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</si>
  <si>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</si>
  <si>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</si>
  <si>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</si>
  <si>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</si>
  <si>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</si>
  <si>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</si>
  <si>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</si>
  <si>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</si>
  <si>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</si>
  <si>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</si>
  <si>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</si>
  <si>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</si>
  <si>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</si>
  <si>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</si>
  <si>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</si>
  <si>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</si>
  <si>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</si>
  <si>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</si>
  <si>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</si>
  <si>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</si>
  <si>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</si>
  <si>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</si>
  <si>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</si>
  <si>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</si>
  <si>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</si>
  <si>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</si>
  <si>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</si>
  <si>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</si>
  <si>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</si>
  <si>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</si>
  <si>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</si>
  <si>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</si>
  <si>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</si>
  <si>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</si>
  <si>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</si>
  <si>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</si>
  <si>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</si>
  <si>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</si>
  <si>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</si>
  <si>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</si>
  <si>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</si>
  <si>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</si>
  <si>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</si>
  <si>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</si>
  <si>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</si>
  <si>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</si>
  <si>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</si>
  <si>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</si>
  <si>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</si>
  <si>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</si>
  <si>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</si>
  <si>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</si>
  <si>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</si>
  <si>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</si>
  <si>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</si>
  <si>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</si>
  <si>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</si>
  <si>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</si>
  <si>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</si>
  <si>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</si>
  <si>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</si>
  <si>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</si>
  <si>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</si>
  <si>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</si>
  <si>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</si>
  <si>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</si>
  <si>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</si>
  <si>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</si>
  <si>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</si>
  <si>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</si>
  <si>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</si>
  <si>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</si>
  <si>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</si>
  <si>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</si>
  <si>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</si>
  <si>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</si>
  <si>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</si>
  <si>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</si>
  <si>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</si>
  <si>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</si>
  <si>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</si>
  <si>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</si>
  <si>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</si>
  <si>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</si>
  <si>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</si>
  <si>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</si>
  <si>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</si>
  <si>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</si>
  <si>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</si>
  <si>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</si>
  <si>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</si>
  <si>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</si>
  <si>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</si>
  <si>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</si>
  <si>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</si>
  <si>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</si>
  <si>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</si>
  <si>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</si>
  <si>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</si>
  <si>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</si>
  <si>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</si>
  <si>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</si>
  <si>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</si>
  <si>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</si>
  <si>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</si>
  <si>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</si>
  <si>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</si>
  <si>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</si>
  <si>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</si>
  <si>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</si>
  <si>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</si>
  <si>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</si>
  <si>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</si>
  <si>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</si>
  <si>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</si>
  <si>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</si>
  <si>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</si>
  <si>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</si>
  <si>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</si>
  <si>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</si>
  <si>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</si>
  <si>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</si>
  <si>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</si>
  <si>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</si>
  <si>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</si>
  <si>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</si>
  <si>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</si>
  <si>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</si>
  <si>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</si>
  <si>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</si>
  <si>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</si>
  <si>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</si>
  <si>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</si>
  <si>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</si>
  <si>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</si>
  <si>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</si>
  <si>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</si>
  <si>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</si>
  <si>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</si>
  <si>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</si>
  <si>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</si>
  <si>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</si>
  <si>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</si>
  <si>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</si>
  <si>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</si>
  <si>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</si>
  <si>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</si>
  <si>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</si>
  <si>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</si>
  <si>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</si>
  <si>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</si>
  <si>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</si>
  <si>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</si>
  <si>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</si>
  <si>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</si>
  <si>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</si>
  <si>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</si>
  <si>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</si>
  <si>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</si>
  <si>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</si>
  <si>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</si>
  <si>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</si>
  <si>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</si>
  <si>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</si>
  <si>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</si>
  <si>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</si>
  <si>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</si>
  <si>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</si>
  <si>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</si>
  <si>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</si>
  <si>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</si>
  <si>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</si>
  <si>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</si>
  <si>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</si>
  <si>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</si>
  <si>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</si>
  <si>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</si>
  <si>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</si>
  <si>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</si>
  <si>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</si>
  <si>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</si>
  <si>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</si>
  <si>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</si>
  <si>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</si>
  <si>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</si>
  <si>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</si>
  <si>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</si>
  <si>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</si>
  <si>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</si>
  <si>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</si>
  <si>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</si>
  <si>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</si>
  <si>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</si>
  <si>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</si>
  <si>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</si>
  <si>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</si>
  <si>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</si>
  <si>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</si>
  <si>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</si>
  <si>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</si>
  <si>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</si>
  <si>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</si>
  <si>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</si>
  <si>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</si>
  <si>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</si>
  <si>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</si>
  <si>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</si>
  <si>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</si>
  <si>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</si>
  <si>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</si>
  <si>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</si>
  <si>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</si>
  <si>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</si>
  <si>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</si>
  <si>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</si>
  <si>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</si>
  <si>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</si>
  <si>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</si>
  <si>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</si>
  <si>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</si>
  <si>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</si>
  <si>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</si>
  <si>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</si>
  <si>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</si>
  <si>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</si>
  <si>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</si>
  <si>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</si>
  <si>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</si>
  <si>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</si>
  <si>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</si>
  <si>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</si>
  <si>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</si>
  <si>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</si>
  <si>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</si>
  <si>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</si>
  <si>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</si>
  <si>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</si>
  <si>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</si>
  <si>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</si>
  <si>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</si>
  <si>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</si>
  <si>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</si>
  <si>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</si>
  <si>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</si>
  <si>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</si>
  <si>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</si>
  <si>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</si>
  <si>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</si>
  <si>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</si>
  <si>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</si>
  <si>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</si>
  <si>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</si>
  <si>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</si>
  <si>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</si>
  <si>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</si>
  <si>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</si>
  <si>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</si>
  <si>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</si>
  <si>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</si>
  <si>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</si>
  <si>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</si>
  <si>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</si>
  <si>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</si>
  <si>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</si>
  <si>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</si>
  <si>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</si>
  <si>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</si>
  <si>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</si>
  <si>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</si>
  <si>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</si>
  <si>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</si>
  <si>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</si>
  <si>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</si>
  <si>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</si>
  <si>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</si>
  <si>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</si>
  <si>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</si>
  <si>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</si>
  <si>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</si>
  <si>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</si>
  <si>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</si>
  <si>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</si>
  <si>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</si>
  <si>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</si>
  <si>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</si>
  <si>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</si>
  <si>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</si>
  <si>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</si>
  <si>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</si>
  <si>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</si>
  <si>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</si>
  <si>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</si>
  <si>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</si>
  <si>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</si>
  <si>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</si>
  <si>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</si>
  <si>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</si>
  <si>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</si>
  <si>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</si>
  <si>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</si>
  <si>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</si>
  <si>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</si>
  <si>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</si>
  <si>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</si>
  <si>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</si>
  <si>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</si>
  <si>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</si>
  <si>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</si>
  <si>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</si>
  <si>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</si>
  <si>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</si>
  <si>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</si>
  <si>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</si>
  <si>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</si>
  <si>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</si>
  <si>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</si>
  <si>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</si>
  <si>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</si>
  <si>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</si>
  <si>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</si>
  <si>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</si>
  <si>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</si>
  <si>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</si>
  <si>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</si>
  <si>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</si>
  <si>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</si>
  <si>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</si>
  <si>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</si>
  <si>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</si>
  <si>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</si>
  <si>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</si>
  <si>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</si>
  <si>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</si>
  <si>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</si>
  <si>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</si>
  <si>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</si>
  <si>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</si>
  <si>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</si>
  <si>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</si>
  <si>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</si>
  <si>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</si>
  <si>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</si>
  <si>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</si>
  <si>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</si>
  <si>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</si>
  <si>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</si>
  <si>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</si>
  <si>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</si>
  <si>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</si>
  <si>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</si>
  <si>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</si>
  <si>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</si>
  <si>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</si>
  <si>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</si>
  <si>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</si>
  <si>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</si>
  <si>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</si>
  <si>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</si>
  <si>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</si>
  <si>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</si>
  <si>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</si>
  <si>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</si>
  <si>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</si>
  <si>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</si>
  <si>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</si>
  <si>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</si>
  <si>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</si>
  <si>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</si>
  <si>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</si>
  <si>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</si>
  <si>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</si>
  <si>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</si>
  <si>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</si>
  <si>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</si>
  <si>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</si>
  <si>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</si>
  <si>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</si>
  <si>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</si>
  <si>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</si>
  <si>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</si>
  <si>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</si>
  <si>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</si>
  <si>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</si>
  <si>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</si>
  <si>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</si>
  <si>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</si>
  <si>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</si>
  <si>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</si>
  <si>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</si>
  <si>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</si>
  <si>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</si>
  <si>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</si>
  <si>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</si>
  <si>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</si>
  <si>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</si>
  <si>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</si>
  <si>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</si>
  <si>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</si>
  <si>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</si>
  <si>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</si>
  <si>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</si>
  <si>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</si>
  <si>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</si>
  <si>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</si>
  <si>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</si>
  <si>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</si>
  <si>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</si>
  <si>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</si>
  <si>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</si>
  <si>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</si>
  <si>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</si>
  <si>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</si>
  <si>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</si>
  <si>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</si>
  <si>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</si>
  <si>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</si>
  <si>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</si>
  <si>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</si>
  <si>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</si>
  <si>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</si>
  <si>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</si>
  <si>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</si>
  <si>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</si>
  <si>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</si>
  <si>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</si>
  <si>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</si>
  <si>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</si>
  <si>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</si>
  <si>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</si>
  <si>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</si>
  <si>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</si>
  <si>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</si>
  <si>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</si>
  <si>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</si>
  <si>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</si>
  <si>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</si>
  <si>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</si>
  <si>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</si>
  <si>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</si>
  <si>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</si>
  <si>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</si>
  <si>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</si>
  <si>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</si>
  <si>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</si>
  <si>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</si>
  <si>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</si>
  <si>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</si>
  <si>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</si>
  <si>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</si>
  <si>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</si>
  <si>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</si>
  <si>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</si>
  <si>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</si>
  <si>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</si>
  <si>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</si>
  <si>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</si>
  <si>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</si>
  <si>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</si>
  <si>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</si>
  <si>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</si>
  <si>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</si>
  <si>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</si>
  <si>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</si>
  <si>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</si>
  <si>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</si>
  <si>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</si>
  <si>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</si>
  <si>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</si>
  <si>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</si>
  <si>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</si>
  <si>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</si>
  <si>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</si>
  <si>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</si>
  <si>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</si>
  <si>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</si>
  <si>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</si>
  <si>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</si>
  <si>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</si>
  <si>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</si>
  <si>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</si>
  <si>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</si>
  <si>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</si>
  <si>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</si>
  <si>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</si>
  <si>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</si>
  <si>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</si>
  <si>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</si>
  <si>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</si>
  <si>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</si>
  <si>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</si>
  <si>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</si>
  <si>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</si>
  <si>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</si>
  <si>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</si>
  <si>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</si>
  <si>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</si>
  <si>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</si>
  <si>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</si>
  <si>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</si>
  <si>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</si>
  <si>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</si>
  <si>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</si>
  <si>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</si>
  <si>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</si>
  <si>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</si>
  <si>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</si>
  <si>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</si>
  <si>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</si>
  <si>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</si>
  <si>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</si>
  <si>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</si>
  <si>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</si>
  <si>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</si>
  <si>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</si>
  <si>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</si>
  <si>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</si>
  <si>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</si>
  <si>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</si>
  <si>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</si>
  <si>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</si>
  <si>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</si>
  <si>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</si>
  <si>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</si>
  <si>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</si>
  <si>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</si>
  <si>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</si>
  <si>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</si>
  <si>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</si>
  <si>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</si>
  <si>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</si>
  <si>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</si>
  <si>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</si>
  <si>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</si>
  <si>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</si>
  <si>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</si>
  <si>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</si>
  <si>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</si>
  <si>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</si>
  <si>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</si>
  <si>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</si>
  <si>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</si>
  <si>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</si>
  <si>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</si>
  <si>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</si>
  <si>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</si>
  <si>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</si>
  <si>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</si>
  <si>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</si>
  <si>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</si>
  <si>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</si>
  <si>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</si>
  <si>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</si>
  <si>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</si>
  <si>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</si>
  <si>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</si>
  <si>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</si>
  <si>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</si>
  <si>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</si>
  <si>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</si>
  <si>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</si>
  <si>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</si>
  <si>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</si>
  <si>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</si>
  <si>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</si>
  <si>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</si>
  <si>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</si>
  <si>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</si>
  <si>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</si>
  <si>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</si>
  <si>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</si>
  <si>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</si>
  <si>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</si>
  <si>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</si>
  <si>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</si>
  <si>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</si>
  <si>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</si>
  <si>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</si>
  <si>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</si>
  <si>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</si>
  <si>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</si>
  <si>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</si>
  <si>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</si>
  <si>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</si>
  <si>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</si>
  <si>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</si>
  <si>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</si>
  <si>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</si>
  <si>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</si>
  <si>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</si>
  <si>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</si>
  <si>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</si>
  <si>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</si>
  <si>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</si>
  <si>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</si>
  <si>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</si>
  <si>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</si>
  <si>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</si>
  <si>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</si>
  <si>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</si>
  <si>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</si>
  <si>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</si>
  <si>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</si>
  <si>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</si>
  <si>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</si>
  <si>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</si>
  <si>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</si>
  <si>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</si>
  <si>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</si>
  <si>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</si>
  <si>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</si>
  <si>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</si>
  <si>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</si>
  <si>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</si>
  <si>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</si>
  <si>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</si>
  <si>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</si>
  <si>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</si>
  <si>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</si>
  <si>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</si>
  <si>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</si>
  <si>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</si>
  <si>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</si>
  <si>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</si>
  <si>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</si>
  <si>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</si>
  <si>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</si>
  <si>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</si>
  <si>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</si>
  <si>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</si>
  <si>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</si>
  <si>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</si>
  <si>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</si>
  <si>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</si>
  <si>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</si>
  <si>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</si>
  <si>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</si>
  <si>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</si>
  <si>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</si>
  <si>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</si>
  <si>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</si>
  <si>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</si>
  <si>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</si>
  <si>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</si>
  <si>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</si>
  <si>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</si>
  <si>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</si>
  <si>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</si>
  <si>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</si>
  <si>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</si>
  <si>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</si>
  <si>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</si>
  <si>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</si>
  <si>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</si>
  <si>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</si>
  <si>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</si>
  <si>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</si>
  <si>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</si>
  <si>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</si>
  <si>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</si>
  <si>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</si>
  <si>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</si>
  <si>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</si>
  <si>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</si>
  <si>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</si>
  <si>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</si>
  <si>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</si>
  <si>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</si>
  <si>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</si>
  <si>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</si>
  <si>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</si>
  <si>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</si>
  <si>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</si>
  <si>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</si>
  <si>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</si>
  <si>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</si>
  <si>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</si>
  <si>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</si>
  <si>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</si>
  <si>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</si>
  <si>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</si>
  <si>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</si>
  <si>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</si>
  <si>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</si>
  <si>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</si>
  <si>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</si>
  <si>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</si>
  <si>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</si>
  <si>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</si>
  <si>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</si>
  <si>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</si>
  <si>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</si>
  <si>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</si>
  <si>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</si>
  <si>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</si>
  <si>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</si>
  <si>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</si>
  <si>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</si>
  <si>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</si>
  <si>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</si>
  <si>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</si>
  <si>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</si>
  <si>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</si>
  <si>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</si>
  <si>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</si>
  <si>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</si>
  <si>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</si>
  <si>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</si>
  <si>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</si>
  <si>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</si>
  <si>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</si>
  <si>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</si>
  <si>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</si>
  <si>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</si>
  <si>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</si>
  <si>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</si>
  <si>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</si>
  <si>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</si>
  <si>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</si>
  <si>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</si>
  <si>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</si>
  <si>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</si>
  <si>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</si>
  <si>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</si>
  <si>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</si>
  <si>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</si>
  <si>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</si>
  <si>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</si>
  <si>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</si>
  <si>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</si>
  <si>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</si>
  <si>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</si>
  <si>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</si>
  <si>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</si>
  <si>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</si>
  <si>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</si>
  <si>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</si>
  <si>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</si>
  <si>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</si>
  <si>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</si>
  <si>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</si>
  <si>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</si>
  <si>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</si>
  <si>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</si>
  <si>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</si>
  <si>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</si>
  <si>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</si>
  <si>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</si>
  <si>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</si>
  <si>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</si>
  <si>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</si>
  <si>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</si>
  <si>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</si>
  <si>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</si>
  <si>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</si>
  <si>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</si>
  <si>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</si>
  <si>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</si>
  <si>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</si>
  <si>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</si>
  <si>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</si>
  <si>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</si>
  <si>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</si>
  <si>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</si>
  <si>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</si>
  <si>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</si>
  <si>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</si>
  <si>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</si>
  <si>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</si>
  <si>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</si>
  <si>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</si>
  <si>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</si>
  <si>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</si>
  <si>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</si>
  <si>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</si>
  <si>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</si>
  <si>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</si>
  <si>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</si>
  <si>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</si>
  <si>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</si>
  <si>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</si>
  <si>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</si>
  <si>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</si>
  <si>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</si>
  <si>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</si>
  <si>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</si>
  <si>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</si>
  <si>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</si>
  <si>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</si>
  <si>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</si>
  <si>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</si>
  <si>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</si>
  <si>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</si>
  <si>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</si>
  <si>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</si>
  <si>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</si>
  <si>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</si>
  <si>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</si>
  <si>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</si>
  <si>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</si>
  <si>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</si>
  <si>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</si>
  <si>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</si>
  <si>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</si>
  <si>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</si>
  <si>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</si>
  <si>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</si>
  <si>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</si>
  <si>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</si>
  <si>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</si>
  <si>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</si>
  <si>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</si>
  <si>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</si>
  <si>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</si>
  <si>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</si>
  <si>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</si>
  <si>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</si>
  <si>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</si>
  <si>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</si>
  <si>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</si>
  <si>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</si>
  <si>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</si>
  <si>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</si>
  <si>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</si>
  <si>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</si>
  <si>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</si>
  <si>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</si>
  <si>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</si>
  <si>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</si>
  <si>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</si>
  <si>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</si>
  <si>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</si>
  <si>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</si>
  <si>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</si>
  <si>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</si>
  <si>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</si>
  <si>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</si>
  <si>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</si>
  <si>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</si>
  <si>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</si>
  <si>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</si>
  <si>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</si>
  <si>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</si>
  <si>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</si>
  <si>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</si>
  <si>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</si>
  <si>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</si>
  <si>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</si>
  <si>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</si>
  <si>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</si>
  <si>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</si>
  <si>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</si>
  <si>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</si>
  <si>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</si>
  <si>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</si>
  <si>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</si>
  <si>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</si>
  <si>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</si>
  <si>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</si>
  <si>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</si>
  <si>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</si>
  <si>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</si>
  <si>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</si>
  <si>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</si>
  <si>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</si>
  <si>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</si>
  <si>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</si>
  <si>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</si>
  <si>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</si>
  <si>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</si>
  <si>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</si>
  <si>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</si>
  <si>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</si>
  <si>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</si>
  <si>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</si>
  <si>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</si>
  <si>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</si>
  <si>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</si>
  <si>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</si>
  <si>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</si>
  <si>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</si>
  <si>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</si>
  <si>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</si>
  <si>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</si>
  <si>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</si>
  <si>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</si>
  <si>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</si>
  <si>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</si>
  <si>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</si>
  <si>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</si>
  <si>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</si>
  <si>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</si>
  <si>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</si>
  <si>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</si>
  <si>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</si>
  <si>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</si>
  <si>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</si>
  <si>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</si>
  <si>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</si>
  <si>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</si>
  <si>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</si>
  <si>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</si>
  <si>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</si>
  <si>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</si>
  <si>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</si>
  <si>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</si>
  <si>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</si>
  <si>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</si>
  <si>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</si>
  <si>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</si>
  <si>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</si>
  <si>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</si>
  <si>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</si>
  <si>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</si>
  <si>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</si>
  <si>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</si>
  <si>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</si>
  <si>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</si>
  <si>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</si>
  <si>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</si>
  <si>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</si>
  <si>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</si>
  <si>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</si>
  <si>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</si>
  <si>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</si>
  <si>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</si>
  <si>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</si>
  <si>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</si>
  <si>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</si>
  <si>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</si>
  <si>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</si>
  <si>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</si>
  <si>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</si>
  <si>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</si>
  <si>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</si>
  <si>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</si>
  <si>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</si>
  <si>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</si>
  <si>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</si>
  <si>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</si>
  <si>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</si>
  <si>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</si>
  <si>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</si>
  <si>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</si>
  <si>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</si>
  <si>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</si>
  <si>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</si>
  <si>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</si>
  <si>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</si>
  <si>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</si>
  <si>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</si>
  <si>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</si>
  <si>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</si>
  <si>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</si>
  <si>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</si>
  <si>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</si>
  <si>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</si>
  <si>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</si>
  <si>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</si>
  <si>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</si>
  <si>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</si>
  <si>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</si>
  <si>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</si>
  <si>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</si>
  <si>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</si>
  <si>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</si>
  <si>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</si>
  <si>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</si>
  <si>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</si>
  <si>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</si>
  <si>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</si>
  <si>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</si>
  <si>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</si>
  <si>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</si>
  <si>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</si>
  <si>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</si>
  <si>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</si>
  <si>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</si>
  <si>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</si>
  <si>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</si>
  <si>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</si>
  <si>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</si>
  <si>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</si>
  <si>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</si>
  <si>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</si>
  <si>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</si>
  <si>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</si>
  <si>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</si>
  <si>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</si>
  <si>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</si>
  <si>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</si>
  <si>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</si>
  <si>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</si>
  <si>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</si>
  <si>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</si>
  <si>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</si>
  <si>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</si>
  <si>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</si>
  <si>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</si>
  <si>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</si>
  <si>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</si>
  <si>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</si>
  <si>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</si>
  <si>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</si>
  <si>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</si>
  <si>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</si>
  <si>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</si>
  <si>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</si>
  <si>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</si>
  <si>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</si>
  <si>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</si>
  <si>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</si>
  <si>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</si>
  <si>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</si>
  <si>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</si>
  <si>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</si>
  <si>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</si>
  <si>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</si>
  <si>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</si>
  <si>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</si>
  <si>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</si>
  <si>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</si>
  <si>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</si>
  <si>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</si>
  <si>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</si>
  <si>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</si>
  <si>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</si>
  <si>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</si>
  <si>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</si>
  <si>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</si>
  <si>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</si>
  <si>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</si>
  <si>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</si>
  <si>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</si>
  <si>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</si>
  <si>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</si>
  <si>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</si>
  <si>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</si>
  <si>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</si>
  <si>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</si>
  <si>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</si>
  <si>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</si>
  <si>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</si>
  <si>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</si>
  <si>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</si>
  <si>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</si>
  <si>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</si>
  <si>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</si>
  <si>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</si>
  <si>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</si>
  <si>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</si>
  <si>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</si>
  <si>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</si>
  <si>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</si>
  <si>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</si>
  <si>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</si>
  <si>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</si>
  <si>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</si>
  <si>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</si>
  <si>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</si>
  <si>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</si>
  <si>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</si>
  <si>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</si>
  <si>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</si>
  <si>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</si>
  <si>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</si>
  <si>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</si>
  <si>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</si>
  <si>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</si>
  <si>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</si>
  <si>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</si>
  <si>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</si>
  <si>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</si>
  <si>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</si>
  <si>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</si>
  <si>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</si>
  <si>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</si>
  <si>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</si>
  <si>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</si>
  <si>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</si>
  <si>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</si>
  <si>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</si>
  <si>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</si>
  <si>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</si>
  <si>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</si>
  <si>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</si>
  <si>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</si>
  <si>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</si>
  <si>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</si>
  <si>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</si>
  <si>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</si>
  <si>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</si>
  <si>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</si>
  <si>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</si>
  <si>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</si>
  <si>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</si>
  <si>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</si>
  <si>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</si>
  <si>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</si>
  <si>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</si>
  <si>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</si>
  <si>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</si>
  <si>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</si>
  <si>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</si>
  <si>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</si>
  <si>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</si>
  <si>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</si>
  <si>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</si>
  <si>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</si>
  <si>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</si>
  <si>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</si>
  <si>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</si>
  <si>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</si>
  <si>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</si>
  <si>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</si>
  <si>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</si>
  <si>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</si>
  <si>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</si>
  <si>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</si>
  <si>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</si>
  <si>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</si>
  <si>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</si>
  <si>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</si>
  <si>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</si>
  <si>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</si>
  <si>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</si>
  <si>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</si>
  <si>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</si>
  <si>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</si>
  <si>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</si>
  <si>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</si>
  <si>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</si>
  <si>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</si>
  <si>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</si>
  <si>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</si>
  <si>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</si>
  <si>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</si>
  <si>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</si>
  <si>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</si>
  <si>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</si>
  <si>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</si>
  <si>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</si>
  <si>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</si>
  <si>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</si>
  <si>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</si>
  <si>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</si>
  <si>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</si>
  <si>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</si>
  <si>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</si>
  <si>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</si>
  <si>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</si>
  <si>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</si>
  <si>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</si>
  <si>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</si>
  <si>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</si>
  <si>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</si>
  <si>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</si>
  <si>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</si>
  <si>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</si>
  <si>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</si>
  <si>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</si>
  <si>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</si>
  <si>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</si>
  <si>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</si>
  <si>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</si>
  <si>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</si>
  <si>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</si>
  <si>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</si>
  <si>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</si>
  <si>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</si>
  <si>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</si>
  <si>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</si>
  <si>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</si>
  <si>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</si>
  <si>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</si>
  <si>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</si>
  <si>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</si>
  <si>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</si>
  <si>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</si>
  <si>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</si>
  <si>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</si>
  <si>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</si>
  <si>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</si>
  <si>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</si>
  <si>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</si>
  <si>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</si>
  <si>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</si>
  <si>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</si>
  <si>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</si>
  <si>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</si>
  <si>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</si>
  <si>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</si>
  <si>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</si>
  <si>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</si>
  <si>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</si>
  <si>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</si>
  <si>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</si>
  <si>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</si>
  <si>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</si>
  <si>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</si>
  <si>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</si>
  <si>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</si>
  <si>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</si>
  <si>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</si>
  <si>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</si>
  <si>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</si>
  <si>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</si>
  <si>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</si>
  <si>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</si>
  <si>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</si>
  <si>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</si>
  <si>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</si>
  <si>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</si>
  <si>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</si>
  <si>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</si>
  <si>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</si>
  <si>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</si>
  <si>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</si>
  <si>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</si>
  <si>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</si>
  <si>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</si>
  <si>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</si>
  <si>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</si>
  <si>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</si>
  <si>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</si>
  <si>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</si>
  <si>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</si>
  <si>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</si>
  <si>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</si>
  <si>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</si>
  <si>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</si>
  <si>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</si>
  <si>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</si>
  <si>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</si>
  <si>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</si>
  <si>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</si>
  <si>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</si>
  <si>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</si>
  <si>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</si>
  <si>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</si>
  <si>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</si>
  <si>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</si>
  <si>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</si>
  <si>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</si>
  <si>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</si>
  <si>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</si>
  <si>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</si>
  <si>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</si>
  <si>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</si>
  <si>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</si>
  <si>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</si>
  <si>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</si>
  <si>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</si>
  <si>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</si>
  <si>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</si>
  <si>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</si>
  <si>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</si>
  <si>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</si>
  <si>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</si>
  <si>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</si>
  <si>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</si>
  <si>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</si>
  <si>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</si>
  <si>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</si>
  <si>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</si>
  <si>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</si>
  <si>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</si>
  <si>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</si>
  <si>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</si>
  <si>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</si>
  <si>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</si>
  <si>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</si>
  <si>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</si>
  <si>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</si>
  <si>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</si>
  <si>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</si>
  <si>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</si>
  <si>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</si>
  <si>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</si>
  <si>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</si>
  <si>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</si>
  <si>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</si>
  <si>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</si>
  <si>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</si>
  <si>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</si>
  <si>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</si>
  <si>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</si>
  <si>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</si>
  <si>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</si>
  <si>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</si>
  <si>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</si>
  <si>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</si>
  <si>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</si>
  <si>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</si>
  <si>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</si>
  <si>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</si>
  <si>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</si>
  <si>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</si>
  <si>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</si>
  <si>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</si>
  <si>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</si>
  <si>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</si>
  <si>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</si>
  <si>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</si>
  <si>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</si>
  <si>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</si>
  <si>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</si>
  <si>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</si>
  <si>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</si>
  <si>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</si>
  <si>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</si>
  <si>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</si>
  <si>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</si>
  <si>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</si>
  <si>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</si>
  <si>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</si>
  <si>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</si>
  <si>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</si>
  <si>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</si>
  <si>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</si>
  <si>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</si>
  <si>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</si>
  <si>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</si>
  <si>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</si>
  <si>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</si>
  <si>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</si>
  <si>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</si>
  <si>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</si>
  <si>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</si>
  <si>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</si>
  <si>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</si>
  <si>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</si>
  <si>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</si>
  <si>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</si>
  <si>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</si>
  <si>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</si>
  <si>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</si>
  <si>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</si>
  <si>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</si>
  <si>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</si>
  <si>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</si>
  <si>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</si>
  <si>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</si>
  <si>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</si>
  <si>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</si>
  <si>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</si>
  <si>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</si>
  <si>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</si>
  <si>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</si>
  <si>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</si>
  <si>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</si>
  <si>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</si>
  <si>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</si>
  <si>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</si>
  <si>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</si>
  <si>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</si>
  <si>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</si>
  <si>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</si>
  <si>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</si>
  <si>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</si>
  <si>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</si>
  <si>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</si>
  <si>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</si>
  <si>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</si>
  <si>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</si>
  <si>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</si>
  <si>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</si>
  <si>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</si>
  <si>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</si>
  <si>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</si>
  <si>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</si>
  <si>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</si>
  <si>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</si>
  <si>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</si>
  <si>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</si>
  <si>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</si>
  <si>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</si>
  <si>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</si>
  <si>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</si>
  <si>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</si>
  <si>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</si>
  <si>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</si>
  <si>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</si>
  <si>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</si>
  <si>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</si>
  <si>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</si>
  <si>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</si>
  <si>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</si>
  <si>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</si>
  <si>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</si>
  <si>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</si>
  <si>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</si>
  <si>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</si>
  <si>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</si>
  <si>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</si>
  <si>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</si>
  <si>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</si>
  <si>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</si>
  <si>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</si>
  <si>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</si>
  <si>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</si>
  <si>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</si>
  <si>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</si>
  <si>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</si>
  <si>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</si>
  <si>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</si>
  <si>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</si>
  <si>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</si>
  <si>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</si>
  <si>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</si>
  <si>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</si>
  <si>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</si>
  <si>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</si>
  <si>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</si>
  <si>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</si>
  <si>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</si>
  <si>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</si>
  <si>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</si>
  <si>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</si>
  <si>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</si>
  <si>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</si>
  <si>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</si>
  <si>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</si>
  <si>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</si>
  <si>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</si>
  <si>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</si>
  <si>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</si>
  <si>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</si>
  <si>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</si>
  <si>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</si>
  <si>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</si>
  <si>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</si>
  <si>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</si>
  <si>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</si>
  <si>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</si>
  <si>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</si>
  <si>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</si>
  <si>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</si>
  <si>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</si>
  <si>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</si>
  <si>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</si>
  <si>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</si>
  <si>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</si>
  <si>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</si>
  <si>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</si>
  <si>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</si>
  <si>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</si>
  <si>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</si>
  <si>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</si>
  <si>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</si>
  <si>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</si>
  <si>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</si>
  <si>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</si>
  <si>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</si>
  <si>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</si>
  <si>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</si>
  <si>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</si>
  <si>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</si>
  <si>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</si>
  <si>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</si>
  <si>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</si>
  <si>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</si>
  <si>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</si>
  <si>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</si>
  <si>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</si>
  <si>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</si>
  <si>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</si>
  <si>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</si>
  <si>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</si>
  <si>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</si>
  <si>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</si>
  <si>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</si>
  <si>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</si>
  <si>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</si>
  <si>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</si>
  <si>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</si>
  <si>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</si>
  <si>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</si>
  <si>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</si>
  <si>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</si>
  <si>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</si>
  <si>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</si>
  <si>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</si>
  <si>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</si>
  <si>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</si>
  <si>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</si>
  <si>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</si>
  <si>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</si>
  <si>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</si>
  <si>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</si>
  <si>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</si>
  <si>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</si>
  <si>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</si>
  <si>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</si>
  <si>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</si>
  <si>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</si>
  <si>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</si>
  <si>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</si>
  <si>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</si>
  <si>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</si>
  <si>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</si>
  <si>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</si>
  <si>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</si>
  <si>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</si>
  <si>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</si>
  <si>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</si>
  <si>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</si>
  <si>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</si>
  <si>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</si>
  <si>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</si>
  <si>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</si>
  <si>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</si>
  <si>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</si>
  <si>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</si>
  <si>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</si>
  <si>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</si>
  <si>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</si>
  <si>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</si>
  <si>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</si>
  <si>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</si>
  <si>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</si>
  <si>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</si>
  <si>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</si>
  <si>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</si>
  <si>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</si>
  <si>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</si>
  <si>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</si>
  <si>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</si>
  <si>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</si>
  <si>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</si>
  <si>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</si>
  <si>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</si>
  <si>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</si>
  <si>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</si>
  <si>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</si>
  <si>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</si>
  <si>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</si>
  <si>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</si>
  <si>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</si>
  <si>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</si>
  <si>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</si>
  <si>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</si>
  <si>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</si>
  <si>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</si>
  <si>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</si>
  <si>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</si>
  <si>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</si>
  <si>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</si>
  <si>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</si>
  <si>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</si>
  <si>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</si>
  <si>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</si>
  <si>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</si>
  <si>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</si>
  <si>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</si>
  <si>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</si>
  <si>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</si>
  <si>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</si>
  <si>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</si>
  <si>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</si>
  <si>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</si>
  <si>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</si>
  <si>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</si>
  <si>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</si>
  <si>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</si>
  <si>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</si>
  <si>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</si>
  <si>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</si>
  <si>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</si>
  <si>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</si>
  <si>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</si>
  <si>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</si>
  <si>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</si>
  <si>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</si>
  <si>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</si>
  <si>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</si>
  <si>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</si>
  <si>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</si>
  <si>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</si>
  <si>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</si>
  <si>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</si>
  <si>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</si>
  <si>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</si>
  <si>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</si>
  <si>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</si>
  <si>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</si>
  <si>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</si>
  <si>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</si>
  <si>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</si>
  <si>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</si>
  <si>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</si>
  <si>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</si>
  <si>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</si>
  <si>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Natthapim</t>
  </si>
  <si>
    <t>Rattanaponwachirawadee</t>
  </si>
  <si>
    <t>Southern Taiwan University of Science and Technology (STUST, Taiwan)</t>
  </si>
  <si>
    <t xml:space="preserve">Peammawat </t>
  </si>
  <si>
    <t>Chanthevee</t>
  </si>
  <si>
    <t>National Kaohsiung First University of Science and Technology (NKFUST, Taiwan)</t>
  </si>
  <si>
    <t>Koosuwan</t>
  </si>
  <si>
    <t>Kritsada</t>
  </si>
  <si>
    <t>Phompot</t>
  </si>
  <si>
    <t>Pongutta</t>
  </si>
  <si>
    <t>St. Petersburg, Russia</t>
  </si>
  <si>
    <t>Chawin</t>
  </si>
  <si>
    <t>Tonvongval</t>
  </si>
  <si>
    <t>Wels, Upper Austria</t>
  </si>
  <si>
    <t>Suppawit</t>
  </si>
  <si>
    <t>Manapattananukul</t>
  </si>
  <si>
    <t>University of Tsukuba, Japan</t>
  </si>
  <si>
    <t>Benjamaporn</t>
  </si>
  <si>
    <t>Siripornmongkolchai</t>
  </si>
  <si>
    <t>Tiraittiwat</t>
  </si>
  <si>
    <t xml:space="preserve">Natthapat </t>
  </si>
  <si>
    <t xml:space="preserve">Narodom </t>
  </si>
  <si>
    <t xml:space="preserve">Jeerachat </t>
  </si>
  <si>
    <t xml:space="preserve">Pluem </t>
  </si>
  <si>
    <t>Chuaychoo</t>
  </si>
  <si>
    <t xml:space="preserve">Worawit </t>
  </si>
  <si>
    <t>Theerapornnurong</t>
  </si>
  <si>
    <t>Rittha</t>
  </si>
  <si>
    <t xml:space="preserve"> Huang </t>
  </si>
  <si>
    <t xml:space="preserve">Kusapon </t>
  </si>
  <si>
    <t>Phetsuwan</t>
  </si>
  <si>
    <t xml:space="preserve">Kunchaya </t>
  </si>
  <si>
    <t>Akesiripongs</t>
  </si>
  <si>
    <t xml:space="preserve">Piyanuch </t>
  </si>
  <si>
    <t>Yootaniyom</t>
  </si>
  <si>
    <t xml:space="preserve">Jankit </t>
  </si>
  <si>
    <t>Chotigo</t>
  </si>
  <si>
    <t>Chayapol</t>
  </si>
  <si>
    <t xml:space="preserve"> Piyaphakdeesakun</t>
  </si>
  <si>
    <t xml:space="preserve">Punnita </t>
  </si>
  <si>
    <t>Thonghui</t>
  </si>
  <si>
    <t>Sittiyanon</t>
  </si>
  <si>
    <t xml:space="preserve">Patipol </t>
  </si>
  <si>
    <t>Nagaoka University, Japan</t>
  </si>
  <si>
    <t>Tohoku University, Japan</t>
  </si>
  <si>
    <t>ESIEA, France</t>
  </si>
  <si>
    <t>University of Bremen, Germany</t>
  </si>
  <si>
    <t>Soffico, Germany</t>
  </si>
  <si>
    <t>Konkuk University, South Korea</t>
  </si>
  <si>
    <t>Chanya-Sean</t>
  </si>
  <si>
    <t>Phongthana-Oran</t>
  </si>
  <si>
    <t>Jitprasert</t>
  </si>
  <si>
    <t>Chungthanacharoen</t>
  </si>
  <si>
    <t>Navarat</t>
  </si>
  <si>
    <t>Rattana</t>
  </si>
  <si>
    <t>Sorranant</t>
  </si>
  <si>
    <t>Thamnajit</t>
  </si>
  <si>
    <t>Pathompong</t>
  </si>
  <si>
    <t>Tungjitsirisun</t>
  </si>
  <si>
    <t>IHPC, Singapore</t>
  </si>
  <si>
    <t>Pattapon</t>
  </si>
  <si>
    <t>Prayurahong</t>
  </si>
  <si>
    <t>Pongsatorn</t>
  </si>
  <si>
    <t>Dhanabordeephat</t>
  </si>
  <si>
    <t>Pavinee</t>
  </si>
  <si>
    <t>Lojananont</t>
  </si>
  <si>
    <t>Phanomphorn</t>
  </si>
  <si>
    <t>Kanyawongha</t>
  </si>
  <si>
    <t>Watchareepast</t>
  </si>
  <si>
    <t>Techanitipat</t>
  </si>
  <si>
    <t>Kankawee</t>
  </si>
  <si>
    <t>Kiatkarun</t>
  </si>
  <si>
    <t>Natnapat</t>
  </si>
  <si>
    <t>Rachataviwat</t>
  </si>
  <si>
    <t>Supavit</t>
  </si>
  <si>
    <t>Namsakulcharoendee</t>
  </si>
  <si>
    <t>National University of Singapore (NUS)</t>
  </si>
  <si>
    <t>Apiradee</t>
  </si>
  <si>
    <t>Pattanakijwiwat</t>
  </si>
  <si>
    <t>Obkit</t>
  </si>
  <si>
    <t>Rattanaprasit</t>
  </si>
  <si>
    <t>Teeraphat</t>
  </si>
  <si>
    <t>Boonthamtanarung</t>
  </si>
  <si>
    <t>The Singapore Management University (SMU)</t>
  </si>
  <si>
    <t>Khanasin</t>
  </si>
  <si>
    <t>Yamnual</t>
  </si>
  <si>
    <t>Patcharaporn</t>
  </si>
  <si>
    <t>Jenviriyakul</t>
  </si>
  <si>
    <t>B</t>
  </si>
  <si>
    <t>M</t>
  </si>
  <si>
    <t>Sirapop</t>
  </si>
  <si>
    <t>Na Ranong</t>
  </si>
  <si>
    <t>Krittaphat</t>
  </si>
  <si>
    <t>Pugdeethosapo</t>
  </si>
  <si>
    <t>CERN, Switzerland</t>
  </si>
  <si>
    <t>Peammawat</t>
  </si>
  <si>
    <t>Napat</t>
  </si>
  <si>
    <t>J.Jitcharoenchai</t>
  </si>
  <si>
    <t>Itthipat</t>
  </si>
  <si>
    <t>Lumlerdvoravith</t>
  </si>
  <si>
    <t>Khantaphon</t>
  </si>
  <si>
    <t>Chaiyo</t>
  </si>
  <si>
    <t>Penpaka</t>
  </si>
  <si>
    <t>Kannikaporn</t>
  </si>
  <si>
    <t>Ratchamongkol</t>
  </si>
  <si>
    <t>K.Thaonil</t>
  </si>
  <si>
    <t>Sirawich</t>
  </si>
  <si>
    <t>Vachmanus</t>
  </si>
  <si>
    <t>Sittichai</t>
  </si>
  <si>
    <t>Wangwiwattana</t>
  </si>
  <si>
    <t>Thanachot</t>
  </si>
  <si>
    <t>Akkrayaphakphon</t>
  </si>
  <si>
    <t>Kanazawa University, Japan</t>
  </si>
  <si>
    <t>Pubech</t>
  </si>
  <si>
    <t>Lertjaruwong</t>
  </si>
  <si>
    <t>Chalat</t>
  </si>
  <si>
    <t>Phumphiraratthaya</t>
  </si>
  <si>
    <t>Runchida</t>
  </si>
  <si>
    <t>Akavuthivanich</t>
  </si>
  <si>
    <t>Siravich</t>
  </si>
  <si>
    <t>Chatkaew</t>
  </si>
  <si>
    <t>Tarin</t>
  </si>
  <si>
    <t>Teacharsripaitoon</t>
  </si>
  <si>
    <t>Punyanuch</t>
  </si>
  <si>
    <t>SitthikornworakuI</t>
  </si>
  <si>
    <t>Suttichai</t>
  </si>
  <si>
    <t>Songnisai</t>
  </si>
  <si>
    <t>Nattaporn</t>
  </si>
  <si>
    <t>Tidepan</t>
  </si>
  <si>
    <t>Akkarakit</t>
  </si>
  <si>
    <t>Hunsrinopparut</t>
  </si>
  <si>
    <t>Chanakarn</t>
  </si>
  <si>
    <t>Thamsiriprideeporn</t>
  </si>
  <si>
    <t>Chayanid</t>
  </si>
  <si>
    <t>Jong</t>
  </si>
  <si>
    <t>Pailin</t>
  </si>
  <si>
    <t>Silipattanakitkul</t>
  </si>
  <si>
    <t>Rattanachai</t>
  </si>
  <si>
    <t>Lertchaipaht</t>
  </si>
  <si>
    <t>Settawuth</t>
  </si>
  <si>
    <t>Yuprasert</t>
  </si>
  <si>
    <t>Thanaporn</t>
  </si>
  <si>
    <t>Suksingtoratt</t>
  </si>
  <si>
    <t>Vatcharit</t>
  </si>
  <si>
    <t>Opaswattanakul</t>
  </si>
  <si>
    <t>Wasan</t>
  </si>
  <si>
    <t>Prongsirikul</t>
  </si>
  <si>
    <t>Chutipar</t>
  </si>
  <si>
    <t>Limsriwanitchayakorn</t>
  </si>
  <si>
    <t xml:space="preserve"> Sae-nowgh</t>
  </si>
  <si>
    <t>Thanakorn</t>
  </si>
  <si>
    <t>Sanguanwongwan</t>
  </si>
  <si>
    <t>Thanatchaphorn</t>
  </si>
  <si>
    <t>Prakopsap</t>
  </si>
  <si>
    <t>Mr.</t>
  </si>
  <si>
    <t>Nakin</t>
  </si>
  <si>
    <t>Korkijrattanakul</t>
  </si>
  <si>
    <t>Tokyo  Institute of Technology ( Tokyo Tech)</t>
  </si>
  <si>
    <t>Completed</t>
  </si>
  <si>
    <t>Ms.</t>
  </si>
  <si>
    <t>Pannipa</t>
  </si>
  <si>
    <t>Onnom</t>
  </si>
  <si>
    <t>Tossawat</t>
  </si>
  <si>
    <t>Mokdara</t>
  </si>
  <si>
    <t>Tipporn</t>
  </si>
  <si>
    <t>Laohakangvalvit</t>
  </si>
  <si>
    <t>Tomsk Polytechnic University</t>
  </si>
  <si>
    <t>Univeristy of Bremen</t>
  </si>
  <si>
    <t>Shibaura Institue of Technology</t>
  </si>
  <si>
    <t xml:space="preserve">Mr. </t>
  </si>
  <si>
    <t>Sunisa</t>
  </si>
  <si>
    <t xml:space="preserve">Ms. </t>
  </si>
  <si>
    <t xml:space="preserve">Korakot </t>
  </si>
  <si>
    <t>Boonyaphan</t>
  </si>
  <si>
    <t xml:space="preserve">Singha </t>
  </si>
  <si>
    <t xml:space="preserve">Wongdeethai </t>
  </si>
  <si>
    <t xml:space="preserve">Apiwat </t>
  </si>
  <si>
    <t>Tiamticumpron</t>
  </si>
  <si>
    <t xml:space="preserve">Natchanon </t>
  </si>
  <si>
    <t>Bumrungchatudom</t>
  </si>
  <si>
    <t>Natchaya</t>
  </si>
  <si>
    <t xml:space="preserve"> Luamsri</t>
  </si>
  <si>
    <t xml:space="preserve">Peeranat </t>
  </si>
  <si>
    <t>Tengsiriwattana</t>
  </si>
  <si>
    <t>Sakulchok</t>
  </si>
  <si>
    <t xml:space="preserve"> Kongta</t>
  </si>
  <si>
    <t xml:space="preserve">Supakrit </t>
  </si>
  <si>
    <t>Nititsopon</t>
  </si>
  <si>
    <t xml:space="preserve">Thanakorn </t>
  </si>
  <si>
    <t>Wantanapak</t>
  </si>
  <si>
    <t xml:space="preserve">Triroj </t>
  </si>
  <si>
    <t>Lungrangtong</t>
  </si>
  <si>
    <t>Vasuphon</t>
  </si>
  <si>
    <t xml:space="preserve"> Yuenyong</t>
  </si>
  <si>
    <t xml:space="preserve">Nattharita </t>
  </si>
  <si>
    <t>Duangchuen</t>
  </si>
  <si>
    <t xml:space="preserve">Natworadee </t>
  </si>
  <si>
    <t xml:space="preserve"> Pattaratornpavatsiri</t>
  </si>
  <si>
    <t>Pichayanin</t>
  </si>
  <si>
    <t xml:space="preserve"> Buawanphen</t>
  </si>
  <si>
    <t xml:space="preserve">Puriphat </t>
  </si>
  <si>
    <t>Somarayapong</t>
  </si>
  <si>
    <t xml:space="preserve">Sirattaya </t>
  </si>
  <si>
    <t>Seivichaiaumpon</t>
  </si>
  <si>
    <t>Tanabat</t>
  </si>
  <si>
    <t xml:space="preserve"> Kukiatnun</t>
  </si>
  <si>
    <t xml:space="preserve"> Rattanakijkamol</t>
  </si>
  <si>
    <t xml:space="preserve">Titapa </t>
  </si>
  <si>
    <t xml:space="preserve">Tonsak </t>
  </si>
  <si>
    <t>Chingpayakmane</t>
  </si>
  <si>
    <t xml:space="preserve">Wisawa </t>
  </si>
  <si>
    <t>Chottiwattakawanit</t>
  </si>
  <si>
    <t>ICESIT2014 (ประชุมวิชาการนานาชาติ)</t>
  </si>
  <si>
    <t>Konkuk University</t>
  </si>
  <si>
    <t>University College Cork</t>
  </si>
  <si>
    <t>The National Kaohsiung First University of Science and Technology</t>
  </si>
  <si>
    <t>Exchange Under MoU</t>
  </si>
  <si>
    <t xml:space="preserve">Exchange Research </t>
  </si>
  <si>
    <t>Culture and Industrial Visit</t>
  </si>
  <si>
    <t>Chiba University</t>
  </si>
  <si>
    <t>Twincle Program</t>
  </si>
  <si>
    <t>1 months</t>
  </si>
  <si>
    <t>5 months</t>
  </si>
  <si>
    <t>12 months</t>
  </si>
  <si>
    <t>6 months</t>
  </si>
  <si>
    <t>13 months</t>
  </si>
  <si>
    <t>11 days</t>
  </si>
  <si>
    <t>4 months</t>
  </si>
  <si>
    <t>3 days</t>
  </si>
  <si>
    <t>Studying</t>
  </si>
  <si>
    <t>JASSO</t>
  </si>
  <si>
    <t>80,000 yen</t>
  </si>
  <si>
    <t xml:space="preserve">Yutthapichai </t>
  </si>
  <si>
    <t>Jongsachat</t>
  </si>
  <si>
    <t xml:space="preserve">Saowalak </t>
  </si>
  <si>
    <t>Chutiklulworawit</t>
  </si>
  <si>
    <t xml:space="preserve">Nichakorn </t>
  </si>
  <si>
    <t>Supaphatsirikul</t>
  </si>
  <si>
    <t>Excahnge</t>
  </si>
  <si>
    <t>Exchange</t>
  </si>
  <si>
    <t>Short-Term</t>
  </si>
  <si>
    <t>D</t>
  </si>
  <si>
    <t>Tunyasit</t>
  </si>
  <si>
    <t>Phusae</t>
  </si>
  <si>
    <t>Piriyasiriphan</t>
  </si>
  <si>
    <t>Kosittawan</t>
  </si>
  <si>
    <t>Boonruang</t>
  </si>
  <si>
    <t>Charoenkittikhunpaisal</t>
  </si>
  <si>
    <t>Vorakitphan</t>
  </si>
  <si>
    <t>Mairittha</t>
  </si>
  <si>
    <t> 54210356</t>
  </si>
  <si>
    <t xml:space="preserve">Tanaporn </t>
  </si>
  <si>
    <t xml:space="preserve">Surawee </t>
  </si>
  <si>
    <t>Thongbamrung</t>
  </si>
  <si>
    <t xml:space="preserve">Surasit </t>
  </si>
  <si>
    <t>Prakunhungsit</t>
  </si>
  <si>
    <t xml:space="preserve">Jirapinya </t>
  </si>
  <si>
    <t>Kongtuk</t>
  </si>
  <si>
    <t xml:space="preserve">Varitsara </t>
  </si>
  <si>
    <t>Rattanapaiboon</t>
  </si>
  <si>
    <t xml:space="preserve">Kanokwan </t>
  </si>
  <si>
    <t>Aphihiranwong</t>
  </si>
  <si>
    <t>Rungnithiphaibun</t>
  </si>
  <si>
    <t xml:space="preserve">Paweena    </t>
  </si>
  <si>
    <t>Rojsuwichai</t>
  </si>
  <si>
    <t xml:space="preserve">Kunlanis </t>
  </si>
  <si>
    <t>Yoonuch</t>
  </si>
  <si>
    <t xml:space="preserve">Peeranont </t>
  </si>
  <si>
    <t>Pongpakkij</t>
  </si>
  <si>
    <t xml:space="preserve">Pawinee </t>
  </si>
  <si>
    <t>Saetao</t>
  </si>
  <si>
    <t xml:space="preserve">Kamonwan </t>
  </si>
  <si>
    <t>Pholwatana</t>
  </si>
  <si>
    <t xml:space="preserve">Nattathida </t>
  </si>
  <si>
    <t>Jariyanurukkul</t>
  </si>
  <si>
    <t xml:space="preserve">Panacholn </t>
  </si>
  <si>
    <t>Pongsamrithphol</t>
  </si>
  <si>
    <t xml:space="preserve">Chanida </t>
  </si>
  <si>
    <t>Deerosejanadej</t>
  </si>
  <si>
    <t xml:space="preserve">Nopparoot </t>
  </si>
  <si>
    <t>Kitcharoen</t>
  </si>
  <si>
    <t xml:space="preserve">Panapat </t>
  </si>
  <si>
    <t>Ratnarathorn</t>
  </si>
  <si>
    <t xml:space="preserve">Patrawut </t>
  </si>
  <si>
    <t>Ruangkanokmas</t>
  </si>
  <si>
    <t> Thongbamrung</t>
  </si>
  <si>
    <t>Phimpoklang</t>
  </si>
  <si>
    <t xml:space="preserve">Nuttakarn </t>
  </si>
  <si>
    <t>Kitpo</t>
  </si>
  <si>
    <t xml:space="preserve">Phruek </t>
  </si>
  <si>
    <t>Chansukho</t>
  </si>
  <si>
    <t xml:space="preserve">Laddaporn </t>
  </si>
  <si>
    <t>Ruangpan</t>
  </si>
  <si>
    <t xml:space="preserve">Sarunya </t>
  </si>
  <si>
    <t>Pumma</t>
  </si>
  <si>
    <t>Internship</t>
  </si>
  <si>
    <t xml:space="preserve">JUSST Exchange 1 year with Scholarship </t>
  </si>
  <si>
    <t>1 Semester exchange (ACAP Program)</t>
  </si>
  <si>
    <t>Short-Term Summer/2014 International Summer Program(ISP)@Konkuk University</t>
  </si>
  <si>
    <t>nanomaterial program (Nano Technology Camp)</t>
  </si>
  <si>
    <t>Chonnam National University</t>
  </si>
  <si>
    <t>Univ. of Electro-Communication(UEC)</t>
  </si>
  <si>
    <t xml:space="preserve">Kanazawa Univeristy </t>
  </si>
  <si>
    <t>Konkuk Univeristy</t>
  </si>
  <si>
    <t xml:space="preserve">สถาบันเดซี(Deutsches Elektronen Synchotron:DESY) </t>
  </si>
  <si>
    <t>Gyeongsang National  University</t>
  </si>
  <si>
    <t>Faculty of Integrated Art&amp;Science, University of Tokushima</t>
  </si>
  <si>
    <t>Southern Taiwan University of Science and Technology (STUST)</t>
  </si>
  <si>
    <t>University of Applied Science, Upper Austria, Wels Campus</t>
  </si>
  <si>
    <t>Tokai</t>
  </si>
  <si>
    <t>Kanazawa</t>
  </si>
  <si>
    <t>WRU</t>
  </si>
  <si>
    <t xml:space="preserve">ทุนสถาบันเดซี/สมเด็จพระเทพรัตนราชสุดาฯ สยามบรมราชกุมารี </t>
  </si>
  <si>
    <t xml:space="preserve">ทุนส่วนตัวสำหรับค่าที่พักและเบี้ยเลี้ยง/ทุนFTEROค่าเดินทางและลงทะเบียนเสนอผลงาน </t>
  </si>
  <si>
    <t xml:space="preserve">มหาวิทยาลัยญี่ปุ่นให้ทุน 80,000 เยน คณะฯสนันสนุนค่าเครื่องบิน30% </t>
  </si>
  <si>
    <t>The scholarship for travel and living expenses will be from HRH princess</t>
  </si>
  <si>
    <t>was selected by HRH princess Sirinthorn (recommended by NECTEC committee</t>
  </si>
  <si>
    <t>1/2014</t>
  </si>
  <si>
    <t>2/2012</t>
  </si>
  <si>
    <t>2/2013</t>
  </si>
  <si>
    <t>2/2014</t>
  </si>
  <si>
    <t>7 months</t>
  </si>
  <si>
    <t>1 month</t>
  </si>
  <si>
    <t>2 months</t>
  </si>
  <si>
    <t>3 months</t>
  </si>
  <si>
    <t>1100800931448</t>
  </si>
  <si>
    <t>canompim@hotmail.com</t>
  </si>
  <si>
    <t>AIMS Exchange Program</t>
  </si>
  <si>
    <t>AIMS OHEC</t>
  </si>
  <si>
    <t>0819220842</t>
  </si>
  <si>
    <t>1 Month 11 Days</t>
  </si>
  <si>
    <t>1 Month 12 Days</t>
  </si>
  <si>
    <t>1529900673071</t>
  </si>
  <si>
    <t>peammawatxp@hotmail.com</t>
  </si>
  <si>
    <t>0841749993</t>
  </si>
  <si>
    <t>1529900723531</t>
  </si>
  <si>
    <t>kritsada.koo@gmail.com</t>
  </si>
  <si>
    <t>0959040325</t>
  </si>
  <si>
    <t>1869900214391</t>
  </si>
  <si>
    <t>pp_showtime_99@hotmail.com</t>
  </si>
  <si>
    <t>0898122181</t>
  </si>
  <si>
    <t>1102800036823</t>
  </si>
  <si>
    <t>chawin_tl@hotmail.com</t>
  </si>
  <si>
    <t>0890749199</t>
  </si>
  <si>
    <t>2 Months 19 Days</t>
  </si>
  <si>
    <t>1103700946420</t>
  </si>
  <si>
    <t>Tain_ta@hotmail.com</t>
  </si>
  <si>
    <t>0882272635</t>
  </si>
  <si>
    <t>1 Month</t>
  </si>
  <si>
    <t>1100800950540</t>
  </si>
  <si>
    <t>pang2007@hotmail.com</t>
  </si>
  <si>
    <t>0838145072</t>
  </si>
  <si>
    <t>1101402007431</t>
  </si>
  <si>
    <t>myd.n@hotmail.com</t>
  </si>
  <si>
    <t>0875405335</t>
  </si>
  <si>
    <t>1103000051063</t>
  </si>
  <si>
    <t>naro_finter@live.com</t>
  </si>
  <si>
    <t>0818683806</t>
  </si>
  <si>
    <t>1103701446757</t>
  </si>
  <si>
    <t>zedalzes@gmail.com</t>
  </si>
  <si>
    <t>0830097059</t>
  </si>
  <si>
    <t>1 Month 15 Days</t>
  </si>
  <si>
    <t>1100501132110</t>
  </si>
  <si>
    <t>mossx_mms@hotmail.com</t>
  </si>
  <si>
    <t>0853438133</t>
  </si>
  <si>
    <t>2 Months</t>
  </si>
  <si>
    <t>1909800811826</t>
  </si>
  <si>
    <t>physolism@gmail.com</t>
  </si>
  <si>
    <t>0887905903</t>
  </si>
  <si>
    <t>2 Months 1 Day</t>
  </si>
  <si>
    <t>1719900326255</t>
  </si>
  <si>
    <t>nopasuk.ku@gmail.com</t>
  </si>
  <si>
    <t>0843191627</t>
  </si>
  <si>
    <t>1909800790195</t>
  </si>
  <si>
    <t>evev_ib@hotmail.com</t>
  </si>
  <si>
    <t>0909744966</t>
  </si>
  <si>
    <t>1229900546683</t>
  </si>
  <si>
    <t>piyanuch_tuy@hotmail.com</t>
  </si>
  <si>
    <t>0917079119</t>
  </si>
  <si>
    <t>1100800898327</t>
  </si>
  <si>
    <t>forget_me_not_nut@hotmail.com</t>
  </si>
  <si>
    <t>0832796720</t>
  </si>
  <si>
    <t>1100800926185</t>
  </si>
  <si>
    <t>zeromaru_43729@hotmail.com</t>
  </si>
  <si>
    <t>0865628233</t>
  </si>
  <si>
    <t>2 Months  8 Days</t>
  </si>
  <si>
    <t>1 Month 25 Days</t>
  </si>
  <si>
    <t>0851255578</t>
  </si>
  <si>
    <t>mindmath06@hotmail.com</t>
  </si>
  <si>
    <t>1102002091797</t>
  </si>
  <si>
    <t>1100400694457</t>
  </si>
  <si>
    <t>patipol.st@gmail.com</t>
  </si>
  <si>
    <t>0877166266</t>
  </si>
  <si>
    <t>1101700151484</t>
  </si>
  <si>
    <t>cyz.chanyacya@msn.com</t>
  </si>
  <si>
    <t>0851599693</t>
  </si>
  <si>
    <t>1100800926321</t>
  </si>
  <si>
    <t>bloody_a@windowslive.com</t>
  </si>
  <si>
    <t>0869803359</t>
  </si>
  <si>
    <t>1100701869400</t>
  </si>
  <si>
    <t>navarat_-_-_mickey@hotmail.com</t>
  </si>
  <si>
    <t>0898160813</t>
  </si>
  <si>
    <t>1100800942563</t>
  </si>
  <si>
    <t>t3eazm_mysteric@hotmail.com</t>
  </si>
  <si>
    <t>0863919611</t>
  </si>
  <si>
    <t>2 Months 20 Days</t>
  </si>
  <si>
    <t>P.Tungjitsirisun@gmail.com</t>
  </si>
  <si>
    <t>0850755696</t>
  </si>
  <si>
    <t>1103701252413</t>
  </si>
  <si>
    <t>1102002085401</t>
  </si>
  <si>
    <t>boomerang1502@gmail.com</t>
  </si>
  <si>
    <t>0811726661</t>
  </si>
  <si>
    <t>1409901156810</t>
  </si>
  <si>
    <t>nop.myknw@gmail.com</t>
  </si>
  <si>
    <t>0868552155</t>
  </si>
  <si>
    <t>1102001983929</t>
  </si>
  <si>
    <t>mint_lpm@hotmail.co.th</t>
  </si>
  <si>
    <t>0867806911</t>
  </si>
  <si>
    <t>1102001969829</t>
  </si>
  <si>
    <t>snoopy_ploy1@hotmail.com</t>
  </si>
  <si>
    <t>0858539090</t>
  </si>
  <si>
    <t>1100800938477</t>
  </si>
  <si>
    <t>mindz.tp@gmail.com</t>
  </si>
  <si>
    <t>0909861296</t>
  </si>
  <si>
    <t>1110100146209</t>
  </si>
  <si>
    <t>romeo_sk130@hotmail.com</t>
  </si>
  <si>
    <t>0876959566</t>
  </si>
  <si>
    <t>2 Months 8 Days</t>
  </si>
  <si>
    <t>gunr006_sk@hotmail.com</t>
  </si>
  <si>
    <t>0861760666</t>
  </si>
  <si>
    <t>1709900845546</t>
  </si>
  <si>
    <t>1102002068345</t>
  </si>
  <si>
    <t>supavit130@hotmail.com</t>
  </si>
  <si>
    <t>0898907499</t>
  </si>
  <si>
    <t>1101800655271</t>
  </si>
  <si>
    <t>waratte_mii@hotmail.com</t>
  </si>
  <si>
    <t>0894839980</t>
  </si>
  <si>
    <t>1100800846912</t>
  </si>
  <si>
    <t>obkitmm@hotmail.com</t>
  </si>
  <si>
    <t>0842091321</t>
  </si>
  <si>
    <t>1101402000291</t>
  </si>
  <si>
    <t>hee-cop-cop-@hotmail.com</t>
  </si>
  <si>
    <t>0845425458</t>
  </si>
  <si>
    <t>Research</t>
  </si>
  <si>
    <t>1100800764908</t>
  </si>
  <si>
    <t>khanasin.yamnual@gmail.com</t>
  </si>
  <si>
    <t>0876792303</t>
  </si>
  <si>
    <t>1469900209014</t>
  </si>
  <si>
    <t>patcharaporn.jen@gmail.com</t>
  </si>
  <si>
    <t>0872225595</t>
  </si>
  <si>
    <t>1101401959587</t>
  </si>
  <si>
    <t>n.r.sirapop@gmail.com</t>
  </si>
  <si>
    <t>0831793180</t>
  </si>
  <si>
    <t>1100400575342</t>
  </si>
  <si>
    <t>krittaphat.pugdeethosapol@hotmail.com</t>
  </si>
  <si>
    <t>0812513634</t>
  </si>
  <si>
    <t>1 Month 17 Days</t>
  </si>
  <si>
    <t>1101700146855</t>
  </si>
  <si>
    <t>dem_zgmf@hotmail.com</t>
  </si>
  <si>
    <t>0899644546</t>
  </si>
  <si>
    <t>1 Month 4 Days</t>
  </si>
  <si>
    <t>1101402004076</t>
  </si>
  <si>
    <t>l.itthipat@gmail.com</t>
  </si>
  <si>
    <t>0873428283</t>
  </si>
  <si>
    <t>1103701252944</t>
  </si>
  <si>
    <t>0856509151</t>
  </si>
  <si>
    <t>guntapilus@gmail.com</t>
  </si>
  <si>
    <t>1101401998868</t>
  </si>
  <si>
    <t>Under-My-Feet@hotmail.com</t>
  </si>
  <si>
    <t>0851495986</t>
  </si>
  <si>
    <t>1309900950254</t>
  </si>
  <si>
    <t>r.t.kim@hotmail.com</t>
  </si>
  <si>
    <t>0834170817</t>
  </si>
  <si>
    <t>1101500702631</t>
  </si>
  <si>
    <t>mercury2003ub313@hotmail.com</t>
  </si>
  <si>
    <t>0866002638</t>
  </si>
  <si>
    <t>1101500668947</t>
  </si>
  <si>
    <t>thanachot_43898@hotmail.com</t>
  </si>
  <si>
    <t>0819565600</t>
  </si>
  <si>
    <t>1103300102071</t>
  </si>
  <si>
    <t>pubech@hotmail.com</t>
  </si>
  <si>
    <t>0863590398</t>
  </si>
  <si>
    <t>1 Month 8 Days</t>
  </si>
  <si>
    <t>1100400653246</t>
  </si>
  <si>
    <t>chalat_pee@hotmail.com</t>
  </si>
  <si>
    <t>0841370497</t>
  </si>
  <si>
    <t>1101700140253</t>
  </si>
  <si>
    <t>dearorast@hotmail.com</t>
  </si>
  <si>
    <t>0899301799</t>
  </si>
  <si>
    <t>1100701931512</t>
  </si>
  <si>
    <t>kaobleach47@hotmail.com</t>
  </si>
  <si>
    <t>0841074392</t>
  </si>
  <si>
    <t>1 Month 27 Days</t>
  </si>
  <si>
    <t>1102002143959</t>
  </si>
  <si>
    <t>pho_topniv@hotmail.com</t>
  </si>
  <si>
    <t>0839710044</t>
  </si>
  <si>
    <t>1100400703626</t>
  </si>
  <si>
    <t>lifestyle_lives@hotmail.com</t>
  </si>
  <si>
    <t>0814802088</t>
  </si>
  <si>
    <t>1103100235158</t>
  </si>
  <si>
    <t>detectiveathlete@hotmail.com</t>
  </si>
  <si>
    <t>0837847963</t>
  </si>
  <si>
    <t>1101500739704</t>
  </si>
  <si>
    <t>ap_tid_96@hotmail.com</t>
  </si>
  <si>
    <t>0811454772</t>
  </si>
  <si>
    <t>1100200890422</t>
  </si>
  <si>
    <t>hoonsribooboo@hotmail.com</t>
  </si>
  <si>
    <t>0829646966</t>
  </si>
  <si>
    <t>1100400653335</t>
  </si>
  <si>
    <t>chapitre_two@hotmail.com</t>
  </si>
  <si>
    <t>0891190193</t>
  </si>
  <si>
    <t>1101800623558</t>
  </si>
  <si>
    <t>ok123_64@hotmail.com</t>
  </si>
  <si>
    <t>0865441213</t>
  </si>
  <si>
    <t>1103701037687</t>
  </si>
  <si>
    <t>haiiya@live.com</t>
  </si>
  <si>
    <t>0839990912</t>
  </si>
  <si>
    <t>1350100332230</t>
  </si>
  <si>
    <t>ping018711185@hotmail.com</t>
  </si>
  <si>
    <t>0858559455</t>
  </si>
  <si>
    <t>1249900323129</t>
  </si>
  <si>
    <t>savefunny@hotmail.com</t>
  </si>
  <si>
    <t>0853933805</t>
  </si>
  <si>
    <t>1102800043447</t>
  </si>
  <si>
    <t>noobeamm@gmail.com</t>
  </si>
  <si>
    <t>0840044538</t>
  </si>
  <si>
    <t>1101401995842</t>
  </si>
  <si>
    <t>joprongsirikul@gmail.com</t>
  </si>
  <si>
    <t>0841135850</t>
  </si>
  <si>
    <t>1709900839431</t>
  </si>
  <si>
    <t>linhoytamm@gmail.com</t>
  </si>
  <si>
    <t>0841166551</t>
  </si>
  <si>
    <t>1100400670337</t>
  </si>
  <si>
    <t>meow_ko@hotmail.com</t>
  </si>
  <si>
    <t>0865687933</t>
  </si>
  <si>
    <t>1100400658868</t>
  </si>
  <si>
    <t>Penquindrift@hotmail.com</t>
  </si>
  <si>
    <t>0877105784</t>
  </si>
  <si>
    <t>1539900450632</t>
  </si>
  <si>
    <t>fluke_ga_zaa@hotmail.com</t>
  </si>
  <si>
    <t>0839505103</t>
  </si>
  <si>
    <t>2 Months 14 Days</t>
  </si>
  <si>
    <t xml:space="preserve">หลักสูตรวิทยาศาสตรบัณฑิต สาขาวิชาฟิสิกส์ประยุกต์ </t>
  </si>
  <si>
    <t>1101800623248</t>
  </si>
  <si>
    <t>sunny_moji@hotmail.com</t>
  </si>
  <si>
    <t>0814306911</t>
  </si>
  <si>
    <t>1/2015</t>
  </si>
  <si>
    <t>4 years</t>
  </si>
  <si>
    <t>Shibaura Institute of Technlogy</t>
  </si>
  <si>
    <t>Sitthiyapha</t>
  </si>
  <si>
    <t>วิทยาศาสตรมหาบัณฑิต เทคโนโ,ยีมีเดีย</t>
  </si>
  <si>
    <t>Tokai University</t>
  </si>
  <si>
    <t>1209600149972</t>
  </si>
  <si>
    <t>nizepto@gmail.com</t>
  </si>
  <si>
    <t>0876163413</t>
  </si>
  <si>
    <t>Tittaya</t>
  </si>
  <si>
    <t>1100800985092</t>
  </si>
  <si>
    <t>callmefons@gmail.com</t>
  </si>
  <si>
    <t>0809696689</t>
  </si>
  <si>
    <t>Nattaya</t>
  </si>
  <si>
    <t>1100800985084</t>
  </si>
  <si>
    <t>fah.mairittha@gmail.com</t>
  </si>
  <si>
    <t>0982810499</t>
  </si>
  <si>
    <t>Pollawat</t>
  </si>
  <si>
    <t>1101700139701</t>
  </si>
  <si>
    <t>maibuntadd@hotmail.com</t>
  </si>
  <si>
    <t>0867445085</t>
  </si>
  <si>
    <t>Voraphan</t>
  </si>
  <si>
    <t>1129900271448</t>
  </si>
  <si>
    <t>boat_voraphan@hotmail.com</t>
  </si>
  <si>
    <t>0891307999</t>
  </si>
  <si>
    <t>Panasaya</t>
  </si>
  <si>
    <t>1129900208967</t>
  </si>
  <si>
    <t>lollipops_mt@windowslive.com</t>
  </si>
  <si>
    <t>0873564753</t>
  </si>
  <si>
    <t>Sasimanee</t>
  </si>
  <si>
    <t>1529900715491</t>
  </si>
  <si>
    <t>sasimanee.p@gmail.com</t>
  </si>
  <si>
    <t>0861183737</t>
  </si>
  <si>
    <t>1101500732378</t>
  </si>
  <si>
    <t>XICH_BEW@HOTMAIL.COM</t>
  </si>
  <si>
    <t>0909785870</t>
  </si>
  <si>
    <t>Thirawadee</t>
  </si>
  <si>
    <t>1101800675841</t>
  </si>
  <si>
    <t>Scat_Ja@hotmail.com</t>
  </si>
  <si>
    <t>0862461122</t>
  </si>
  <si>
    <t>Summer 2014</t>
  </si>
  <si>
    <t xml:space="preserve"> Russain Government Scholarship</t>
  </si>
  <si>
    <t>11 Months</t>
  </si>
  <si>
    <t>1709900733136</t>
  </si>
  <si>
    <t>kres_best@hotmail.com</t>
  </si>
  <si>
    <t>0901247647</t>
  </si>
  <si>
    <t xml:space="preserve"> Exchange </t>
  </si>
  <si>
    <t>Japanese Goverment Scholarship (JASSO)</t>
  </si>
  <si>
    <t>1101500646072</t>
  </si>
  <si>
    <t>iamcemmm@gmail.com</t>
  </si>
  <si>
    <t>0815316336</t>
  </si>
  <si>
    <t xml:space="preserve">Exchange </t>
  </si>
  <si>
    <t>1100800732941</t>
  </si>
  <si>
    <t>tossawat.mok@gmail.com</t>
  </si>
  <si>
    <t>0881989632</t>
  </si>
  <si>
    <t xml:space="preserve"> Transfer the Master and continue the Doctoral under Hybird Twinning Program</t>
  </si>
  <si>
    <t>1102001452117</t>
  </si>
  <si>
    <t>tipporn.ta@gmail.com</t>
  </si>
  <si>
    <t>0894571465</t>
  </si>
  <si>
    <t>2/2015</t>
  </si>
  <si>
    <t>MoU Exchange</t>
  </si>
  <si>
    <t>faith_lovingly_xvii@hotmail.com</t>
  </si>
  <si>
    <t>0853397829</t>
  </si>
  <si>
    <t>1103701249323</t>
  </si>
  <si>
    <t>Wasin</t>
  </si>
  <si>
    <t>1959800091530</t>
  </si>
  <si>
    <t>wasin.rungnithiphaibun@gmail.com</t>
  </si>
  <si>
    <t>0906766196</t>
  </si>
  <si>
    <t>0833575554</t>
  </si>
  <si>
    <t>Kaolueng</t>
  </si>
  <si>
    <t>Siwat</t>
  </si>
  <si>
    <t>1840100521224</t>
  </si>
  <si>
    <t>perjerz3434@gmail.com</t>
  </si>
  <si>
    <t>0923733434</t>
  </si>
  <si>
    <t>Jiarasiripinyo</t>
  </si>
  <si>
    <t>1102002361182</t>
  </si>
  <si>
    <t>pingpong__jia@hotmail.com</t>
  </si>
  <si>
    <t>0873433991</t>
  </si>
  <si>
    <t>Suthasinee</t>
  </si>
  <si>
    <t>Oupetch</t>
  </si>
  <si>
    <t>1102800046233</t>
  </si>
  <si>
    <t>yingathome@yahoo.co.th</t>
  </si>
  <si>
    <t>0875031182</t>
  </si>
  <si>
    <t>Bhumuttha</t>
  </si>
  <si>
    <t>5210200022937</t>
  </si>
  <si>
    <t>inw_punjung@hotmail.com</t>
  </si>
  <si>
    <t>0824890562</t>
  </si>
  <si>
    <t>Boonyakorn</t>
  </si>
  <si>
    <t>1309901124803</t>
  </si>
  <si>
    <t>boonyakorn_thai@hotmail.com</t>
  </si>
  <si>
    <t>0865835944</t>
  </si>
  <si>
    <t xml:space="preserve">Activity </t>
  </si>
  <si>
    <t>Sawitchya</t>
  </si>
  <si>
    <t>Thippaya</t>
  </si>
  <si>
    <t>Watcharapong</t>
  </si>
  <si>
    <t>Chantha</t>
  </si>
  <si>
    <t>Eakluck</t>
  </si>
  <si>
    <t>Wareechol</t>
  </si>
  <si>
    <t>pro_eakluck@hotmail.com</t>
  </si>
  <si>
    <t>0813066939</t>
  </si>
  <si>
    <t>1249900162966</t>
  </si>
  <si>
    <t>wat_tao@hotmail.com</t>
  </si>
  <si>
    <t>0877080582</t>
  </si>
  <si>
    <t>1539900117631</t>
  </si>
  <si>
    <t>sawitchyt@gmail.com</t>
  </si>
  <si>
    <t>0894560641</t>
  </si>
  <si>
    <t>3102000634242</t>
  </si>
  <si>
    <t>1200600088576</t>
  </si>
  <si>
    <t>normai_47@hotmail.com</t>
  </si>
  <si>
    <t>0876739576</t>
  </si>
  <si>
    <t>1200100537649</t>
  </si>
  <si>
    <t>who30407@gmail.com</t>
  </si>
  <si>
    <t>0870275126</t>
  </si>
  <si>
    <t>1101700175014</t>
  </si>
  <si>
    <t>natchanonty@hotmail.com</t>
  </si>
  <si>
    <t>0852243176</t>
  </si>
  <si>
    <t>1101402045171</t>
  </si>
  <si>
    <t>tomas_prang@hotmail.com</t>
  </si>
  <si>
    <t>0817171582</t>
  </si>
  <si>
    <t>1102002156091</t>
  </si>
  <si>
    <t>bestbset@hotmail.com</t>
  </si>
  <si>
    <t>0837678999</t>
  </si>
  <si>
    <t>1103000073890</t>
  </si>
  <si>
    <t>sakulchok.k@gmail.com</t>
  </si>
  <si>
    <t>0888824905</t>
  </si>
  <si>
    <t>1100600352614</t>
  </si>
  <si>
    <t>pratom4@hotmail.com</t>
  </si>
  <si>
    <t>0884984406</t>
  </si>
  <si>
    <t>1100400758790</t>
  </si>
  <si>
    <t>0909712054</t>
  </si>
  <si>
    <t>milo_kod@hotmail.com</t>
  </si>
  <si>
    <t>1100600309395</t>
  </si>
  <si>
    <t>someone1234550@hotmail.com</t>
  </si>
  <si>
    <t>0820719888</t>
  </si>
  <si>
    <t>1229900636259</t>
  </si>
  <si>
    <t>vasu.bas@live.com</t>
  </si>
  <si>
    <t>0863046923</t>
  </si>
  <si>
    <t>1709900928671</t>
  </si>
  <si>
    <t>mizlan.mizlan@gmail.com</t>
  </si>
  <si>
    <t>0952488633</t>
  </si>
  <si>
    <t>1100800968716</t>
  </si>
  <si>
    <t>cheng_kab@hotmail.com</t>
  </si>
  <si>
    <t>0884522636</t>
  </si>
  <si>
    <t>1219900448657</t>
  </si>
  <si>
    <t>meen_pich@yahoo.com</t>
  </si>
  <si>
    <t>0917767423</t>
  </si>
  <si>
    <t>1659900651599</t>
  </si>
  <si>
    <t>puriphatle@hotmail.com</t>
  </si>
  <si>
    <t>0918385802</t>
  </si>
  <si>
    <t>1101800656090</t>
  </si>
  <si>
    <t>cl.yuri@live.com</t>
  </si>
  <si>
    <t>0865701172</t>
  </si>
  <si>
    <t>1101500656108</t>
  </si>
  <si>
    <t>tanabat_house@hotmail.com</t>
  </si>
  <si>
    <t>0834383434</t>
  </si>
  <si>
    <t>1100400825136</t>
  </si>
  <si>
    <t>klear-ice_mean@hotmail.com</t>
  </si>
  <si>
    <t>0853012349</t>
  </si>
  <si>
    <t>1102002326310</t>
  </si>
  <si>
    <t>tonsakc_sk131@hotmail.com</t>
  </si>
  <si>
    <t>0816418589</t>
  </si>
  <si>
    <t>1103701453699</t>
  </si>
  <si>
    <t>fill034@hotmail.com</t>
  </si>
  <si>
    <t>0873714555</t>
  </si>
  <si>
    <t>2729900021789</t>
  </si>
  <si>
    <t>x_sample@hotmail.com</t>
  </si>
  <si>
    <t>1102002326158</t>
  </si>
  <si>
    <t>satur__viola@hotmail.com</t>
  </si>
  <si>
    <t>0853569682</t>
  </si>
  <si>
    <t>1100400732286</t>
  </si>
  <si>
    <t>jan_amp_nuch@hotmail.com</t>
  </si>
  <si>
    <t>0841373826</t>
  </si>
  <si>
    <t>วิทยาศสาตร์ ฟิสิก</t>
  </si>
  <si>
    <t>Stephane Rene</t>
  </si>
  <si>
    <t xml:space="preserve">David </t>
  </si>
  <si>
    <t>ablbd</t>
  </si>
  <si>
    <t>Microbiology</t>
  </si>
  <si>
    <t>dsw.absolum@gmail.com</t>
  </si>
  <si>
    <t>14DF51296</t>
  </si>
  <si>
    <t>0896675102</t>
  </si>
  <si>
    <t>วิทยาศาสตร์</t>
  </si>
  <si>
    <t>Energy Technology Managemnet</t>
  </si>
  <si>
    <t>3309901446637</t>
  </si>
  <si>
    <t>j_payonmai@hotmail.com</t>
  </si>
  <si>
    <t>0894445227</t>
  </si>
  <si>
    <t>moouan.work@gmail.com</t>
  </si>
  <si>
    <t>1579900430569</t>
  </si>
  <si>
    <t>0881928218</t>
  </si>
  <si>
    <t>1100200766128</t>
  </si>
  <si>
    <t>surasitp@outlook.com</t>
  </si>
  <si>
    <t>0851403575</t>
  </si>
  <si>
    <t>1102200113878</t>
  </si>
  <si>
    <t>mint_jrpy@hotmail.com</t>
  </si>
  <si>
    <t>0945573996</t>
  </si>
  <si>
    <t>1209600144075</t>
  </si>
  <si>
    <t>varitsara_rattanapaiboon@hotmail.com</t>
  </si>
  <si>
    <t>0909846679</t>
  </si>
  <si>
    <t>1969800126376</t>
  </si>
  <si>
    <t>posy_bc@hotail.com</t>
  </si>
  <si>
    <t>0849763336</t>
  </si>
  <si>
    <t>1499900157511</t>
  </si>
  <si>
    <t>yy_cake@hotmail.com</t>
  </si>
  <si>
    <t>0800828260</t>
  </si>
  <si>
    <t>2543010</t>
  </si>
  <si>
    <t>Phongpawan</t>
  </si>
  <si>
    <t>Sethanant</t>
  </si>
  <si>
    <t>s.pongpawan@gmail.com</t>
  </si>
  <si>
    <t>0823266764</t>
  </si>
  <si>
    <t>1102800022032</t>
  </si>
  <si>
    <t>Activity</t>
  </si>
  <si>
    <t>kit7788@hotmail.com</t>
  </si>
  <si>
    <t>3330401096922</t>
  </si>
  <si>
    <t>Kittiphong</t>
  </si>
  <si>
    <t>Wongkham</t>
  </si>
  <si>
    <t>splernn@gmail.com</t>
  </si>
  <si>
    <t>0843672826</t>
  </si>
  <si>
    <t>3550100300791</t>
  </si>
  <si>
    <t>05/061/1975</t>
  </si>
  <si>
    <t>Plearn</t>
  </si>
  <si>
    <t>Saipara</t>
  </si>
  <si>
    <t>Supak</t>
  </si>
  <si>
    <t>Phiangsungnoen</t>
  </si>
  <si>
    <t>3301800565064</t>
  </si>
  <si>
    <t>supuk_piang@hotmail.com</t>
  </si>
  <si>
    <t>0896811575</t>
  </si>
  <si>
    <t>Summer 2013</t>
  </si>
  <si>
    <t>Parin</t>
  </si>
  <si>
    <t>Chaipanyya</t>
  </si>
  <si>
    <t>1100200630358</t>
  </si>
  <si>
    <t>chaipunya.p@gmail.com</t>
  </si>
  <si>
    <t>0823259640</t>
  </si>
  <si>
    <t>Worapoj</t>
  </si>
  <si>
    <t>Prongmanee</t>
  </si>
  <si>
    <t>t_007@hotmail.com</t>
  </si>
  <si>
    <t>1499900101591</t>
  </si>
  <si>
    <t>Apichaya</t>
  </si>
  <si>
    <t>Worawong</t>
  </si>
  <si>
    <t>1509900859662</t>
  </si>
  <si>
    <t>apichaya_wo@hotmail.com</t>
  </si>
  <si>
    <t>Rungroj</t>
  </si>
  <si>
    <t>Tuayjaroen</t>
  </si>
  <si>
    <t>trungrojkt@gmail.com</t>
  </si>
  <si>
    <t>1809900081308</t>
  </si>
  <si>
    <t>1 Month 3 Days</t>
  </si>
  <si>
    <t>Transfer some credit during Summer Session,Tuition and Dormitory Waived</t>
  </si>
  <si>
    <t>Chonnam Univeristy ( Partnership)</t>
  </si>
  <si>
    <t>140050016479</t>
  </si>
  <si>
    <t>nut_nyppay@hotmail.com</t>
  </si>
  <si>
    <t>Yes</t>
  </si>
  <si>
    <t>Oratai</t>
  </si>
  <si>
    <t>Napatasannan</t>
  </si>
  <si>
    <t xml:space="preserve"> Sarasuk</t>
  </si>
  <si>
    <t xml:space="preserve">Kantawan </t>
  </si>
  <si>
    <t>1/2012</t>
  </si>
  <si>
    <t>kantawan.s@gmail.com</t>
  </si>
  <si>
    <t>Shibaura Institute of Technology</t>
  </si>
  <si>
    <t>1101400944471</t>
  </si>
  <si>
    <t>0898874455</t>
  </si>
  <si>
    <t>Doctoral  under Hybrid Twining Program</t>
  </si>
  <si>
    <t>1 Year</t>
  </si>
  <si>
    <t>xx/06/2014</t>
  </si>
  <si>
    <t>xx/08/2014</t>
  </si>
  <si>
    <t>2/ 2013</t>
  </si>
  <si>
    <t>boomandart@hotmail.com</t>
  </si>
  <si>
    <t>1103100171788</t>
  </si>
  <si>
    <t>0840989649</t>
  </si>
  <si>
    <t>8550184005061</t>
  </si>
  <si>
    <t>first_6666@hotmail.com</t>
  </si>
  <si>
    <t>0898879566</t>
  </si>
  <si>
    <t>1100800767451</t>
  </si>
  <si>
    <t>S.mileez_indy@hotmail.com</t>
  </si>
  <si>
    <t>0819851232</t>
  </si>
  <si>
    <t>1909800659862</t>
  </si>
  <si>
    <t>phupa_tgt@hotmail.com</t>
  </si>
  <si>
    <t>0832677725</t>
  </si>
  <si>
    <t>1100400636678</t>
  </si>
  <si>
    <t>ice_kungza@hotmail.com</t>
  </si>
  <si>
    <t>0850595422</t>
  </si>
  <si>
    <t>1100400486757</t>
  </si>
  <si>
    <t>chanidad@hotmail.com</t>
  </si>
  <si>
    <t>0853244323</t>
  </si>
  <si>
    <t>1102001453831</t>
  </si>
  <si>
    <t>nopparoot@hotmail.com</t>
  </si>
  <si>
    <t>1103300025017</t>
  </si>
  <si>
    <t>ratnarathorn@hotmail.com</t>
  </si>
  <si>
    <t>0846968675</t>
  </si>
  <si>
    <t>1100400535952</t>
  </si>
  <si>
    <t>patrawut12@hotmail.com</t>
  </si>
  <si>
    <t>30945573996</t>
  </si>
  <si>
    <t>CERN Research Center</t>
  </si>
  <si>
    <t>1103700200096</t>
  </si>
  <si>
    <t>sarunya.pumma@gmail.com</t>
  </si>
  <si>
    <t>0875940402</t>
  </si>
  <si>
    <t>Payommai</t>
  </si>
  <si>
    <t>Watson</t>
  </si>
  <si>
    <t>1730200195338</t>
  </si>
  <si>
    <t>necromanza9@hotmail.com</t>
  </si>
  <si>
    <t>0874134643</t>
  </si>
  <si>
    <t>1840100434232</t>
  </si>
  <si>
    <t>way.milkky@gmail.com</t>
  </si>
  <si>
    <t>0843067653</t>
  </si>
  <si>
    <t>3/2013</t>
  </si>
  <si>
    <t>3/2014</t>
  </si>
  <si>
    <t>3/2015</t>
  </si>
  <si>
    <t>Tokyo  Institute of Technology  (Tokyo Tech)</t>
  </si>
  <si>
    <t>Kanazawa University</t>
  </si>
  <si>
    <t>Kyushu Institute of Technology</t>
  </si>
  <si>
    <t>Osaka University</t>
  </si>
  <si>
    <t>Nanyang Technological University (NTU)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</si>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</sst>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dd/mm/yyyy;@"/>
    <numFmt numFmtId="167" formatCode="[$-409]d\-mmm\-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sz val="16"/>
      <color rgb="FF0000FF"/>
      <name val="TH SarabunPSK"/>
      <family val="2"/>
    </font>
    <font>
      <u/>
      <sz val="16"/>
      <color theme="1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9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49" fontId="22" fillId="0" borderId="1" xfId="0" applyNumberFormat="1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65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0" fontId="23" fillId="0" borderId="1" xfId="1" applyFont="1" applyFill="1" applyBorder="1" applyAlignment="1" applyProtection="1">
      <alignment horizontal="left"/>
    </xf>
    <xf numFmtId="0" fontId="8" fillId="0" borderId="1" xfId="1" applyFont="1" applyFill="1" applyBorder="1" applyAlignment="1" applyProtection="1">
      <alignment horizontal="left"/>
    </xf>
    <xf numFmtId="0" fontId="24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65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 vertical="center"/>
    </xf>
    <xf numFmtId="0" fontId="21" fillId="5" borderId="1" xfId="1" applyFont="1" applyFill="1" applyBorder="1" applyAlignment="1" applyProtection="1">
      <alignment horizontal="left"/>
    </xf>
    <xf numFmtId="164" fontId="8" fillId="5" borderId="0" xfId="0" applyNumberFormat="1" applyFont="1" applyFill="1" applyBorder="1" applyAlignment="1">
      <alignment horizontal="left" vertical="center"/>
    </xf>
    <xf numFmtId="49" fontId="8" fillId="6" borderId="1" xfId="0" applyNumberFormat="1" applyFont="1" applyFill="1" applyBorder="1" applyAlignment="1">
      <alignment horizontal="left"/>
    </xf>
    <xf numFmtId="167" fontId="24" fillId="0" borderId="1" xfId="0" applyNumberFormat="1" applyFont="1" applyBorder="1" applyAlignment="1">
      <alignment horizontal="center"/>
    </xf>
    <xf numFmtId="167" fontId="8" fillId="0" borderId="1" xfId="0" applyNumberFormat="1" applyFont="1" applyFill="1" applyBorder="1" applyAlignment="1">
      <alignment horizontal="left"/>
    </xf>
    <xf numFmtId="167" fontId="8" fillId="6" borderId="1" xfId="0" applyNumberFormat="1" applyFont="1" applyFill="1" applyBorder="1" applyAlignment="1">
      <alignment horizontal="left"/>
    </xf>
    <xf numFmtId="167" fontId="8" fillId="5" borderId="1" xfId="0" applyNumberFormat="1" applyFont="1" applyFill="1" applyBorder="1" applyAlignment="1">
      <alignment horizontal="left"/>
    </xf>
    <xf numFmtId="167" fontId="20" fillId="0" borderId="1" xfId="0" applyNumberFormat="1" applyFont="1" applyFill="1" applyBorder="1" applyAlignment="1">
      <alignment horizontal="left"/>
    </xf>
    <xf numFmtId="167" fontId="8" fillId="0" borderId="0" xfId="0" applyNumberFormat="1" applyFont="1" applyBorder="1" applyAlignment="1">
      <alignment horizontal="left"/>
    </xf>
    <xf numFmtId="167" fontId="8" fillId="0" borderId="0" xfId="0" applyNumberFormat="1" applyFont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yz.chanyacya@msn.com" TargetMode="External"/><Relationship Id="rId18" Type="http://schemas.openxmlformats.org/officeDocument/2006/relationships/hyperlink" Target="mailto:boomerang1502@gmail.com" TargetMode="External"/><Relationship Id="rId26" Type="http://schemas.openxmlformats.org/officeDocument/2006/relationships/hyperlink" Target="mailto:waratte_mii@hotmail.com" TargetMode="External"/><Relationship Id="rId39" Type="http://schemas.openxmlformats.org/officeDocument/2006/relationships/hyperlink" Target="mailto:r.t.kim@hotmail.com" TargetMode="External"/><Relationship Id="rId21" Type="http://schemas.openxmlformats.org/officeDocument/2006/relationships/hyperlink" Target="mailto:snoopy_ploy1@hotmail.com" TargetMode="External"/><Relationship Id="rId34" Type="http://schemas.openxmlformats.org/officeDocument/2006/relationships/hyperlink" Target="mailto:kritsada.koo@gmail.com" TargetMode="External"/><Relationship Id="rId42" Type="http://schemas.openxmlformats.org/officeDocument/2006/relationships/hyperlink" Target="mailto:thanachot_43898@hotmail.com" TargetMode="External"/><Relationship Id="rId47" Type="http://schemas.openxmlformats.org/officeDocument/2006/relationships/hyperlink" Target="mailto:pho_topniv@hotmail.com" TargetMode="External"/><Relationship Id="rId50" Type="http://schemas.openxmlformats.org/officeDocument/2006/relationships/hyperlink" Target="mailto:ap_tid_96@hotmail.com" TargetMode="External"/><Relationship Id="rId55" Type="http://schemas.openxmlformats.org/officeDocument/2006/relationships/hyperlink" Target="mailto:ping018711185@hotmail.com" TargetMode="External"/><Relationship Id="rId63" Type="http://schemas.openxmlformats.org/officeDocument/2006/relationships/hyperlink" Target="mailto:fluke_ga_zaa@hotmail.com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mailto:evev_ib@hotmail.com" TargetMode="External"/><Relationship Id="rId2" Type="http://schemas.openxmlformats.org/officeDocument/2006/relationships/hyperlink" Target="mailto:peammawatxp@hotmail.com" TargetMode="External"/><Relationship Id="rId16" Type="http://schemas.openxmlformats.org/officeDocument/2006/relationships/hyperlink" Target="mailto:t3eazm_mysteric@hotmail.com" TargetMode="External"/><Relationship Id="rId29" Type="http://schemas.openxmlformats.org/officeDocument/2006/relationships/hyperlink" Target="mailto:khanasin.yamnual@gmail.com" TargetMode="External"/><Relationship Id="rId1" Type="http://schemas.openxmlformats.org/officeDocument/2006/relationships/hyperlink" Target="mailto:canompim@hotmail.com" TargetMode="External"/><Relationship Id="rId6" Type="http://schemas.openxmlformats.org/officeDocument/2006/relationships/hyperlink" Target="mailto:nopasuk.ku@gmail.com" TargetMode="External"/><Relationship Id="rId11" Type="http://schemas.openxmlformats.org/officeDocument/2006/relationships/hyperlink" Target="mailto:mindmath06@hotmail.com" TargetMode="External"/><Relationship Id="rId24" Type="http://schemas.openxmlformats.org/officeDocument/2006/relationships/hyperlink" Target="mailto:gunr006_sk@hotmail.com" TargetMode="External"/><Relationship Id="rId32" Type="http://schemas.openxmlformats.org/officeDocument/2006/relationships/hyperlink" Target="mailto:krittaphat.pugdeethosapol@hotmail.com" TargetMode="External"/><Relationship Id="rId37" Type="http://schemas.openxmlformats.org/officeDocument/2006/relationships/hyperlink" Target="mailto:guntapilus@gmail.com" TargetMode="External"/><Relationship Id="rId40" Type="http://schemas.openxmlformats.org/officeDocument/2006/relationships/hyperlink" Target="mailto:dem_zgmf@hotmail.com" TargetMode="External"/><Relationship Id="rId45" Type="http://schemas.openxmlformats.org/officeDocument/2006/relationships/hyperlink" Target="mailto:dearorast@hotmail.com" TargetMode="External"/><Relationship Id="rId53" Type="http://schemas.openxmlformats.org/officeDocument/2006/relationships/hyperlink" Target="mailto:ok123_64@hotmail.com" TargetMode="External"/><Relationship Id="rId58" Type="http://schemas.openxmlformats.org/officeDocument/2006/relationships/hyperlink" Target="mailto:savefunny@hotmail.com" TargetMode="External"/><Relationship Id="rId66" Type="http://schemas.openxmlformats.org/officeDocument/2006/relationships/hyperlink" Target="mailto:XICH_BEW@HOTMAIL.COM" TargetMode="External"/><Relationship Id="rId5" Type="http://schemas.openxmlformats.org/officeDocument/2006/relationships/hyperlink" Target="mailto:physolism@gmail.com" TargetMode="External"/><Relationship Id="rId15" Type="http://schemas.openxmlformats.org/officeDocument/2006/relationships/hyperlink" Target="mailto:navarat_-_-_mickey@hotmail.com" TargetMode="External"/><Relationship Id="rId23" Type="http://schemas.openxmlformats.org/officeDocument/2006/relationships/hyperlink" Target="mailto:romeo_sk130@hotmail.com" TargetMode="External"/><Relationship Id="rId28" Type="http://schemas.openxmlformats.org/officeDocument/2006/relationships/hyperlink" Target="mailto:hee-cop-cop-@hotmail.com" TargetMode="External"/><Relationship Id="rId36" Type="http://schemas.openxmlformats.org/officeDocument/2006/relationships/hyperlink" Target="mailto:l.itthipat@gmail.com" TargetMode="External"/><Relationship Id="rId49" Type="http://schemas.openxmlformats.org/officeDocument/2006/relationships/hyperlink" Target="mailto:detectiveathlete@hotmail.com" TargetMode="External"/><Relationship Id="rId57" Type="http://schemas.openxmlformats.org/officeDocument/2006/relationships/hyperlink" Target="mailto:noobeamm@gmail.com" TargetMode="External"/><Relationship Id="rId61" Type="http://schemas.openxmlformats.org/officeDocument/2006/relationships/hyperlink" Target="mailto:meow_ko@hotmail.com" TargetMode="External"/><Relationship Id="rId10" Type="http://schemas.openxmlformats.org/officeDocument/2006/relationships/hyperlink" Target="mailto:zeromaru_43729@hotmail.com" TargetMode="External"/><Relationship Id="rId19" Type="http://schemas.openxmlformats.org/officeDocument/2006/relationships/hyperlink" Target="mailto:nop.myknw@gmail.com" TargetMode="External"/><Relationship Id="rId31" Type="http://schemas.openxmlformats.org/officeDocument/2006/relationships/hyperlink" Target="mailto:n.r.sirapop@gmail.com" TargetMode="External"/><Relationship Id="rId44" Type="http://schemas.openxmlformats.org/officeDocument/2006/relationships/hyperlink" Target="mailto:chalat_pee@hotmail.com" TargetMode="External"/><Relationship Id="rId52" Type="http://schemas.openxmlformats.org/officeDocument/2006/relationships/hyperlink" Target="mailto:chapitre_two@hotmail.com" TargetMode="External"/><Relationship Id="rId60" Type="http://schemas.openxmlformats.org/officeDocument/2006/relationships/hyperlink" Target="mailto:linhoytamm@gmail.com" TargetMode="External"/><Relationship Id="rId65" Type="http://schemas.openxmlformats.org/officeDocument/2006/relationships/hyperlink" Target="mailto:callmefons@gmail.com" TargetMode="External"/><Relationship Id="rId4" Type="http://schemas.openxmlformats.org/officeDocument/2006/relationships/hyperlink" Target="mailto:mossx_mms@hotmail.com" TargetMode="External"/><Relationship Id="rId9" Type="http://schemas.openxmlformats.org/officeDocument/2006/relationships/hyperlink" Target="mailto:forget_me_not_nut@hotmail.com" TargetMode="External"/><Relationship Id="rId14" Type="http://schemas.openxmlformats.org/officeDocument/2006/relationships/hyperlink" Target="mailto:bloody_a@windowslive.com" TargetMode="External"/><Relationship Id="rId22" Type="http://schemas.openxmlformats.org/officeDocument/2006/relationships/hyperlink" Target="mailto:mindz.tp@gmail.com" TargetMode="External"/><Relationship Id="rId27" Type="http://schemas.openxmlformats.org/officeDocument/2006/relationships/hyperlink" Target="mailto:obkitmm@hotmail.com" TargetMode="External"/><Relationship Id="rId30" Type="http://schemas.openxmlformats.org/officeDocument/2006/relationships/hyperlink" Target="mailto:patcharaporn.jen@gmail.com" TargetMode="External"/><Relationship Id="rId35" Type="http://schemas.openxmlformats.org/officeDocument/2006/relationships/hyperlink" Target="mailto:dem_zgmf@hotmail.com" TargetMode="External"/><Relationship Id="rId43" Type="http://schemas.openxmlformats.org/officeDocument/2006/relationships/hyperlink" Target="mailto:pubech@hotmail.com" TargetMode="External"/><Relationship Id="rId48" Type="http://schemas.openxmlformats.org/officeDocument/2006/relationships/hyperlink" Target="mailto:lifestyle_lives@hotmail.com" TargetMode="External"/><Relationship Id="rId56" Type="http://schemas.openxmlformats.org/officeDocument/2006/relationships/hyperlink" Target="mailto:savefunny@hotmail.com" TargetMode="External"/><Relationship Id="rId64" Type="http://schemas.openxmlformats.org/officeDocument/2006/relationships/hyperlink" Target="mailto:nizepto@gmail.com" TargetMode="External"/><Relationship Id="rId8" Type="http://schemas.openxmlformats.org/officeDocument/2006/relationships/hyperlink" Target="mailto:piyanuch_tuy@hotmail.com" TargetMode="External"/><Relationship Id="rId51" Type="http://schemas.openxmlformats.org/officeDocument/2006/relationships/hyperlink" Target="mailto:hoonsribooboo@hotmail.com" TargetMode="External"/><Relationship Id="rId3" Type="http://schemas.openxmlformats.org/officeDocument/2006/relationships/hyperlink" Target="mailto:kritsada.koo@gmail.com" TargetMode="External"/><Relationship Id="rId12" Type="http://schemas.openxmlformats.org/officeDocument/2006/relationships/hyperlink" Target="mailto:patipol.st@gmail.com" TargetMode="External"/><Relationship Id="rId17" Type="http://schemas.openxmlformats.org/officeDocument/2006/relationships/hyperlink" Target="mailto:P.Tungjitsirisun@gmail.com" TargetMode="External"/><Relationship Id="rId25" Type="http://schemas.openxmlformats.org/officeDocument/2006/relationships/hyperlink" Target="mailto:supavit130@hotmail.com" TargetMode="External"/><Relationship Id="rId33" Type="http://schemas.openxmlformats.org/officeDocument/2006/relationships/hyperlink" Target="mailto:peammawatxp@hotmail.com" TargetMode="External"/><Relationship Id="rId38" Type="http://schemas.openxmlformats.org/officeDocument/2006/relationships/hyperlink" Target="mailto:Under-My-Feet@hotmail.com" TargetMode="External"/><Relationship Id="rId46" Type="http://schemas.openxmlformats.org/officeDocument/2006/relationships/hyperlink" Target="mailto:kaobleach47@hotmail.com" TargetMode="External"/><Relationship Id="rId59" Type="http://schemas.openxmlformats.org/officeDocument/2006/relationships/hyperlink" Target="mailto:joprongsirikul@gmail.com" TargetMode="External"/><Relationship Id="rId67" Type="http://schemas.openxmlformats.org/officeDocument/2006/relationships/hyperlink" Target="mailto:pp_showtime_99@hotmail.com" TargetMode="External"/><Relationship Id="rId20" Type="http://schemas.openxmlformats.org/officeDocument/2006/relationships/hyperlink" Target="mailto:mint_lpm@hotmail.co.th" TargetMode="External"/><Relationship Id="rId41" Type="http://schemas.openxmlformats.org/officeDocument/2006/relationships/hyperlink" Target="mailto:mercury2003ub313@hotmail.com" TargetMode="External"/><Relationship Id="rId54" Type="http://schemas.openxmlformats.org/officeDocument/2006/relationships/hyperlink" Target="mailto:haiiya@live.com" TargetMode="External"/><Relationship Id="rId62" Type="http://schemas.openxmlformats.org/officeDocument/2006/relationships/hyperlink" Target="mailto:Penquindrift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152"/>
  <sheetViews>
    <sheetView tabSelected="1" topLeftCell="Z1" zoomScale="70" zoomScaleNormal="70" zoomScaleSheetLayoutView="30" workbookViewId="0">
      <pane ySplit="1" topLeftCell="A137" activePane="bottomLeft" state="frozen"/>
      <selection activeCell="M1" sqref="M1"/>
      <selection pane="bottomLeft" activeCell="AG6" sqref="AG6"/>
    </sheetView>
  </sheetViews>
  <sheetFormatPr defaultColWidth="22.140625" defaultRowHeight="23.25" customHeight="1"/>
  <cols>
    <col min="1" max="1" width="11.7109375" style="46" bestFit="1" customWidth="1"/>
    <col min="2" max="2" width="12.5703125" style="46" bestFit="1" customWidth="1"/>
    <col min="3" max="3" width="4.85546875" style="46" bestFit="1" customWidth="1"/>
    <col min="4" max="4" width="13.7109375" style="46" bestFit="1" customWidth="1"/>
    <col min="5" max="5" width="5.7109375" style="50" bestFit="1" customWidth="1"/>
    <col min="6" max="6" width="16.85546875" style="46" customWidth="1"/>
    <col min="7" max="7" width="16" style="46" bestFit="1" customWidth="1"/>
    <col min="8" max="8" width="26" style="46" bestFit="1" customWidth="1"/>
    <col min="9" max="9" width="6.42578125" style="46" bestFit="1" customWidth="1"/>
    <col min="10" max="10" width="11.7109375" style="46" bestFit="1" customWidth="1"/>
    <col min="11" max="11" width="31" style="46" bestFit="1" customWidth="1"/>
    <col min="12" max="12" width="53.85546875" style="46" bestFit="1" customWidth="1"/>
    <col min="13" max="13" width="28.28515625" style="46" bestFit="1" customWidth="1"/>
    <col min="14" max="14" width="63.85546875" style="46" bestFit="1" customWidth="1"/>
    <col min="15" max="15" width="24.5703125" style="46" bestFit="1" customWidth="1"/>
    <col min="16" max="16" width="118.7109375" style="46" bestFit="1" customWidth="1"/>
    <col min="17" max="17" width="34.5703125" style="46" bestFit="1" customWidth="1"/>
    <col min="18" max="18" width="62.42578125" style="46" bestFit="1" customWidth="1"/>
    <col min="19" max="19" width="38.140625" style="46" bestFit="1" customWidth="1"/>
    <col min="20" max="20" width="128.140625" style="46" bestFit="1" customWidth="1"/>
    <col min="21" max="21" width="79.28515625" style="46" bestFit="1" customWidth="1"/>
    <col min="22" max="22" width="78.85546875" style="46" bestFit="1" customWidth="1"/>
    <col min="23" max="23" width="15.28515625" style="46" bestFit="1" customWidth="1"/>
    <col min="24" max="24" width="13.140625" style="46" bestFit="1" customWidth="1"/>
    <col min="25" max="25" width="11" style="46" bestFit="1" customWidth="1"/>
    <col min="26" max="26" width="14.28515625" style="67" bestFit="1" customWidth="1"/>
    <col min="27" max="27" width="5" style="46" bestFit="1" customWidth="1"/>
    <col min="28" max="28" width="16" style="52" bestFit="1" customWidth="1"/>
    <col min="29" max="29" width="12" style="50" bestFit="1" customWidth="1"/>
    <col min="30" max="30" width="40.7109375" style="46" bestFit="1" customWidth="1"/>
    <col min="31" max="31" width="13.7109375" style="52" bestFit="1" customWidth="1"/>
    <col min="32" max="32" width="11.85546875" style="67" bestFit="1" customWidth="1"/>
    <col min="33" max="33" width="35.85546875" style="52" bestFit="1" customWidth="1"/>
    <col min="34" max="34" width="11.85546875" style="68" bestFit="1" customWidth="1"/>
    <col min="35" max="35" width="33.85546875" style="53" bestFit="1" customWidth="1"/>
    <col min="36" max="36" width="20.5703125" style="51" bestFit="1" customWidth="1"/>
    <col min="37" max="37" width="17.7109375" style="46" bestFit="1" customWidth="1"/>
    <col min="38" max="38" width="12" style="46" bestFit="1" customWidth="1"/>
    <col min="39" max="39" width="13.140625" style="52" bestFit="1" customWidth="1"/>
    <col min="40" max="40" width="74.85546875" style="52" bestFit="1" customWidth="1"/>
    <col min="41" max="41" width="40.7109375" style="52" bestFit="1" customWidth="1"/>
    <col min="42" max="42" width="19.5703125" style="52" bestFit="1" customWidth="1"/>
    <col min="43" max="43" width="78.5703125" style="46" bestFit="1" customWidth="1"/>
    <col min="44" max="273" width="22.140625" style="46"/>
    <col min="274" max="275" width="4.140625" style="46" customWidth="1"/>
    <col min="276" max="276" width="22.140625" style="46" customWidth="1"/>
    <col min="277" max="277" width="8.5703125" style="46" customWidth="1"/>
    <col min="278" max="278" width="22.140625" style="46" customWidth="1"/>
    <col min="279" max="279" width="14.85546875" style="46" customWidth="1"/>
    <col min="280" max="280" width="22.140625" style="46" customWidth="1"/>
    <col min="281" max="281" width="16.85546875" style="46" customWidth="1"/>
    <col min="282" max="282" width="2.42578125" style="46" customWidth="1"/>
    <col min="283" max="283" width="1.85546875" style="46" customWidth="1"/>
    <col min="284" max="284" width="1.5703125" style="46" customWidth="1"/>
    <col min="285" max="285" width="3.85546875" style="46" customWidth="1"/>
    <col min="286" max="286" width="9.140625" style="46" customWidth="1"/>
    <col min="287" max="287" width="6.85546875" style="46" customWidth="1"/>
    <col min="288" max="288" width="9.5703125" style="46" customWidth="1"/>
    <col min="289" max="290" width="8.42578125" style="46" customWidth="1"/>
    <col min="291" max="291" width="5.140625" style="46" customWidth="1"/>
    <col min="292" max="292" width="9.42578125" style="46" customWidth="1"/>
    <col min="293" max="293" width="6.7109375" style="46" customWidth="1"/>
    <col min="294" max="294" width="7.42578125" style="46" customWidth="1"/>
    <col min="295" max="295" width="20.7109375" style="46" customWidth="1"/>
    <col min="296" max="296" width="22.140625" style="46" customWidth="1"/>
    <col min="297" max="297" width="11.42578125" style="46" customWidth="1"/>
    <col min="298" max="298" width="10.42578125" style="46" customWidth="1"/>
    <col min="299" max="529" width="22.140625" style="46"/>
    <col min="530" max="531" width="4.140625" style="46" customWidth="1"/>
    <col min="532" max="532" width="22.140625" style="46" customWidth="1"/>
    <col min="533" max="533" width="8.5703125" style="46" customWidth="1"/>
    <col min="534" max="534" width="22.140625" style="46" customWidth="1"/>
    <col min="535" max="535" width="14.85546875" style="46" customWidth="1"/>
    <col min="536" max="536" width="22.140625" style="46" customWidth="1"/>
    <col min="537" max="537" width="16.85546875" style="46" customWidth="1"/>
    <col min="538" max="538" width="2.42578125" style="46" customWidth="1"/>
    <col min="539" max="539" width="1.85546875" style="46" customWidth="1"/>
    <col min="540" max="540" width="1.5703125" style="46" customWidth="1"/>
    <col min="541" max="541" width="3.85546875" style="46" customWidth="1"/>
    <col min="542" max="542" width="9.140625" style="46" customWidth="1"/>
    <col min="543" max="543" width="6.85546875" style="46" customWidth="1"/>
    <col min="544" max="544" width="9.5703125" style="46" customWidth="1"/>
    <col min="545" max="546" width="8.42578125" style="46" customWidth="1"/>
    <col min="547" max="547" width="5.140625" style="46" customWidth="1"/>
    <col min="548" max="548" width="9.42578125" style="46" customWidth="1"/>
    <col min="549" max="549" width="6.7109375" style="46" customWidth="1"/>
    <col min="550" max="550" width="7.42578125" style="46" customWidth="1"/>
    <col min="551" max="551" width="20.7109375" style="46" customWidth="1"/>
    <col min="552" max="552" width="22.140625" style="46" customWidth="1"/>
    <col min="553" max="553" width="11.42578125" style="46" customWidth="1"/>
    <col min="554" max="554" width="10.42578125" style="46" customWidth="1"/>
    <col min="555" max="785" width="22.140625" style="46"/>
    <col min="786" max="787" width="4.140625" style="46" customWidth="1"/>
    <col min="788" max="788" width="22.140625" style="46" customWidth="1"/>
    <col min="789" max="789" width="8.5703125" style="46" customWidth="1"/>
    <col min="790" max="790" width="22.140625" style="46" customWidth="1"/>
    <col min="791" max="791" width="14.85546875" style="46" customWidth="1"/>
    <col min="792" max="792" width="22.140625" style="46" customWidth="1"/>
    <col min="793" max="793" width="16.85546875" style="46" customWidth="1"/>
    <col min="794" max="794" width="2.42578125" style="46" customWidth="1"/>
    <col min="795" max="795" width="1.85546875" style="46" customWidth="1"/>
    <col min="796" max="796" width="1.5703125" style="46" customWidth="1"/>
    <col min="797" max="797" width="3.85546875" style="46" customWidth="1"/>
    <col min="798" max="798" width="9.140625" style="46" customWidth="1"/>
    <col min="799" max="799" width="6.85546875" style="46" customWidth="1"/>
    <col min="800" max="800" width="9.5703125" style="46" customWidth="1"/>
    <col min="801" max="802" width="8.42578125" style="46" customWidth="1"/>
    <col min="803" max="803" width="5.140625" style="46" customWidth="1"/>
    <col min="804" max="804" width="9.42578125" style="46" customWidth="1"/>
    <col min="805" max="805" width="6.7109375" style="46" customWidth="1"/>
    <col min="806" max="806" width="7.42578125" style="46" customWidth="1"/>
    <col min="807" max="807" width="20.7109375" style="46" customWidth="1"/>
    <col min="808" max="808" width="22.140625" style="46" customWidth="1"/>
    <col min="809" max="809" width="11.42578125" style="46" customWidth="1"/>
    <col min="810" max="810" width="10.42578125" style="46" customWidth="1"/>
    <col min="811" max="1041" width="22.140625" style="46"/>
    <col min="1042" max="1043" width="4.140625" style="46" customWidth="1"/>
    <col min="1044" max="1044" width="22.140625" style="46" customWidth="1"/>
    <col min="1045" max="1045" width="8.5703125" style="46" customWidth="1"/>
    <col min="1046" max="1046" width="22.140625" style="46" customWidth="1"/>
    <col min="1047" max="1047" width="14.85546875" style="46" customWidth="1"/>
    <col min="1048" max="1048" width="22.140625" style="46" customWidth="1"/>
    <col min="1049" max="1049" width="16.85546875" style="46" customWidth="1"/>
    <col min="1050" max="1050" width="2.42578125" style="46" customWidth="1"/>
    <col min="1051" max="1051" width="1.85546875" style="46" customWidth="1"/>
    <col min="1052" max="1052" width="1.5703125" style="46" customWidth="1"/>
    <col min="1053" max="1053" width="3.85546875" style="46" customWidth="1"/>
    <col min="1054" max="1054" width="9.140625" style="46" customWidth="1"/>
    <col min="1055" max="1055" width="6.85546875" style="46" customWidth="1"/>
    <col min="1056" max="1056" width="9.5703125" style="46" customWidth="1"/>
    <col min="1057" max="1058" width="8.42578125" style="46" customWidth="1"/>
    <col min="1059" max="1059" width="5.140625" style="46" customWidth="1"/>
    <col min="1060" max="1060" width="9.42578125" style="46" customWidth="1"/>
    <col min="1061" max="1061" width="6.7109375" style="46" customWidth="1"/>
    <col min="1062" max="1062" width="7.42578125" style="46" customWidth="1"/>
    <col min="1063" max="1063" width="20.7109375" style="46" customWidth="1"/>
    <col min="1064" max="1064" width="22.140625" style="46" customWidth="1"/>
    <col min="1065" max="1065" width="11.42578125" style="46" customWidth="1"/>
    <col min="1066" max="1066" width="10.42578125" style="46" customWidth="1"/>
    <col min="1067" max="1297" width="22.140625" style="46"/>
    <col min="1298" max="1299" width="4.140625" style="46" customWidth="1"/>
    <col min="1300" max="1300" width="22.140625" style="46" customWidth="1"/>
    <col min="1301" max="1301" width="8.5703125" style="46" customWidth="1"/>
    <col min="1302" max="1302" width="22.140625" style="46" customWidth="1"/>
    <col min="1303" max="1303" width="14.85546875" style="46" customWidth="1"/>
    <col min="1304" max="1304" width="22.140625" style="46" customWidth="1"/>
    <col min="1305" max="1305" width="16.85546875" style="46" customWidth="1"/>
    <col min="1306" max="1306" width="2.42578125" style="46" customWidth="1"/>
    <col min="1307" max="1307" width="1.85546875" style="46" customWidth="1"/>
    <col min="1308" max="1308" width="1.5703125" style="46" customWidth="1"/>
    <col min="1309" max="1309" width="3.85546875" style="46" customWidth="1"/>
    <col min="1310" max="1310" width="9.140625" style="46" customWidth="1"/>
    <col min="1311" max="1311" width="6.85546875" style="46" customWidth="1"/>
    <col min="1312" max="1312" width="9.5703125" style="46" customWidth="1"/>
    <col min="1313" max="1314" width="8.42578125" style="46" customWidth="1"/>
    <col min="1315" max="1315" width="5.140625" style="46" customWidth="1"/>
    <col min="1316" max="1316" width="9.42578125" style="46" customWidth="1"/>
    <col min="1317" max="1317" width="6.7109375" style="46" customWidth="1"/>
    <col min="1318" max="1318" width="7.42578125" style="46" customWidth="1"/>
    <col min="1319" max="1319" width="20.7109375" style="46" customWidth="1"/>
    <col min="1320" max="1320" width="22.140625" style="46" customWidth="1"/>
    <col min="1321" max="1321" width="11.42578125" style="46" customWidth="1"/>
    <col min="1322" max="1322" width="10.42578125" style="46" customWidth="1"/>
    <col min="1323" max="1553" width="22.140625" style="46"/>
    <col min="1554" max="1555" width="4.140625" style="46" customWidth="1"/>
    <col min="1556" max="1556" width="22.140625" style="46" customWidth="1"/>
    <col min="1557" max="1557" width="8.5703125" style="46" customWidth="1"/>
    <col min="1558" max="1558" width="22.140625" style="46" customWidth="1"/>
    <col min="1559" max="1559" width="14.85546875" style="46" customWidth="1"/>
    <col min="1560" max="1560" width="22.140625" style="46" customWidth="1"/>
    <col min="1561" max="1561" width="16.85546875" style="46" customWidth="1"/>
    <col min="1562" max="1562" width="2.42578125" style="46" customWidth="1"/>
    <col min="1563" max="1563" width="1.85546875" style="46" customWidth="1"/>
    <col min="1564" max="1564" width="1.5703125" style="46" customWidth="1"/>
    <col min="1565" max="1565" width="3.85546875" style="46" customWidth="1"/>
    <col min="1566" max="1566" width="9.140625" style="46" customWidth="1"/>
    <col min="1567" max="1567" width="6.85546875" style="46" customWidth="1"/>
    <col min="1568" max="1568" width="9.5703125" style="46" customWidth="1"/>
    <col min="1569" max="1570" width="8.42578125" style="46" customWidth="1"/>
    <col min="1571" max="1571" width="5.140625" style="46" customWidth="1"/>
    <col min="1572" max="1572" width="9.42578125" style="46" customWidth="1"/>
    <col min="1573" max="1573" width="6.7109375" style="46" customWidth="1"/>
    <col min="1574" max="1574" width="7.42578125" style="46" customWidth="1"/>
    <col min="1575" max="1575" width="20.7109375" style="46" customWidth="1"/>
    <col min="1576" max="1576" width="22.140625" style="46" customWidth="1"/>
    <col min="1577" max="1577" width="11.42578125" style="46" customWidth="1"/>
    <col min="1578" max="1578" width="10.42578125" style="46" customWidth="1"/>
    <col min="1579" max="1809" width="22.140625" style="46"/>
    <col min="1810" max="1811" width="4.140625" style="46" customWidth="1"/>
    <col min="1812" max="1812" width="22.140625" style="46" customWidth="1"/>
    <col min="1813" max="1813" width="8.5703125" style="46" customWidth="1"/>
    <col min="1814" max="1814" width="22.140625" style="46" customWidth="1"/>
    <col min="1815" max="1815" width="14.85546875" style="46" customWidth="1"/>
    <col min="1816" max="1816" width="22.140625" style="46" customWidth="1"/>
    <col min="1817" max="1817" width="16.85546875" style="46" customWidth="1"/>
    <col min="1818" max="1818" width="2.42578125" style="46" customWidth="1"/>
    <col min="1819" max="1819" width="1.85546875" style="46" customWidth="1"/>
    <col min="1820" max="1820" width="1.5703125" style="46" customWidth="1"/>
    <col min="1821" max="1821" width="3.85546875" style="46" customWidth="1"/>
    <col min="1822" max="1822" width="9.140625" style="46" customWidth="1"/>
    <col min="1823" max="1823" width="6.85546875" style="46" customWidth="1"/>
    <col min="1824" max="1824" width="9.5703125" style="46" customWidth="1"/>
    <col min="1825" max="1826" width="8.42578125" style="46" customWidth="1"/>
    <col min="1827" max="1827" width="5.140625" style="46" customWidth="1"/>
    <col min="1828" max="1828" width="9.42578125" style="46" customWidth="1"/>
    <col min="1829" max="1829" width="6.7109375" style="46" customWidth="1"/>
    <col min="1830" max="1830" width="7.42578125" style="46" customWidth="1"/>
    <col min="1831" max="1831" width="20.7109375" style="46" customWidth="1"/>
    <col min="1832" max="1832" width="22.140625" style="46" customWidth="1"/>
    <col min="1833" max="1833" width="11.42578125" style="46" customWidth="1"/>
    <col min="1834" max="1834" width="10.42578125" style="46" customWidth="1"/>
    <col min="1835" max="2065" width="22.140625" style="46"/>
    <col min="2066" max="2067" width="4.140625" style="46" customWidth="1"/>
    <col min="2068" max="2068" width="22.140625" style="46" customWidth="1"/>
    <col min="2069" max="2069" width="8.5703125" style="46" customWidth="1"/>
    <col min="2070" max="2070" width="22.140625" style="46" customWidth="1"/>
    <col min="2071" max="2071" width="14.85546875" style="46" customWidth="1"/>
    <col min="2072" max="2072" width="22.140625" style="46" customWidth="1"/>
    <col min="2073" max="2073" width="16.85546875" style="46" customWidth="1"/>
    <col min="2074" max="2074" width="2.42578125" style="46" customWidth="1"/>
    <col min="2075" max="2075" width="1.85546875" style="46" customWidth="1"/>
    <col min="2076" max="2076" width="1.5703125" style="46" customWidth="1"/>
    <col min="2077" max="2077" width="3.85546875" style="46" customWidth="1"/>
    <col min="2078" max="2078" width="9.140625" style="46" customWidth="1"/>
    <col min="2079" max="2079" width="6.85546875" style="46" customWidth="1"/>
    <col min="2080" max="2080" width="9.5703125" style="46" customWidth="1"/>
    <col min="2081" max="2082" width="8.42578125" style="46" customWidth="1"/>
    <col min="2083" max="2083" width="5.140625" style="46" customWidth="1"/>
    <col min="2084" max="2084" width="9.42578125" style="46" customWidth="1"/>
    <col min="2085" max="2085" width="6.7109375" style="46" customWidth="1"/>
    <col min="2086" max="2086" width="7.42578125" style="46" customWidth="1"/>
    <col min="2087" max="2087" width="20.7109375" style="46" customWidth="1"/>
    <col min="2088" max="2088" width="22.140625" style="46" customWidth="1"/>
    <col min="2089" max="2089" width="11.42578125" style="46" customWidth="1"/>
    <col min="2090" max="2090" width="10.42578125" style="46" customWidth="1"/>
    <col min="2091" max="2321" width="22.140625" style="46"/>
    <col min="2322" max="2323" width="4.140625" style="46" customWidth="1"/>
    <col min="2324" max="2324" width="22.140625" style="46" customWidth="1"/>
    <col min="2325" max="2325" width="8.5703125" style="46" customWidth="1"/>
    <col min="2326" max="2326" width="22.140625" style="46" customWidth="1"/>
    <col min="2327" max="2327" width="14.85546875" style="46" customWidth="1"/>
    <col min="2328" max="2328" width="22.140625" style="46" customWidth="1"/>
    <col min="2329" max="2329" width="16.85546875" style="46" customWidth="1"/>
    <col min="2330" max="2330" width="2.42578125" style="46" customWidth="1"/>
    <col min="2331" max="2331" width="1.85546875" style="46" customWidth="1"/>
    <col min="2332" max="2332" width="1.5703125" style="46" customWidth="1"/>
    <col min="2333" max="2333" width="3.85546875" style="46" customWidth="1"/>
    <col min="2334" max="2334" width="9.140625" style="46" customWidth="1"/>
    <col min="2335" max="2335" width="6.85546875" style="46" customWidth="1"/>
    <col min="2336" max="2336" width="9.5703125" style="46" customWidth="1"/>
    <col min="2337" max="2338" width="8.42578125" style="46" customWidth="1"/>
    <col min="2339" max="2339" width="5.140625" style="46" customWidth="1"/>
    <col min="2340" max="2340" width="9.42578125" style="46" customWidth="1"/>
    <col min="2341" max="2341" width="6.7109375" style="46" customWidth="1"/>
    <col min="2342" max="2342" width="7.42578125" style="46" customWidth="1"/>
    <col min="2343" max="2343" width="20.7109375" style="46" customWidth="1"/>
    <col min="2344" max="2344" width="22.140625" style="46" customWidth="1"/>
    <col min="2345" max="2345" width="11.42578125" style="46" customWidth="1"/>
    <col min="2346" max="2346" width="10.42578125" style="46" customWidth="1"/>
    <col min="2347" max="2577" width="22.140625" style="46"/>
    <col min="2578" max="2579" width="4.140625" style="46" customWidth="1"/>
    <col min="2580" max="2580" width="22.140625" style="46" customWidth="1"/>
    <col min="2581" max="2581" width="8.5703125" style="46" customWidth="1"/>
    <col min="2582" max="2582" width="22.140625" style="46" customWidth="1"/>
    <col min="2583" max="2583" width="14.85546875" style="46" customWidth="1"/>
    <col min="2584" max="2584" width="22.140625" style="46" customWidth="1"/>
    <col min="2585" max="2585" width="16.85546875" style="46" customWidth="1"/>
    <col min="2586" max="2586" width="2.42578125" style="46" customWidth="1"/>
    <col min="2587" max="2587" width="1.85546875" style="46" customWidth="1"/>
    <col min="2588" max="2588" width="1.5703125" style="46" customWidth="1"/>
    <col min="2589" max="2589" width="3.85546875" style="46" customWidth="1"/>
    <col min="2590" max="2590" width="9.140625" style="46" customWidth="1"/>
    <col min="2591" max="2591" width="6.85546875" style="46" customWidth="1"/>
    <col min="2592" max="2592" width="9.5703125" style="46" customWidth="1"/>
    <col min="2593" max="2594" width="8.42578125" style="46" customWidth="1"/>
    <col min="2595" max="2595" width="5.140625" style="46" customWidth="1"/>
    <col min="2596" max="2596" width="9.42578125" style="46" customWidth="1"/>
    <col min="2597" max="2597" width="6.7109375" style="46" customWidth="1"/>
    <col min="2598" max="2598" width="7.42578125" style="46" customWidth="1"/>
    <col min="2599" max="2599" width="20.7109375" style="46" customWidth="1"/>
    <col min="2600" max="2600" width="22.140625" style="46" customWidth="1"/>
    <col min="2601" max="2601" width="11.42578125" style="46" customWidth="1"/>
    <col min="2602" max="2602" width="10.42578125" style="46" customWidth="1"/>
    <col min="2603" max="2833" width="22.140625" style="46"/>
    <col min="2834" max="2835" width="4.140625" style="46" customWidth="1"/>
    <col min="2836" max="2836" width="22.140625" style="46" customWidth="1"/>
    <col min="2837" max="2837" width="8.5703125" style="46" customWidth="1"/>
    <col min="2838" max="2838" width="22.140625" style="46" customWidth="1"/>
    <col min="2839" max="2839" width="14.85546875" style="46" customWidth="1"/>
    <col min="2840" max="2840" width="22.140625" style="46" customWidth="1"/>
    <col min="2841" max="2841" width="16.85546875" style="46" customWidth="1"/>
    <col min="2842" max="2842" width="2.42578125" style="46" customWidth="1"/>
    <col min="2843" max="2843" width="1.85546875" style="46" customWidth="1"/>
    <col min="2844" max="2844" width="1.5703125" style="46" customWidth="1"/>
    <col min="2845" max="2845" width="3.85546875" style="46" customWidth="1"/>
    <col min="2846" max="2846" width="9.140625" style="46" customWidth="1"/>
    <col min="2847" max="2847" width="6.85546875" style="46" customWidth="1"/>
    <col min="2848" max="2848" width="9.5703125" style="46" customWidth="1"/>
    <col min="2849" max="2850" width="8.42578125" style="46" customWidth="1"/>
    <col min="2851" max="2851" width="5.140625" style="46" customWidth="1"/>
    <col min="2852" max="2852" width="9.42578125" style="46" customWidth="1"/>
    <col min="2853" max="2853" width="6.7109375" style="46" customWidth="1"/>
    <col min="2854" max="2854" width="7.42578125" style="46" customWidth="1"/>
    <col min="2855" max="2855" width="20.7109375" style="46" customWidth="1"/>
    <col min="2856" max="2856" width="22.140625" style="46" customWidth="1"/>
    <col min="2857" max="2857" width="11.42578125" style="46" customWidth="1"/>
    <col min="2858" max="2858" width="10.42578125" style="46" customWidth="1"/>
    <col min="2859" max="3089" width="22.140625" style="46"/>
    <col min="3090" max="3091" width="4.140625" style="46" customWidth="1"/>
    <col min="3092" max="3092" width="22.140625" style="46" customWidth="1"/>
    <col min="3093" max="3093" width="8.5703125" style="46" customWidth="1"/>
    <col min="3094" max="3094" width="22.140625" style="46" customWidth="1"/>
    <col min="3095" max="3095" width="14.85546875" style="46" customWidth="1"/>
    <col min="3096" max="3096" width="22.140625" style="46" customWidth="1"/>
    <col min="3097" max="3097" width="16.85546875" style="46" customWidth="1"/>
    <col min="3098" max="3098" width="2.42578125" style="46" customWidth="1"/>
    <col min="3099" max="3099" width="1.85546875" style="46" customWidth="1"/>
    <col min="3100" max="3100" width="1.5703125" style="46" customWidth="1"/>
    <col min="3101" max="3101" width="3.85546875" style="46" customWidth="1"/>
    <col min="3102" max="3102" width="9.140625" style="46" customWidth="1"/>
    <col min="3103" max="3103" width="6.85546875" style="46" customWidth="1"/>
    <col min="3104" max="3104" width="9.5703125" style="46" customWidth="1"/>
    <col min="3105" max="3106" width="8.42578125" style="46" customWidth="1"/>
    <col min="3107" max="3107" width="5.140625" style="46" customWidth="1"/>
    <col min="3108" max="3108" width="9.42578125" style="46" customWidth="1"/>
    <col min="3109" max="3109" width="6.7109375" style="46" customWidth="1"/>
    <col min="3110" max="3110" width="7.42578125" style="46" customWidth="1"/>
    <col min="3111" max="3111" width="20.7109375" style="46" customWidth="1"/>
    <col min="3112" max="3112" width="22.140625" style="46" customWidth="1"/>
    <col min="3113" max="3113" width="11.42578125" style="46" customWidth="1"/>
    <col min="3114" max="3114" width="10.42578125" style="46" customWidth="1"/>
    <col min="3115" max="3345" width="22.140625" style="46"/>
    <col min="3346" max="3347" width="4.140625" style="46" customWidth="1"/>
    <col min="3348" max="3348" width="22.140625" style="46" customWidth="1"/>
    <col min="3349" max="3349" width="8.5703125" style="46" customWidth="1"/>
    <col min="3350" max="3350" width="22.140625" style="46" customWidth="1"/>
    <col min="3351" max="3351" width="14.85546875" style="46" customWidth="1"/>
    <col min="3352" max="3352" width="22.140625" style="46" customWidth="1"/>
    <col min="3353" max="3353" width="16.85546875" style="46" customWidth="1"/>
    <col min="3354" max="3354" width="2.42578125" style="46" customWidth="1"/>
    <col min="3355" max="3355" width="1.85546875" style="46" customWidth="1"/>
    <col min="3356" max="3356" width="1.5703125" style="46" customWidth="1"/>
    <col min="3357" max="3357" width="3.85546875" style="46" customWidth="1"/>
    <col min="3358" max="3358" width="9.140625" style="46" customWidth="1"/>
    <col min="3359" max="3359" width="6.85546875" style="46" customWidth="1"/>
    <col min="3360" max="3360" width="9.5703125" style="46" customWidth="1"/>
    <col min="3361" max="3362" width="8.42578125" style="46" customWidth="1"/>
    <col min="3363" max="3363" width="5.140625" style="46" customWidth="1"/>
    <col min="3364" max="3364" width="9.42578125" style="46" customWidth="1"/>
    <col min="3365" max="3365" width="6.7109375" style="46" customWidth="1"/>
    <col min="3366" max="3366" width="7.42578125" style="46" customWidth="1"/>
    <col min="3367" max="3367" width="20.7109375" style="46" customWidth="1"/>
    <col min="3368" max="3368" width="22.140625" style="46" customWidth="1"/>
    <col min="3369" max="3369" width="11.42578125" style="46" customWidth="1"/>
    <col min="3370" max="3370" width="10.42578125" style="46" customWidth="1"/>
    <col min="3371" max="3601" width="22.140625" style="46"/>
    <col min="3602" max="3603" width="4.140625" style="46" customWidth="1"/>
    <col min="3604" max="3604" width="22.140625" style="46" customWidth="1"/>
    <col min="3605" max="3605" width="8.5703125" style="46" customWidth="1"/>
    <col min="3606" max="3606" width="22.140625" style="46" customWidth="1"/>
    <col min="3607" max="3607" width="14.85546875" style="46" customWidth="1"/>
    <col min="3608" max="3608" width="22.140625" style="46" customWidth="1"/>
    <col min="3609" max="3609" width="16.85546875" style="46" customWidth="1"/>
    <col min="3610" max="3610" width="2.42578125" style="46" customWidth="1"/>
    <col min="3611" max="3611" width="1.85546875" style="46" customWidth="1"/>
    <col min="3612" max="3612" width="1.5703125" style="46" customWidth="1"/>
    <col min="3613" max="3613" width="3.85546875" style="46" customWidth="1"/>
    <col min="3614" max="3614" width="9.140625" style="46" customWidth="1"/>
    <col min="3615" max="3615" width="6.85546875" style="46" customWidth="1"/>
    <col min="3616" max="3616" width="9.5703125" style="46" customWidth="1"/>
    <col min="3617" max="3618" width="8.42578125" style="46" customWidth="1"/>
    <col min="3619" max="3619" width="5.140625" style="46" customWidth="1"/>
    <col min="3620" max="3620" width="9.42578125" style="46" customWidth="1"/>
    <col min="3621" max="3621" width="6.7109375" style="46" customWidth="1"/>
    <col min="3622" max="3622" width="7.42578125" style="46" customWidth="1"/>
    <col min="3623" max="3623" width="20.7109375" style="46" customWidth="1"/>
    <col min="3624" max="3624" width="22.140625" style="46" customWidth="1"/>
    <col min="3625" max="3625" width="11.42578125" style="46" customWidth="1"/>
    <col min="3626" max="3626" width="10.42578125" style="46" customWidth="1"/>
    <col min="3627" max="3857" width="22.140625" style="46"/>
    <col min="3858" max="3859" width="4.140625" style="46" customWidth="1"/>
    <col min="3860" max="3860" width="22.140625" style="46" customWidth="1"/>
    <col min="3861" max="3861" width="8.5703125" style="46" customWidth="1"/>
    <col min="3862" max="3862" width="22.140625" style="46" customWidth="1"/>
    <col min="3863" max="3863" width="14.85546875" style="46" customWidth="1"/>
    <col min="3864" max="3864" width="22.140625" style="46" customWidth="1"/>
    <col min="3865" max="3865" width="16.85546875" style="46" customWidth="1"/>
    <col min="3866" max="3866" width="2.42578125" style="46" customWidth="1"/>
    <col min="3867" max="3867" width="1.85546875" style="46" customWidth="1"/>
    <col min="3868" max="3868" width="1.5703125" style="46" customWidth="1"/>
    <col min="3869" max="3869" width="3.85546875" style="46" customWidth="1"/>
    <col min="3870" max="3870" width="9.140625" style="46" customWidth="1"/>
    <col min="3871" max="3871" width="6.85546875" style="46" customWidth="1"/>
    <col min="3872" max="3872" width="9.5703125" style="46" customWidth="1"/>
    <col min="3873" max="3874" width="8.42578125" style="46" customWidth="1"/>
    <col min="3875" max="3875" width="5.140625" style="46" customWidth="1"/>
    <col min="3876" max="3876" width="9.42578125" style="46" customWidth="1"/>
    <col min="3877" max="3877" width="6.7109375" style="46" customWidth="1"/>
    <col min="3878" max="3878" width="7.42578125" style="46" customWidth="1"/>
    <col min="3879" max="3879" width="20.7109375" style="46" customWidth="1"/>
    <col min="3880" max="3880" width="22.140625" style="46" customWidth="1"/>
    <col min="3881" max="3881" width="11.42578125" style="46" customWidth="1"/>
    <col min="3882" max="3882" width="10.42578125" style="46" customWidth="1"/>
    <col min="3883" max="4113" width="22.140625" style="46"/>
    <col min="4114" max="4115" width="4.140625" style="46" customWidth="1"/>
    <col min="4116" max="4116" width="22.140625" style="46" customWidth="1"/>
    <col min="4117" max="4117" width="8.5703125" style="46" customWidth="1"/>
    <col min="4118" max="4118" width="22.140625" style="46" customWidth="1"/>
    <col min="4119" max="4119" width="14.85546875" style="46" customWidth="1"/>
    <col min="4120" max="4120" width="22.140625" style="46" customWidth="1"/>
    <col min="4121" max="4121" width="16.85546875" style="46" customWidth="1"/>
    <col min="4122" max="4122" width="2.42578125" style="46" customWidth="1"/>
    <col min="4123" max="4123" width="1.85546875" style="46" customWidth="1"/>
    <col min="4124" max="4124" width="1.5703125" style="46" customWidth="1"/>
    <col min="4125" max="4125" width="3.85546875" style="46" customWidth="1"/>
    <col min="4126" max="4126" width="9.140625" style="46" customWidth="1"/>
    <col min="4127" max="4127" width="6.85546875" style="46" customWidth="1"/>
    <col min="4128" max="4128" width="9.5703125" style="46" customWidth="1"/>
    <col min="4129" max="4130" width="8.42578125" style="46" customWidth="1"/>
    <col min="4131" max="4131" width="5.140625" style="46" customWidth="1"/>
    <col min="4132" max="4132" width="9.42578125" style="46" customWidth="1"/>
    <col min="4133" max="4133" width="6.7109375" style="46" customWidth="1"/>
    <col min="4134" max="4134" width="7.42578125" style="46" customWidth="1"/>
    <col min="4135" max="4135" width="20.7109375" style="46" customWidth="1"/>
    <col min="4136" max="4136" width="22.140625" style="46" customWidth="1"/>
    <col min="4137" max="4137" width="11.42578125" style="46" customWidth="1"/>
    <col min="4138" max="4138" width="10.42578125" style="46" customWidth="1"/>
    <col min="4139" max="4369" width="22.140625" style="46"/>
    <col min="4370" max="4371" width="4.140625" style="46" customWidth="1"/>
    <col min="4372" max="4372" width="22.140625" style="46" customWidth="1"/>
    <col min="4373" max="4373" width="8.5703125" style="46" customWidth="1"/>
    <col min="4374" max="4374" width="22.140625" style="46" customWidth="1"/>
    <col min="4375" max="4375" width="14.85546875" style="46" customWidth="1"/>
    <col min="4376" max="4376" width="22.140625" style="46" customWidth="1"/>
    <col min="4377" max="4377" width="16.85546875" style="46" customWidth="1"/>
    <col min="4378" max="4378" width="2.42578125" style="46" customWidth="1"/>
    <col min="4379" max="4379" width="1.85546875" style="46" customWidth="1"/>
    <col min="4380" max="4380" width="1.5703125" style="46" customWidth="1"/>
    <col min="4381" max="4381" width="3.85546875" style="46" customWidth="1"/>
    <col min="4382" max="4382" width="9.140625" style="46" customWidth="1"/>
    <col min="4383" max="4383" width="6.85546875" style="46" customWidth="1"/>
    <col min="4384" max="4384" width="9.5703125" style="46" customWidth="1"/>
    <col min="4385" max="4386" width="8.42578125" style="46" customWidth="1"/>
    <col min="4387" max="4387" width="5.140625" style="46" customWidth="1"/>
    <col min="4388" max="4388" width="9.42578125" style="46" customWidth="1"/>
    <col min="4389" max="4389" width="6.7109375" style="46" customWidth="1"/>
    <col min="4390" max="4390" width="7.42578125" style="46" customWidth="1"/>
    <col min="4391" max="4391" width="20.7109375" style="46" customWidth="1"/>
    <col min="4392" max="4392" width="22.140625" style="46" customWidth="1"/>
    <col min="4393" max="4393" width="11.42578125" style="46" customWidth="1"/>
    <col min="4394" max="4394" width="10.42578125" style="46" customWidth="1"/>
    <col min="4395" max="4625" width="22.140625" style="46"/>
    <col min="4626" max="4627" width="4.140625" style="46" customWidth="1"/>
    <col min="4628" max="4628" width="22.140625" style="46" customWidth="1"/>
    <col min="4629" max="4629" width="8.5703125" style="46" customWidth="1"/>
    <col min="4630" max="4630" width="22.140625" style="46" customWidth="1"/>
    <col min="4631" max="4631" width="14.85546875" style="46" customWidth="1"/>
    <col min="4632" max="4632" width="22.140625" style="46" customWidth="1"/>
    <col min="4633" max="4633" width="16.85546875" style="46" customWidth="1"/>
    <col min="4634" max="4634" width="2.42578125" style="46" customWidth="1"/>
    <col min="4635" max="4635" width="1.85546875" style="46" customWidth="1"/>
    <col min="4636" max="4636" width="1.5703125" style="46" customWidth="1"/>
    <col min="4637" max="4637" width="3.85546875" style="46" customWidth="1"/>
    <col min="4638" max="4638" width="9.140625" style="46" customWidth="1"/>
    <col min="4639" max="4639" width="6.85546875" style="46" customWidth="1"/>
    <col min="4640" max="4640" width="9.5703125" style="46" customWidth="1"/>
    <col min="4641" max="4642" width="8.42578125" style="46" customWidth="1"/>
    <col min="4643" max="4643" width="5.140625" style="46" customWidth="1"/>
    <col min="4644" max="4644" width="9.42578125" style="46" customWidth="1"/>
    <col min="4645" max="4645" width="6.7109375" style="46" customWidth="1"/>
    <col min="4646" max="4646" width="7.42578125" style="46" customWidth="1"/>
    <col min="4647" max="4647" width="20.7109375" style="46" customWidth="1"/>
    <col min="4648" max="4648" width="22.140625" style="46" customWidth="1"/>
    <col min="4649" max="4649" width="11.42578125" style="46" customWidth="1"/>
    <col min="4650" max="4650" width="10.42578125" style="46" customWidth="1"/>
    <col min="4651" max="4881" width="22.140625" style="46"/>
    <col min="4882" max="4883" width="4.140625" style="46" customWidth="1"/>
    <col min="4884" max="4884" width="22.140625" style="46" customWidth="1"/>
    <col min="4885" max="4885" width="8.5703125" style="46" customWidth="1"/>
    <col min="4886" max="4886" width="22.140625" style="46" customWidth="1"/>
    <col min="4887" max="4887" width="14.85546875" style="46" customWidth="1"/>
    <col min="4888" max="4888" width="22.140625" style="46" customWidth="1"/>
    <col min="4889" max="4889" width="16.85546875" style="46" customWidth="1"/>
    <col min="4890" max="4890" width="2.42578125" style="46" customWidth="1"/>
    <col min="4891" max="4891" width="1.85546875" style="46" customWidth="1"/>
    <col min="4892" max="4892" width="1.5703125" style="46" customWidth="1"/>
    <col min="4893" max="4893" width="3.85546875" style="46" customWidth="1"/>
    <col min="4894" max="4894" width="9.140625" style="46" customWidth="1"/>
    <col min="4895" max="4895" width="6.85546875" style="46" customWidth="1"/>
    <col min="4896" max="4896" width="9.5703125" style="46" customWidth="1"/>
    <col min="4897" max="4898" width="8.42578125" style="46" customWidth="1"/>
    <col min="4899" max="4899" width="5.140625" style="46" customWidth="1"/>
    <col min="4900" max="4900" width="9.42578125" style="46" customWidth="1"/>
    <col min="4901" max="4901" width="6.7109375" style="46" customWidth="1"/>
    <col min="4902" max="4902" width="7.42578125" style="46" customWidth="1"/>
    <col min="4903" max="4903" width="20.7109375" style="46" customWidth="1"/>
    <col min="4904" max="4904" width="22.140625" style="46" customWidth="1"/>
    <col min="4905" max="4905" width="11.42578125" style="46" customWidth="1"/>
    <col min="4906" max="4906" width="10.42578125" style="46" customWidth="1"/>
    <col min="4907" max="5137" width="22.140625" style="46"/>
    <col min="5138" max="5139" width="4.140625" style="46" customWidth="1"/>
    <col min="5140" max="5140" width="22.140625" style="46" customWidth="1"/>
    <col min="5141" max="5141" width="8.5703125" style="46" customWidth="1"/>
    <col min="5142" max="5142" width="22.140625" style="46" customWidth="1"/>
    <col min="5143" max="5143" width="14.85546875" style="46" customWidth="1"/>
    <col min="5144" max="5144" width="22.140625" style="46" customWidth="1"/>
    <col min="5145" max="5145" width="16.85546875" style="46" customWidth="1"/>
    <col min="5146" max="5146" width="2.42578125" style="46" customWidth="1"/>
    <col min="5147" max="5147" width="1.85546875" style="46" customWidth="1"/>
    <col min="5148" max="5148" width="1.5703125" style="46" customWidth="1"/>
    <col min="5149" max="5149" width="3.85546875" style="46" customWidth="1"/>
    <col min="5150" max="5150" width="9.140625" style="46" customWidth="1"/>
    <col min="5151" max="5151" width="6.85546875" style="46" customWidth="1"/>
    <col min="5152" max="5152" width="9.5703125" style="46" customWidth="1"/>
    <col min="5153" max="5154" width="8.42578125" style="46" customWidth="1"/>
    <col min="5155" max="5155" width="5.140625" style="46" customWidth="1"/>
    <col min="5156" max="5156" width="9.42578125" style="46" customWidth="1"/>
    <col min="5157" max="5157" width="6.7109375" style="46" customWidth="1"/>
    <col min="5158" max="5158" width="7.42578125" style="46" customWidth="1"/>
    <col min="5159" max="5159" width="20.7109375" style="46" customWidth="1"/>
    <col min="5160" max="5160" width="22.140625" style="46" customWidth="1"/>
    <col min="5161" max="5161" width="11.42578125" style="46" customWidth="1"/>
    <col min="5162" max="5162" width="10.42578125" style="46" customWidth="1"/>
    <col min="5163" max="5393" width="22.140625" style="46"/>
    <col min="5394" max="5395" width="4.140625" style="46" customWidth="1"/>
    <col min="5396" max="5396" width="22.140625" style="46" customWidth="1"/>
    <col min="5397" max="5397" width="8.5703125" style="46" customWidth="1"/>
    <col min="5398" max="5398" width="22.140625" style="46" customWidth="1"/>
    <col min="5399" max="5399" width="14.85546875" style="46" customWidth="1"/>
    <col min="5400" max="5400" width="22.140625" style="46" customWidth="1"/>
    <col min="5401" max="5401" width="16.85546875" style="46" customWidth="1"/>
    <col min="5402" max="5402" width="2.42578125" style="46" customWidth="1"/>
    <col min="5403" max="5403" width="1.85546875" style="46" customWidth="1"/>
    <col min="5404" max="5404" width="1.5703125" style="46" customWidth="1"/>
    <col min="5405" max="5405" width="3.85546875" style="46" customWidth="1"/>
    <col min="5406" max="5406" width="9.140625" style="46" customWidth="1"/>
    <col min="5407" max="5407" width="6.85546875" style="46" customWidth="1"/>
    <col min="5408" max="5408" width="9.5703125" style="46" customWidth="1"/>
    <col min="5409" max="5410" width="8.42578125" style="46" customWidth="1"/>
    <col min="5411" max="5411" width="5.140625" style="46" customWidth="1"/>
    <col min="5412" max="5412" width="9.42578125" style="46" customWidth="1"/>
    <col min="5413" max="5413" width="6.7109375" style="46" customWidth="1"/>
    <col min="5414" max="5414" width="7.42578125" style="46" customWidth="1"/>
    <col min="5415" max="5415" width="20.7109375" style="46" customWidth="1"/>
    <col min="5416" max="5416" width="22.140625" style="46" customWidth="1"/>
    <col min="5417" max="5417" width="11.42578125" style="46" customWidth="1"/>
    <col min="5418" max="5418" width="10.42578125" style="46" customWidth="1"/>
    <col min="5419" max="5649" width="22.140625" style="46"/>
    <col min="5650" max="5651" width="4.140625" style="46" customWidth="1"/>
    <col min="5652" max="5652" width="22.140625" style="46" customWidth="1"/>
    <col min="5653" max="5653" width="8.5703125" style="46" customWidth="1"/>
    <col min="5654" max="5654" width="22.140625" style="46" customWidth="1"/>
    <col min="5655" max="5655" width="14.85546875" style="46" customWidth="1"/>
    <col min="5656" max="5656" width="22.140625" style="46" customWidth="1"/>
    <col min="5657" max="5657" width="16.85546875" style="46" customWidth="1"/>
    <col min="5658" max="5658" width="2.42578125" style="46" customWidth="1"/>
    <col min="5659" max="5659" width="1.85546875" style="46" customWidth="1"/>
    <col min="5660" max="5660" width="1.5703125" style="46" customWidth="1"/>
    <col min="5661" max="5661" width="3.85546875" style="46" customWidth="1"/>
    <col min="5662" max="5662" width="9.140625" style="46" customWidth="1"/>
    <col min="5663" max="5663" width="6.85546875" style="46" customWidth="1"/>
    <col min="5664" max="5664" width="9.5703125" style="46" customWidth="1"/>
    <col min="5665" max="5666" width="8.42578125" style="46" customWidth="1"/>
    <col min="5667" max="5667" width="5.140625" style="46" customWidth="1"/>
    <col min="5668" max="5668" width="9.42578125" style="46" customWidth="1"/>
    <col min="5669" max="5669" width="6.7109375" style="46" customWidth="1"/>
    <col min="5670" max="5670" width="7.42578125" style="46" customWidth="1"/>
    <col min="5671" max="5671" width="20.7109375" style="46" customWidth="1"/>
    <col min="5672" max="5672" width="22.140625" style="46" customWidth="1"/>
    <col min="5673" max="5673" width="11.42578125" style="46" customWidth="1"/>
    <col min="5674" max="5674" width="10.42578125" style="46" customWidth="1"/>
    <col min="5675" max="5905" width="22.140625" style="46"/>
    <col min="5906" max="5907" width="4.140625" style="46" customWidth="1"/>
    <col min="5908" max="5908" width="22.140625" style="46" customWidth="1"/>
    <col min="5909" max="5909" width="8.5703125" style="46" customWidth="1"/>
    <col min="5910" max="5910" width="22.140625" style="46" customWidth="1"/>
    <col min="5911" max="5911" width="14.85546875" style="46" customWidth="1"/>
    <col min="5912" max="5912" width="22.140625" style="46" customWidth="1"/>
    <col min="5913" max="5913" width="16.85546875" style="46" customWidth="1"/>
    <col min="5914" max="5914" width="2.42578125" style="46" customWidth="1"/>
    <col min="5915" max="5915" width="1.85546875" style="46" customWidth="1"/>
    <col min="5916" max="5916" width="1.5703125" style="46" customWidth="1"/>
    <col min="5917" max="5917" width="3.85546875" style="46" customWidth="1"/>
    <col min="5918" max="5918" width="9.140625" style="46" customWidth="1"/>
    <col min="5919" max="5919" width="6.85546875" style="46" customWidth="1"/>
    <col min="5920" max="5920" width="9.5703125" style="46" customWidth="1"/>
    <col min="5921" max="5922" width="8.42578125" style="46" customWidth="1"/>
    <col min="5923" max="5923" width="5.140625" style="46" customWidth="1"/>
    <col min="5924" max="5924" width="9.42578125" style="46" customWidth="1"/>
    <col min="5925" max="5925" width="6.7109375" style="46" customWidth="1"/>
    <col min="5926" max="5926" width="7.42578125" style="46" customWidth="1"/>
    <col min="5927" max="5927" width="20.7109375" style="46" customWidth="1"/>
    <col min="5928" max="5928" width="22.140625" style="46" customWidth="1"/>
    <col min="5929" max="5929" width="11.42578125" style="46" customWidth="1"/>
    <col min="5930" max="5930" width="10.42578125" style="46" customWidth="1"/>
    <col min="5931" max="6161" width="22.140625" style="46"/>
    <col min="6162" max="6163" width="4.140625" style="46" customWidth="1"/>
    <col min="6164" max="6164" width="22.140625" style="46" customWidth="1"/>
    <col min="6165" max="6165" width="8.5703125" style="46" customWidth="1"/>
    <col min="6166" max="6166" width="22.140625" style="46" customWidth="1"/>
    <col min="6167" max="6167" width="14.85546875" style="46" customWidth="1"/>
    <col min="6168" max="6168" width="22.140625" style="46" customWidth="1"/>
    <col min="6169" max="6169" width="16.85546875" style="46" customWidth="1"/>
    <col min="6170" max="6170" width="2.42578125" style="46" customWidth="1"/>
    <col min="6171" max="6171" width="1.85546875" style="46" customWidth="1"/>
    <col min="6172" max="6172" width="1.5703125" style="46" customWidth="1"/>
    <col min="6173" max="6173" width="3.85546875" style="46" customWidth="1"/>
    <col min="6174" max="6174" width="9.140625" style="46" customWidth="1"/>
    <col min="6175" max="6175" width="6.85546875" style="46" customWidth="1"/>
    <col min="6176" max="6176" width="9.5703125" style="46" customWidth="1"/>
    <col min="6177" max="6178" width="8.42578125" style="46" customWidth="1"/>
    <col min="6179" max="6179" width="5.140625" style="46" customWidth="1"/>
    <col min="6180" max="6180" width="9.42578125" style="46" customWidth="1"/>
    <col min="6181" max="6181" width="6.7109375" style="46" customWidth="1"/>
    <col min="6182" max="6182" width="7.42578125" style="46" customWidth="1"/>
    <col min="6183" max="6183" width="20.7109375" style="46" customWidth="1"/>
    <col min="6184" max="6184" width="22.140625" style="46" customWidth="1"/>
    <col min="6185" max="6185" width="11.42578125" style="46" customWidth="1"/>
    <col min="6186" max="6186" width="10.42578125" style="46" customWidth="1"/>
    <col min="6187" max="6417" width="22.140625" style="46"/>
    <col min="6418" max="6419" width="4.140625" style="46" customWidth="1"/>
    <col min="6420" max="6420" width="22.140625" style="46" customWidth="1"/>
    <col min="6421" max="6421" width="8.5703125" style="46" customWidth="1"/>
    <col min="6422" max="6422" width="22.140625" style="46" customWidth="1"/>
    <col min="6423" max="6423" width="14.85546875" style="46" customWidth="1"/>
    <col min="6424" max="6424" width="22.140625" style="46" customWidth="1"/>
    <col min="6425" max="6425" width="16.85546875" style="46" customWidth="1"/>
    <col min="6426" max="6426" width="2.42578125" style="46" customWidth="1"/>
    <col min="6427" max="6427" width="1.85546875" style="46" customWidth="1"/>
    <col min="6428" max="6428" width="1.5703125" style="46" customWidth="1"/>
    <col min="6429" max="6429" width="3.85546875" style="46" customWidth="1"/>
    <col min="6430" max="6430" width="9.140625" style="46" customWidth="1"/>
    <col min="6431" max="6431" width="6.85546875" style="46" customWidth="1"/>
    <col min="6432" max="6432" width="9.5703125" style="46" customWidth="1"/>
    <col min="6433" max="6434" width="8.42578125" style="46" customWidth="1"/>
    <col min="6435" max="6435" width="5.140625" style="46" customWidth="1"/>
    <col min="6436" max="6436" width="9.42578125" style="46" customWidth="1"/>
    <col min="6437" max="6437" width="6.7109375" style="46" customWidth="1"/>
    <col min="6438" max="6438" width="7.42578125" style="46" customWidth="1"/>
    <col min="6439" max="6439" width="20.7109375" style="46" customWidth="1"/>
    <col min="6440" max="6440" width="22.140625" style="46" customWidth="1"/>
    <col min="6441" max="6441" width="11.42578125" style="46" customWidth="1"/>
    <col min="6442" max="6442" width="10.42578125" style="46" customWidth="1"/>
    <col min="6443" max="6673" width="22.140625" style="46"/>
    <col min="6674" max="6675" width="4.140625" style="46" customWidth="1"/>
    <col min="6676" max="6676" width="22.140625" style="46" customWidth="1"/>
    <col min="6677" max="6677" width="8.5703125" style="46" customWidth="1"/>
    <col min="6678" max="6678" width="22.140625" style="46" customWidth="1"/>
    <col min="6679" max="6679" width="14.85546875" style="46" customWidth="1"/>
    <col min="6680" max="6680" width="22.140625" style="46" customWidth="1"/>
    <col min="6681" max="6681" width="16.85546875" style="46" customWidth="1"/>
    <col min="6682" max="6682" width="2.42578125" style="46" customWidth="1"/>
    <col min="6683" max="6683" width="1.85546875" style="46" customWidth="1"/>
    <col min="6684" max="6684" width="1.5703125" style="46" customWidth="1"/>
    <col min="6685" max="6685" width="3.85546875" style="46" customWidth="1"/>
    <col min="6686" max="6686" width="9.140625" style="46" customWidth="1"/>
    <col min="6687" max="6687" width="6.85546875" style="46" customWidth="1"/>
    <col min="6688" max="6688" width="9.5703125" style="46" customWidth="1"/>
    <col min="6689" max="6690" width="8.42578125" style="46" customWidth="1"/>
    <col min="6691" max="6691" width="5.140625" style="46" customWidth="1"/>
    <col min="6692" max="6692" width="9.42578125" style="46" customWidth="1"/>
    <col min="6693" max="6693" width="6.7109375" style="46" customWidth="1"/>
    <col min="6694" max="6694" width="7.42578125" style="46" customWidth="1"/>
    <col min="6695" max="6695" width="20.7109375" style="46" customWidth="1"/>
    <col min="6696" max="6696" width="22.140625" style="46" customWidth="1"/>
    <col min="6697" max="6697" width="11.42578125" style="46" customWidth="1"/>
    <col min="6698" max="6698" width="10.42578125" style="46" customWidth="1"/>
    <col min="6699" max="6929" width="22.140625" style="46"/>
    <col min="6930" max="6931" width="4.140625" style="46" customWidth="1"/>
    <col min="6932" max="6932" width="22.140625" style="46" customWidth="1"/>
    <col min="6933" max="6933" width="8.5703125" style="46" customWidth="1"/>
    <col min="6934" max="6934" width="22.140625" style="46" customWidth="1"/>
    <col min="6935" max="6935" width="14.85546875" style="46" customWidth="1"/>
    <col min="6936" max="6936" width="22.140625" style="46" customWidth="1"/>
    <col min="6937" max="6937" width="16.85546875" style="46" customWidth="1"/>
    <col min="6938" max="6938" width="2.42578125" style="46" customWidth="1"/>
    <col min="6939" max="6939" width="1.85546875" style="46" customWidth="1"/>
    <col min="6940" max="6940" width="1.5703125" style="46" customWidth="1"/>
    <col min="6941" max="6941" width="3.85546875" style="46" customWidth="1"/>
    <col min="6942" max="6942" width="9.140625" style="46" customWidth="1"/>
    <col min="6943" max="6943" width="6.85546875" style="46" customWidth="1"/>
    <col min="6944" max="6944" width="9.5703125" style="46" customWidth="1"/>
    <col min="6945" max="6946" width="8.42578125" style="46" customWidth="1"/>
    <col min="6947" max="6947" width="5.140625" style="46" customWidth="1"/>
    <col min="6948" max="6948" width="9.42578125" style="46" customWidth="1"/>
    <col min="6949" max="6949" width="6.7109375" style="46" customWidth="1"/>
    <col min="6950" max="6950" width="7.42578125" style="46" customWidth="1"/>
    <col min="6951" max="6951" width="20.7109375" style="46" customWidth="1"/>
    <col min="6952" max="6952" width="22.140625" style="46" customWidth="1"/>
    <col min="6953" max="6953" width="11.42578125" style="46" customWidth="1"/>
    <col min="6954" max="6954" width="10.42578125" style="46" customWidth="1"/>
    <col min="6955" max="7185" width="22.140625" style="46"/>
    <col min="7186" max="7187" width="4.140625" style="46" customWidth="1"/>
    <col min="7188" max="7188" width="22.140625" style="46" customWidth="1"/>
    <col min="7189" max="7189" width="8.5703125" style="46" customWidth="1"/>
    <col min="7190" max="7190" width="22.140625" style="46" customWidth="1"/>
    <col min="7191" max="7191" width="14.85546875" style="46" customWidth="1"/>
    <col min="7192" max="7192" width="22.140625" style="46" customWidth="1"/>
    <col min="7193" max="7193" width="16.85546875" style="46" customWidth="1"/>
    <col min="7194" max="7194" width="2.42578125" style="46" customWidth="1"/>
    <col min="7195" max="7195" width="1.85546875" style="46" customWidth="1"/>
    <col min="7196" max="7196" width="1.5703125" style="46" customWidth="1"/>
    <col min="7197" max="7197" width="3.85546875" style="46" customWidth="1"/>
    <col min="7198" max="7198" width="9.140625" style="46" customWidth="1"/>
    <col min="7199" max="7199" width="6.85546875" style="46" customWidth="1"/>
    <col min="7200" max="7200" width="9.5703125" style="46" customWidth="1"/>
    <col min="7201" max="7202" width="8.42578125" style="46" customWidth="1"/>
    <col min="7203" max="7203" width="5.140625" style="46" customWidth="1"/>
    <col min="7204" max="7204" width="9.42578125" style="46" customWidth="1"/>
    <col min="7205" max="7205" width="6.7109375" style="46" customWidth="1"/>
    <col min="7206" max="7206" width="7.42578125" style="46" customWidth="1"/>
    <col min="7207" max="7207" width="20.7109375" style="46" customWidth="1"/>
    <col min="7208" max="7208" width="22.140625" style="46" customWidth="1"/>
    <col min="7209" max="7209" width="11.42578125" style="46" customWidth="1"/>
    <col min="7210" max="7210" width="10.42578125" style="46" customWidth="1"/>
    <col min="7211" max="7441" width="22.140625" style="46"/>
    <col min="7442" max="7443" width="4.140625" style="46" customWidth="1"/>
    <col min="7444" max="7444" width="22.140625" style="46" customWidth="1"/>
    <col min="7445" max="7445" width="8.5703125" style="46" customWidth="1"/>
    <col min="7446" max="7446" width="22.140625" style="46" customWidth="1"/>
    <col min="7447" max="7447" width="14.85546875" style="46" customWidth="1"/>
    <col min="7448" max="7448" width="22.140625" style="46" customWidth="1"/>
    <col min="7449" max="7449" width="16.85546875" style="46" customWidth="1"/>
    <col min="7450" max="7450" width="2.42578125" style="46" customWidth="1"/>
    <col min="7451" max="7451" width="1.85546875" style="46" customWidth="1"/>
    <col min="7452" max="7452" width="1.5703125" style="46" customWidth="1"/>
    <col min="7453" max="7453" width="3.85546875" style="46" customWidth="1"/>
    <col min="7454" max="7454" width="9.140625" style="46" customWidth="1"/>
    <col min="7455" max="7455" width="6.85546875" style="46" customWidth="1"/>
    <col min="7456" max="7456" width="9.5703125" style="46" customWidth="1"/>
    <col min="7457" max="7458" width="8.42578125" style="46" customWidth="1"/>
    <col min="7459" max="7459" width="5.140625" style="46" customWidth="1"/>
    <col min="7460" max="7460" width="9.42578125" style="46" customWidth="1"/>
    <col min="7461" max="7461" width="6.7109375" style="46" customWidth="1"/>
    <col min="7462" max="7462" width="7.42578125" style="46" customWidth="1"/>
    <col min="7463" max="7463" width="20.7109375" style="46" customWidth="1"/>
    <col min="7464" max="7464" width="22.140625" style="46" customWidth="1"/>
    <col min="7465" max="7465" width="11.42578125" style="46" customWidth="1"/>
    <col min="7466" max="7466" width="10.42578125" style="46" customWidth="1"/>
    <col min="7467" max="7697" width="22.140625" style="46"/>
    <col min="7698" max="7699" width="4.140625" style="46" customWidth="1"/>
    <col min="7700" max="7700" width="22.140625" style="46" customWidth="1"/>
    <col min="7701" max="7701" width="8.5703125" style="46" customWidth="1"/>
    <col min="7702" max="7702" width="22.140625" style="46" customWidth="1"/>
    <col min="7703" max="7703" width="14.85546875" style="46" customWidth="1"/>
    <col min="7704" max="7704" width="22.140625" style="46" customWidth="1"/>
    <col min="7705" max="7705" width="16.85546875" style="46" customWidth="1"/>
    <col min="7706" max="7706" width="2.42578125" style="46" customWidth="1"/>
    <col min="7707" max="7707" width="1.85546875" style="46" customWidth="1"/>
    <col min="7708" max="7708" width="1.5703125" style="46" customWidth="1"/>
    <col min="7709" max="7709" width="3.85546875" style="46" customWidth="1"/>
    <col min="7710" max="7710" width="9.140625" style="46" customWidth="1"/>
    <col min="7711" max="7711" width="6.85546875" style="46" customWidth="1"/>
    <col min="7712" max="7712" width="9.5703125" style="46" customWidth="1"/>
    <col min="7713" max="7714" width="8.42578125" style="46" customWidth="1"/>
    <col min="7715" max="7715" width="5.140625" style="46" customWidth="1"/>
    <col min="7716" max="7716" width="9.42578125" style="46" customWidth="1"/>
    <col min="7717" max="7717" width="6.7109375" style="46" customWidth="1"/>
    <col min="7718" max="7718" width="7.42578125" style="46" customWidth="1"/>
    <col min="7719" max="7719" width="20.7109375" style="46" customWidth="1"/>
    <col min="7720" max="7720" width="22.140625" style="46" customWidth="1"/>
    <col min="7721" max="7721" width="11.42578125" style="46" customWidth="1"/>
    <col min="7722" max="7722" width="10.42578125" style="46" customWidth="1"/>
    <col min="7723" max="7953" width="22.140625" style="46"/>
    <col min="7954" max="7955" width="4.140625" style="46" customWidth="1"/>
    <col min="7956" max="7956" width="22.140625" style="46" customWidth="1"/>
    <col min="7957" max="7957" width="8.5703125" style="46" customWidth="1"/>
    <col min="7958" max="7958" width="22.140625" style="46" customWidth="1"/>
    <col min="7959" max="7959" width="14.85546875" style="46" customWidth="1"/>
    <col min="7960" max="7960" width="22.140625" style="46" customWidth="1"/>
    <col min="7961" max="7961" width="16.85546875" style="46" customWidth="1"/>
    <col min="7962" max="7962" width="2.42578125" style="46" customWidth="1"/>
    <col min="7963" max="7963" width="1.85546875" style="46" customWidth="1"/>
    <col min="7964" max="7964" width="1.5703125" style="46" customWidth="1"/>
    <col min="7965" max="7965" width="3.85546875" style="46" customWidth="1"/>
    <col min="7966" max="7966" width="9.140625" style="46" customWidth="1"/>
    <col min="7967" max="7967" width="6.85546875" style="46" customWidth="1"/>
    <col min="7968" max="7968" width="9.5703125" style="46" customWidth="1"/>
    <col min="7969" max="7970" width="8.42578125" style="46" customWidth="1"/>
    <col min="7971" max="7971" width="5.140625" style="46" customWidth="1"/>
    <col min="7972" max="7972" width="9.42578125" style="46" customWidth="1"/>
    <col min="7973" max="7973" width="6.7109375" style="46" customWidth="1"/>
    <col min="7974" max="7974" width="7.42578125" style="46" customWidth="1"/>
    <col min="7975" max="7975" width="20.7109375" style="46" customWidth="1"/>
    <col min="7976" max="7976" width="22.140625" style="46" customWidth="1"/>
    <col min="7977" max="7977" width="11.42578125" style="46" customWidth="1"/>
    <col min="7978" max="7978" width="10.42578125" style="46" customWidth="1"/>
    <col min="7979" max="8209" width="22.140625" style="46"/>
    <col min="8210" max="8211" width="4.140625" style="46" customWidth="1"/>
    <col min="8212" max="8212" width="22.140625" style="46" customWidth="1"/>
    <col min="8213" max="8213" width="8.5703125" style="46" customWidth="1"/>
    <col min="8214" max="8214" width="22.140625" style="46" customWidth="1"/>
    <col min="8215" max="8215" width="14.85546875" style="46" customWidth="1"/>
    <col min="8216" max="8216" width="22.140625" style="46" customWidth="1"/>
    <col min="8217" max="8217" width="16.85546875" style="46" customWidth="1"/>
    <col min="8218" max="8218" width="2.42578125" style="46" customWidth="1"/>
    <col min="8219" max="8219" width="1.85546875" style="46" customWidth="1"/>
    <col min="8220" max="8220" width="1.5703125" style="46" customWidth="1"/>
    <col min="8221" max="8221" width="3.85546875" style="46" customWidth="1"/>
    <col min="8222" max="8222" width="9.140625" style="46" customWidth="1"/>
    <col min="8223" max="8223" width="6.85546875" style="46" customWidth="1"/>
    <col min="8224" max="8224" width="9.5703125" style="46" customWidth="1"/>
    <col min="8225" max="8226" width="8.42578125" style="46" customWidth="1"/>
    <col min="8227" max="8227" width="5.140625" style="46" customWidth="1"/>
    <col min="8228" max="8228" width="9.42578125" style="46" customWidth="1"/>
    <col min="8229" max="8229" width="6.7109375" style="46" customWidth="1"/>
    <col min="8230" max="8230" width="7.42578125" style="46" customWidth="1"/>
    <col min="8231" max="8231" width="20.7109375" style="46" customWidth="1"/>
    <col min="8232" max="8232" width="22.140625" style="46" customWidth="1"/>
    <col min="8233" max="8233" width="11.42578125" style="46" customWidth="1"/>
    <col min="8234" max="8234" width="10.42578125" style="46" customWidth="1"/>
    <col min="8235" max="8465" width="22.140625" style="46"/>
    <col min="8466" max="8467" width="4.140625" style="46" customWidth="1"/>
    <col min="8468" max="8468" width="22.140625" style="46" customWidth="1"/>
    <col min="8469" max="8469" width="8.5703125" style="46" customWidth="1"/>
    <col min="8470" max="8470" width="22.140625" style="46" customWidth="1"/>
    <col min="8471" max="8471" width="14.85546875" style="46" customWidth="1"/>
    <col min="8472" max="8472" width="22.140625" style="46" customWidth="1"/>
    <col min="8473" max="8473" width="16.85546875" style="46" customWidth="1"/>
    <col min="8474" max="8474" width="2.42578125" style="46" customWidth="1"/>
    <col min="8475" max="8475" width="1.85546875" style="46" customWidth="1"/>
    <col min="8476" max="8476" width="1.5703125" style="46" customWidth="1"/>
    <col min="8477" max="8477" width="3.85546875" style="46" customWidth="1"/>
    <col min="8478" max="8478" width="9.140625" style="46" customWidth="1"/>
    <col min="8479" max="8479" width="6.85546875" style="46" customWidth="1"/>
    <col min="8480" max="8480" width="9.5703125" style="46" customWidth="1"/>
    <col min="8481" max="8482" width="8.42578125" style="46" customWidth="1"/>
    <col min="8483" max="8483" width="5.140625" style="46" customWidth="1"/>
    <col min="8484" max="8484" width="9.42578125" style="46" customWidth="1"/>
    <col min="8485" max="8485" width="6.7109375" style="46" customWidth="1"/>
    <col min="8486" max="8486" width="7.42578125" style="46" customWidth="1"/>
    <col min="8487" max="8487" width="20.7109375" style="46" customWidth="1"/>
    <col min="8488" max="8488" width="22.140625" style="46" customWidth="1"/>
    <col min="8489" max="8489" width="11.42578125" style="46" customWidth="1"/>
    <col min="8490" max="8490" width="10.42578125" style="46" customWidth="1"/>
    <col min="8491" max="8721" width="22.140625" style="46"/>
    <col min="8722" max="8723" width="4.140625" style="46" customWidth="1"/>
    <col min="8724" max="8724" width="22.140625" style="46" customWidth="1"/>
    <col min="8725" max="8725" width="8.5703125" style="46" customWidth="1"/>
    <col min="8726" max="8726" width="22.140625" style="46" customWidth="1"/>
    <col min="8727" max="8727" width="14.85546875" style="46" customWidth="1"/>
    <col min="8728" max="8728" width="22.140625" style="46" customWidth="1"/>
    <col min="8729" max="8729" width="16.85546875" style="46" customWidth="1"/>
    <col min="8730" max="8730" width="2.42578125" style="46" customWidth="1"/>
    <col min="8731" max="8731" width="1.85546875" style="46" customWidth="1"/>
    <col min="8732" max="8732" width="1.5703125" style="46" customWidth="1"/>
    <col min="8733" max="8733" width="3.85546875" style="46" customWidth="1"/>
    <col min="8734" max="8734" width="9.140625" style="46" customWidth="1"/>
    <col min="8735" max="8735" width="6.85546875" style="46" customWidth="1"/>
    <col min="8736" max="8736" width="9.5703125" style="46" customWidth="1"/>
    <col min="8737" max="8738" width="8.42578125" style="46" customWidth="1"/>
    <col min="8739" max="8739" width="5.140625" style="46" customWidth="1"/>
    <col min="8740" max="8740" width="9.42578125" style="46" customWidth="1"/>
    <col min="8741" max="8741" width="6.7109375" style="46" customWidth="1"/>
    <col min="8742" max="8742" width="7.42578125" style="46" customWidth="1"/>
    <col min="8743" max="8743" width="20.7109375" style="46" customWidth="1"/>
    <col min="8744" max="8744" width="22.140625" style="46" customWidth="1"/>
    <col min="8745" max="8745" width="11.42578125" style="46" customWidth="1"/>
    <col min="8746" max="8746" width="10.42578125" style="46" customWidth="1"/>
    <col min="8747" max="8977" width="22.140625" style="46"/>
    <col min="8978" max="8979" width="4.140625" style="46" customWidth="1"/>
    <col min="8980" max="8980" width="22.140625" style="46" customWidth="1"/>
    <col min="8981" max="8981" width="8.5703125" style="46" customWidth="1"/>
    <col min="8982" max="8982" width="22.140625" style="46" customWidth="1"/>
    <col min="8983" max="8983" width="14.85546875" style="46" customWidth="1"/>
    <col min="8984" max="8984" width="22.140625" style="46" customWidth="1"/>
    <col min="8985" max="8985" width="16.85546875" style="46" customWidth="1"/>
    <col min="8986" max="8986" width="2.42578125" style="46" customWidth="1"/>
    <col min="8987" max="8987" width="1.85546875" style="46" customWidth="1"/>
    <col min="8988" max="8988" width="1.5703125" style="46" customWidth="1"/>
    <col min="8989" max="8989" width="3.85546875" style="46" customWidth="1"/>
    <col min="8990" max="8990" width="9.140625" style="46" customWidth="1"/>
    <col min="8991" max="8991" width="6.85546875" style="46" customWidth="1"/>
    <col min="8992" max="8992" width="9.5703125" style="46" customWidth="1"/>
    <col min="8993" max="8994" width="8.42578125" style="46" customWidth="1"/>
    <col min="8995" max="8995" width="5.140625" style="46" customWidth="1"/>
    <col min="8996" max="8996" width="9.42578125" style="46" customWidth="1"/>
    <col min="8997" max="8997" width="6.7109375" style="46" customWidth="1"/>
    <col min="8998" max="8998" width="7.42578125" style="46" customWidth="1"/>
    <col min="8999" max="8999" width="20.7109375" style="46" customWidth="1"/>
    <col min="9000" max="9000" width="22.140625" style="46" customWidth="1"/>
    <col min="9001" max="9001" width="11.42578125" style="46" customWidth="1"/>
    <col min="9002" max="9002" width="10.42578125" style="46" customWidth="1"/>
    <col min="9003" max="9233" width="22.140625" style="46"/>
    <col min="9234" max="9235" width="4.140625" style="46" customWidth="1"/>
    <col min="9236" max="9236" width="22.140625" style="46" customWidth="1"/>
    <col min="9237" max="9237" width="8.5703125" style="46" customWidth="1"/>
    <col min="9238" max="9238" width="22.140625" style="46" customWidth="1"/>
    <col min="9239" max="9239" width="14.85546875" style="46" customWidth="1"/>
    <col min="9240" max="9240" width="22.140625" style="46" customWidth="1"/>
    <col min="9241" max="9241" width="16.85546875" style="46" customWidth="1"/>
    <col min="9242" max="9242" width="2.42578125" style="46" customWidth="1"/>
    <col min="9243" max="9243" width="1.85546875" style="46" customWidth="1"/>
    <col min="9244" max="9244" width="1.5703125" style="46" customWidth="1"/>
    <col min="9245" max="9245" width="3.85546875" style="46" customWidth="1"/>
    <col min="9246" max="9246" width="9.140625" style="46" customWidth="1"/>
    <col min="9247" max="9247" width="6.85546875" style="46" customWidth="1"/>
    <col min="9248" max="9248" width="9.5703125" style="46" customWidth="1"/>
    <col min="9249" max="9250" width="8.42578125" style="46" customWidth="1"/>
    <col min="9251" max="9251" width="5.140625" style="46" customWidth="1"/>
    <col min="9252" max="9252" width="9.42578125" style="46" customWidth="1"/>
    <col min="9253" max="9253" width="6.7109375" style="46" customWidth="1"/>
    <col min="9254" max="9254" width="7.42578125" style="46" customWidth="1"/>
    <col min="9255" max="9255" width="20.7109375" style="46" customWidth="1"/>
    <col min="9256" max="9256" width="22.140625" style="46" customWidth="1"/>
    <col min="9257" max="9257" width="11.42578125" style="46" customWidth="1"/>
    <col min="9258" max="9258" width="10.42578125" style="46" customWidth="1"/>
    <col min="9259" max="9489" width="22.140625" style="46"/>
    <col min="9490" max="9491" width="4.140625" style="46" customWidth="1"/>
    <col min="9492" max="9492" width="22.140625" style="46" customWidth="1"/>
    <col min="9493" max="9493" width="8.5703125" style="46" customWidth="1"/>
    <col min="9494" max="9494" width="22.140625" style="46" customWidth="1"/>
    <col min="9495" max="9495" width="14.85546875" style="46" customWidth="1"/>
    <col min="9496" max="9496" width="22.140625" style="46" customWidth="1"/>
    <col min="9497" max="9497" width="16.85546875" style="46" customWidth="1"/>
    <col min="9498" max="9498" width="2.42578125" style="46" customWidth="1"/>
    <col min="9499" max="9499" width="1.85546875" style="46" customWidth="1"/>
    <col min="9500" max="9500" width="1.5703125" style="46" customWidth="1"/>
    <col min="9501" max="9501" width="3.85546875" style="46" customWidth="1"/>
    <col min="9502" max="9502" width="9.140625" style="46" customWidth="1"/>
    <col min="9503" max="9503" width="6.85546875" style="46" customWidth="1"/>
    <col min="9504" max="9504" width="9.5703125" style="46" customWidth="1"/>
    <col min="9505" max="9506" width="8.42578125" style="46" customWidth="1"/>
    <col min="9507" max="9507" width="5.140625" style="46" customWidth="1"/>
    <col min="9508" max="9508" width="9.42578125" style="46" customWidth="1"/>
    <col min="9509" max="9509" width="6.7109375" style="46" customWidth="1"/>
    <col min="9510" max="9510" width="7.42578125" style="46" customWidth="1"/>
    <col min="9511" max="9511" width="20.7109375" style="46" customWidth="1"/>
    <col min="9512" max="9512" width="22.140625" style="46" customWidth="1"/>
    <col min="9513" max="9513" width="11.42578125" style="46" customWidth="1"/>
    <col min="9514" max="9514" width="10.42578125" style="46" customWidth="1"/>
    <col min="9515" max="9745" width="22.140625" style="46"/>
    <col min="9746" max="9747" width="4.140625" style="46" customWidth="1"/>
    <col min="9748" max="9748" width="22.140625" style="46" customWidth="1"/>
    <col min="9749" max="9749" width="8.5703125" style="46" customWidth="1"/>
    <col min="9750" max="9750" width="22.140625" style="46" customWidth="1"/>
    <col min="9751" max="9751" width="14.85546875" style="46" customWidth="1"/>
    <col min="9752" max="9752" width="22.140625" style="46" customWidth="1"/>
    <col min="9753" max="9753" width="16.85546875" style="46" customWidth="1"/>
    <col min="9754" max="9754" width="2.42578125" style="46" customWidth="1"/>
    <col min="9755" max="9755" width="1.85546875" style="46" customWidth="1"/>
    <col min="9756" max="9756" width="1.5703125" style="46" customWidth="1"/>
    <col min="9757" max="9757" width="3.85546875" style="46" customWidth="1"/>
    <col min="9758" max="9758" width="9.140625" style="46" customWidth="1"/>
    <col min="9759" max="9759" width="6.85546875" style="46" customWidth="1"/>
    <col min="9760" max="9760" width="9.5703125" style="46" customWidth="1"/>
    <col min="9761" max="9762" width="8.42578125" style="46" customWidth="1"/>
    <col min="9763" max="9763" width="5.140625" style="46" customWidth="1"/>
    <col min="9764" max="9764" width="9.42578125" style="46" customWidth="1"/>
    <col min="9765" max="9765" width="6.7109375" style="46" customWidth="1"/>
    <col min="9766" max="9766" width="7.42578125" style="46" customWidth="1"/>
    <col min="9767" max="9767" width="20.7109375" style="46" customWidth="1"/>
    <col min="9768" max="9768" width="22.140625" style="46" customWidth="1"/>
    <col min="9769" max="9769" width="11.42578125" style="46" customWidth="1"/>
    <col min="9770" max="9770" width="10.42578125" style="46" customWidth="1"/>
    <col min="9771" max="10001" width="22.140625" style="46"/>
    <col min="10002" max="10003" width="4.140625" style="46" customWidth="1"/>
    <col min="10004" max="10004" width="22.140625" style="46" customWidth="1"/>
    <col min="10005" max="10005" width="8.5703125" style="46" customWidth="1"/>
    <col min="10006" max="10006" width="22.140625" style="46" customWidth="1"/>
    <col min="10007" max="10007" width="14.85546875" style="46" customWidth="1"/>
    <col min="10008" max="10008" width="22.140625" style="46" customWidth="1"/>
    <col min="10009" max="10009" width="16.85546875" style="46" customWidth="1"/>
    <col min="10010" max="10010" width="2.42578125" style="46" customWidth="1"/>
    <col min="10011" max="10011" width="1.85546875" style="46" customWidth="1"/>
    <col min="10012" max="10012" width="1.5703125" style="46" customWidth="1"/>
    <col min="10013" max="10013" width="3.85546875" style="46" customWidth="1"/>
    <col min="10014" max="10014" width="9.140625" style="46" customWidth="1"/>
    <col min="10015" max="10015" width="6.85546875" style="46" customWidth="1"/>
    <col min="10016" max="10016" width="9.5703125" style="46" customWidth="1"/>
    <col min="10017" max="10018" width="8.42578125" style="46" customWidth="1"/>
    <col min="10019" max="10019" width="5.140625" style="46" customWidth="1"/>
    <col min="10020" max="10020" width="9.42578125" style="46" customWidth="1"/>
    <col min="10021" max="10021" width="6.7109375" style="46" customWidth="1"/>
    <col min="10022" max="10022" width="7.42578125" style="46" customWidth="1"/>
    <col min="10023" max="10023" width="20.7109375" style="46" customWidth="1"/>
    <col min="10024" max="10024" width="22.140625" style="46" customWidth="1"/>
    <col min="10025" max="10025" width="11.42578125" style="46" customWidth="1"/>
    <col min="10026" max="10026" width="10.42578125" style="46" customWidth="1"/>
    <col min="10027" max="10257" width="22.140625" style="46"/>
    <col min="10258" max="10259" width="4.140625" style="46" customWidth="1"/>
    <col min="10260" max="10260" width="22.140625" style="46" customWidth="1"/>
    <col min="10261" max="10261" width="8.5703125" style="46" customWidth="1"/>
    <col min="10262" max="10262" width="22.140625" style="46" customWidth="1"/>
    <col min="10263" max="10263" width="14.85546875" style="46" customWidth="1"/>
    <col min="10264" max="10264" width="22.140625" style="46" customWidth="1"/>
    <col min="10265" max="10265" width="16.85546875" style="46" customWidth="1"/>
    <col min="10266" max="10266" width="2.42578125" style="46" customWidth="1"/>
    <col min="10267" max="10267" width="1.85546875" style="46" customWidth="1"/>
    <col min="10268" max="10268" width="1.5703125" style="46" customWidth="1"/>
    <col min="10269" max="10269" width="3.85546875" style="46" customWidth="1"/>
    <col min="10270" max="10270" width="9.140625" style="46" customWidth="1"/>
    <col min="10271" max="10271" width="6.85546875" style="46" customWidth="1"/>
    <col min="10272" max="10272" width="9.5703125" style="46" customWidth="1"/>
    <col min="10273" max="10274" width="8.42578125" style="46" customWidth="1"/>
    <col min="10275" max="10275" width="5.140625" style="46" customWidth="1"/>
    <col min="10276" max="10276" width="9.42578125" style="46" customWidth="1"/>
    <col min="10277" max="10277" width="6.7109375" style="46" customWidth="1"/>
    <col min="10278" max="10278" width="7.42578125" style="46" customWidth="1"/>
    <col min="10279" max="10279" width="20.7109375" style="46" customWidth="1"/>
    <col min="10280" max="10280" width="22.140625" style="46" customWidth="1"/>
    <col min="10281" max="10281" width="11.42578125" style="46" customWidth="1"/>
    <col min="10282" max="10282" width="10.42578125" style="46" customWidth="1"/>
    <col min="10283" max="10513" width="22.140625" style="46"/>
    <col min="10514" max="10515" width="4.140625" style="46" customWidth="1"/>
    <col min="10516" max="10516" width="22.140625" style="46" customWidth="1"/>
    <col min="10517" max="10517" width="8.5703125" style="46" customWidth="1"/>
    <col min="10518" max="10518" width="22.140625" style="46" customWidth="1"/>
    <col min="10519" max="10519" width="14.85546875" style="46" customWidth="1"/>
    <col min="10520" max="10520" width="22.140625" style="46" customWidth="1"/>
    <col min="10521" max="10521" width="16.85546875" style="46" customWidth="1"/>
    <col min="10522" max="10522" width="2.42578125" style="46" customWidth="1"/>
    <col min="10523" max="10523" width="1.85546875" style="46" customWidth="1"/>
    <col min="10524" max="10524" width="1.5703125" style="46" customWidth="1"/>
    <col min="10525" max="10525" width="3.85546875" style="46" customWidth="1"/>
    <col min="10526" max="10526" width="9.140625" style="46" customWidth="1"/>
    <col min="10527" max="10527" width="6.85546875" style="46" customWidth="1"/>
    <col min="10528" max="10528" width="9.5703125" style="46" customWidth="1"/>
    <col min="10529" max="10530" width="8.42578125" style="46" customWidth="1"/>
    <col min="10531" max="10531" width="5.140625" style="46" customWidth="1"/>
    <col min="10532" max="10532" width="9.42578125" style="46" customWidth="1"/>
    <col min="10533" max="10533" width="6.7109375" style="46" customWidth="1"/>
    <col min="10534" max="10534" width="7.42578125" style="46" customWidth="1"/>
    <col min="10535" max="10535" width="20.7109375" style="46" customWidth="1"/>
    <col min="10536" max="10536" width="22.140625" style="46" customWidth="1"/>
    <col min="10537" max="10537" width="11.42578125" style="46" customWidth="1"/>
    <col min="10538" max="10538" width="10.42578125" style="46" customWidth="1"/>
    <col min="10539" max="10769" width="22.140625" style="46"/>
    <col min="10770" max="10771" width="4.140625" style="46" customWidth="1"/>
    <col min="10772" max="10772" width="22.140625" style="46" customWidth="1"/>
    <col min="10773" max="10773" width="8.5703125" style="46" customWidth="1"/>
    <col min="10774" max="10774" width="22.140625" style="46" customWidth="1"/>
    <col min="10775" max="10775" width="14.85546875" style="46" customWidth="1"/>
    <col min="10776" max="10776" width="22.140625" style="46" customWidth="1"/>
    <col min="10777" max="10777" width="16.85546875" style="46" customWidth="1"/>
    <col min="10778" max="10778" width="2.42578125" style="46" customWidth="1"/>
    <col min="10779" max="10779" width="1.85546875" style="46" customWidth="1"/>
    <col min="10780" max="10780" width="1.5703125" style="46" customWidth="1"/>
    <col min="10781" max="10781" width="3.85546875" style="46" customWidth="1"/>
    <col min="10782" max="10782" width="9.140625" style="46" customWidth="1"/>
    <col min="10783" max="10783" width="6.85546875" style="46" customWidth="1"/>
    <col min="10784" max="10784" width="9.5703125" style="46" customWidth="1"/>
    <col min="10785" max="10786" width="8.42578125" style="46" customWidth="1"/>
    <col min="10787" max="10787" width="5.140625" style="46" customWidth="1"/>
    <col min="10788" max="10788" width="9.42578125" style="46" customWidth="1"/>
    <col min="10789" max="10789" width="6.7109375" style="46" customWidth="1"/>
    <col min="10790" max="10790" width="7.42578125" style="46" customWidth="1"/>
    <col min="10791" max="10791" width="20.7109375" style="46" customWidth="1"/>
    <col min="10792" max="10792" width="22.140625" style="46" customWidth="1"/>
    <col min="10793" max="10793" width="11.42578125" style="46" customWidth="1"/>
    <col min="10794" max="10794" width="10.42578125" style="46" customWidth="1"/>
    <col min="10795" max="11025" width="22.140625" style="46"/>
    <col min="11026" max="11027" width="4.140625" style="46" customWidth="1"/>
    <col min="11028" max="11028" width="22.140625" style="46" customWidth="1"/>
    <col min="11029" max="11029" width="8.5703125" style="46" customWidth="1"/>
    <col min="11030" max="11030" width="22.140625" style="46" customWidth="1"/>
    <col min="11031" max="11031" width="14.85546875" style="46" customWidth="1"/>
    <col min="11032" max="11032" width="22.140625" style="46" customWidth="1"/>
    <col min="11033" max="11033" width="16.85546875" style="46" customWidth="1"/>
    <col min="11034" max="11034" width="2.42578125" style="46" customWidth="1"/>
    <col min="11035" max="11035" width="1.85546875" style="46" customWidth="1"/>
    <col min="11036" max="11036" width="1.5703125" style="46" customWidth="1"/>
    <col min="11037" max="11037" width="3.85546875" style="46" customWidth="1"/>
    <col min="11038" max="11038" width="9.140625" style="46" customWidth="1"/>
    <col min="11039" max="11039" width="6.85546875" style="46" customWidth="1"/>
    <col min="11040" max="11040" width="9.5703125" style="46" customWidth="1"/>
    <col min="11041" max="11042" width="8.42578125" style="46" customWidth="1"/>
    <col min="11043" max="11043" width="5.140625" style="46" customWidth="1"/>
    <col min="11044" max="11044" width="9.42578125" style="46" customWidth="1"/>
    <col min="11045" max="11045" width="6.7109375" style="46" customWidth="1"/>
    <col min="11046" max="11046" width="7.42578125" style="46" customWidth="1"/>
    <col min="11047" max="11047" width="20.7109375" style="46" customWidth="1"/>
    <col min="11048" max="11048" width="22.140625" style="46" customWidth="1"/>
    <col min="11049" max="11049" width="11.42578125" style="46" customWidth="1"/>
    <col min="11050" max="11050" width="10.42578125" style="46" customWidth="1"/>
    <col min="11051" max="11281" width="22.140625" style="46"/>
    <col min="11282" max="11283" width="4.140625" style="46" customWidth="1"/>
    <col min="11284" max="11284" width="22.140625" style="46" customWidth="1"/>
    <col min="11285" max="11285" width="8.5703125" style="46" customWidth="1"/>
    <col min="11286" max="11286" width="22.140625" style="46" customWidth="1"/>
    <col min="11287" max="11287" width="14.85546875" style="46" customWidth="1"/>
    <col min="11288" max="11288" width="22.140625" style="46" customWidth="1"/>
    <col min="11289" max="11289" width="16.85546875" style="46" customWidth="1"/>
    <col min="11290" max="11290" width="2.42578125" style="46" customWidth="1"/>
    <col min="11291" max="11291" width="1.85546875" style="46" customWidth="1"/>
    <col min="11292" max="11292" width="1.5703125" style="46" customWidth="1"/>
    <col min="11293" max="11293" width="3.85546875" style="46" customWidth="1"/>
    <col min="11294" max="11294" width="9.140625" style="46" customWidth="1"/>
    <col min="11295" max="11295" width="6.85546875" style="46" customWidth="1"/>
    <col min="11296" max="11296" width="9.5703125" style="46" customWidth="1"/>
    <col min="11297" max="11298" width="8.42578125" style="46" customWidth="1"/>
    <col min="11299" max="11299" width="5.140625" style="46" customWidth="1"/>
    <col min="11300" max="11300" width="9.42578125" style="46" customWidth="1"/>
    <col min="11301" max="11301" width="6.7109375" style="46" customWidth="1"/>
    <col min="11302" max="11302" width="7.42578125" style="46" customWidth="1"/>
    <col min="11303" max="11303" width="20.7109375" style="46" customWidth="1"/>
    <col min="11304" max="11304" width="22.140625" style="46" customWidth="1"/>
    <col min="11305" max="11305" width="11.42578125" style="46" customWidth="1"/>
    <col min="11306" max="11306" width="10.42578125" style="46" customWidth="1"/>
    <col min="11307" max="11537" width="22.140625" style="46"/>
    <col min="11538" max="11539" width="4.140625" style="46" customWidth="1"/>
    <col min="11540" max="11540" width="22.140625" style="46" customWidth="1"/>
    <col min="11541" max="11541" width="8.5703125" style="46" customWidth="1"/>
    <col min="11542" max="11542" width="22.140625" style="46" customWidth="1"/>
    <col min="11543" max="11543" width="14.85546875" style="46" customWidth="1"/>
    <col min="11544" max="11544" width="22.140625" style="46" customWidth="1"/>
    <col min="11545" max="11545" width="16.85546875" style="46" customWidth="1"/>
    <col min="11546" max="11546" width="2.42578125" style="46" customWidth="1"/>
    <col min="11547" max="11547" width="1.85546875" style="46" customWidth="1"/>
    <col min="11548" max="11548" width="1.5703125" style="46" customWidth="1"/>
    <col min="11549" max="11549" width="3.85546875" style="46" customWidth="1"/>
    <col min="11550" max="11550" width="9.140625" style="46" customWidth="1"/>
    <col min="11551" max="11551" width="6.85546875" style="46" customWidth="1"/>
    <col min="11552" max="11552" width="9.5703125" style="46" customWidth="1"/>
    <col min="11553" max="11554" width="8.42578125" style="46" customWidth="1"/>
    <col min="11555" max="11555" width="5.140625" style="46" customWidth="1"/>
    <col min="11556" max="11556" width="9.42578125" style="46" customWidth="1"/>
    <col min="11557" max="11557" width="6.7109375" style="46" customWidth="1"/>
    <col min="11558" max="11558" width="7.42578125" style="46" customWidth="1"/>
    <col min="11559" max="11559" width="20.7109375" style="46" customWidth="1"/>
    <col min="11560" max="11560" width="22.140625" style="46" customWidth="1"/>
    <col min="11561" max="11561" width="11.42578125" style="46" customWidth="1"/>
    <col min="11562" max="11562" width="10.42578125" style="46" customWidth="1"/>
    <col min="11563" max="11793" width="22.140625" style="46"/>
    <col min="11794" max="11795" width="4.140625" style="46" customWidth="1"/>
    <col min="11796" max="11796" width="22.140625" style="46" customWidth="1"/>
    <col min="11797" max="11797" width="8.5703125" style="46" customWidth="1"/>
    <col min="11798" max="11798" width="22.140625" style="46" customWidth="1"/>
    <col min="11799" max="11799" width="14.85546875" style="46" customWidth="1"/>
    <col min="11800" max="11800" width="22.140625" style="46" customWidth="1"/>
    <col min="11801" max="11801" width="16.85546875" style="46" customWidth="1"/>
    <col min="11802" max="11802" width="2.42578125" style="46" customWidth="1"/>
    <col min="11803" max="11803" width="1.85546875" style="46" customWidth="1"/>
    <col min="11804" max="11804" width="1.5703125" style="46" customWidth="1"/>
    <col min="11805" max="11805" width="3.85546875" style="46" customWidth="1"/>
    <col min="11806" max="11806" width="9.140625" style="46" customWidth="1"/>
    <col min="11807" max="11807" width="6.85546875" style="46" customWidth="1"/>
    <col min="11808" max="11808" width="9.5703125" style="46" customWidth="1"/>
    <col min="11809" max="11810" width="8.42578125" style="46" customWidth="1"/>
    <col min="11811" max="11811" width="5.140625" style="46" customWidth="1"/>
    <col min="11812" max="11812" width="9.42578125" style="46" customWidth="1"/>
    <col min="11813" max="11813" width="6.7109375" style="46" customWidth="1"/>
    <col min="11814" max="11814" width="7.42578125" style="46" customWidth="1"/>
    <col min="11815" max="11815" width="20.7109375" style="46" customWidth="1"/>
    <col min="11816" max="11816" width="22.140625" style="46" customWidth="1"/>
    <col min="11817" max="11817" width="11.42578125" style="46" customWidth="1"/>
    <col min="11818" max="11818" width="10.42578125" style="46" customWidth="1"/>
    <col min="11819" max="12049" width="22.140625" style="46"/>
    <col min="12050" max="12051" width="4.140625" style="46" customWidth="1"/>
    <col min="12052" max="12052" width="22.140625" style="46" customWidth="1"/>
    <col min="12053" max="12053" width="8.5703125" style="46" customWidth="1"/>
    <col min="12054" max="12054" width="22.140625" style="46" customWidth="1"/>
    <col min="12055" max="12055" width="14.85546875" style="46" customWidth="1"/>
    <col min="12056" max="12056" width="22.140625" style="46" customWidth="1"/>
    <col min="12057" max="12057" width="16.85546875" style="46" customWidth="1"/>
    <col min="12058" max="12058" width="2.42578125" style="46" customWidth="1"/>
    <col min="12059" max="12059" width="1.85546875" style="46" customWidth="1"/>
    <col min="12060" max="12060" width="1.5703125" style="46" customWidth="1"/>
    <col min="12061" max="12061" width="3.85546875" style="46" customWidth="1"/>
    <col min="12062" max="12062" width="9.140625" style="46" customWidth="1"/>
    <col min="12063" max="12063" width="6.85546875" style="46" customWidth="1"/>
    <col min="12064" max="12064" width="9.5703125" style="46" customWidth="1"/>
    <col min="12065" max="12066" width="8.42578125" style="46" customWidth="1"/>
    <col min="12067" max="12067" width="5.140625" style="46" customWidth="1"/>
    <col min="12068" max="12068" width="9.42578125" style="46" customWidth="1"/>
    <col min="12069" max="12069" width="6.7109375" style="46" customWidth="1"/>
    <col min="12070" max="12070" width="7.42578125" style="46" customWidth="1"/>
    <col min="12071" max="12071" width="20.7109375" style="46" customWidth="1"/>
    <col min="12072" max="12072" width="22.140625" style="46" customWidth="1"/>
    <col min="12073" max="12073" width="11.42578125" style="46" customWidth="1"/>
    <col min="12074" max="12074" width="10.42578125" style="46" customWidth="1"/>
    <col min="12075" max="12305" width="22.140625" style="46"/>
    <col min="12306" max="12307" width="4.140625" style="46" customWidth="1"/>
    <col min="12308" max="12308" width="22.140625" style="46" customWidth="1"/>
    <col min="12309" max="12309" width="8.5703125" style="46" customWidth="1"/>
    <col min="12310" max="12310" width="22.140625" style="46" customWidth="1"/>
    <col min="12311" max="12311" width="14.85546875" style="46" customWidth="1"/>
    <col min="12312" max="12312" width="22.140625" style="46" customWidth="1"/>
    <col min="12313" max="12313" width="16.85546875" style="46" customWidth="1"/>
    <col min="12314" max="12314" width="2.42578125" style="46" customWidth="1"/>
    <col min="12315" max="12315" width="1.85546875" style="46" customWidth="1"/>
    <col min="12316" max="12316" width="1.5703125" style="46" customWidth="1"/>
    <col min="12317" max="12317" width="3.85546875" style="46" customWidth="1"/>
    <col min="12318" max="12318" width="9.140625" style="46" customWidth="1"/>
    <col min="12319" max="12319" width="6.85546875" style="46" customWidth="1"/>
    <col min="12320" max="12320" width="9.5703125" style="46" customWidth="1"/>
    <col min="12321" max="12322" width="8.42578125" style="46" customWidth="1"/>
    <col min="12323" max="12323" width="5.140625" style="46" customWidth="1"/>
    <col min="12324" max="12324" width="9.42578125" style="46" customWidth="1"/>
    <col min="12325" max="12325" width="6.7109375" style="46" customWidth="1"/>
    <col min="12326" max="12326" width="7.42578125" style="46" customWidth="1"/>
    <col min="12327" max="12327" width="20.7109375" style="46" customWidth="1"/>
    <col min="12328" max="12328" width="22.140625" style="46" customWidth="1"/>
    <col min="12329" max="12329" width="11.42578125" style="46" customWidth="1"/>
    <col min="12330" max="12330" width="10.42578125" style="46" customWidth="1"/>
    <col min="12331" max="12561" width="22.140625" style="46"/>
    <col min="12562" max="12563" width="4.140625" style="46" customWidth="1"/>
    <col min="12564" max="12564" width="22.140625" style="46" customWidth="1"/>
    <col min="12565" max="12565" width="8.5703125" style="46" customWidth="1"/>
    <col min="12566" max="12566" width="22.140625" style="46" customWidth="1"/>
    <col min="12567" max="12567" width="14.85546875" style="46" customWidth="1"/>
    <col min="12568" max="12568" width="22.140625" style="46" customWidth="1"/>
    <col min="12569" max="12569" width="16.85546875" style="46" customWidth="1"/>
    <col min="12570" max="12570" width="2.42578125" style="46" customWidth="1"/>
    <col min="12571" max="12571" width="1.85546875" style="46" customWidth="1"/>
    <col min="12572" max="12572" width="1.5703125" style="46" customWidth="1"/>
    <col min="12573" max="12573" width="3.85546875" style="46" customWidth="1"/>
    <col min="12574" max="12574" width="9.140625" style="46" customWidth="1"/>
    <col min="12575" max="12575" width="6.85546875" style="46" customWidth="1"/>
    <col min="12576" max="12576" width="9.5703125" style="46" customWidth="1"/>
    <col min="12577" max="12578" width="8.42578125" style="46" customWidth="1"/>
    <col min="12579" max="12579" width="5.140625" style="46" customWidth="1"/>
    <col min="12580" max="12580" width="9.42578125" style="46" customWidth="1"/>
    <col min="12581" max="12581" width="6.7109375" style="46" customWidth="1"/>
    <col min="12582" max="12582" width="7.42578125" style="46" customWidth="1"/>
    <col min="12583" max="12583" width="20.7109375" style="46" customWidth="1"/>
    <col min="12584" max="12584" width="22.140625" style="46" customWidth="1"/>
    <col min="12585" max="12585" width="11.42578125" style="46" customWidth="1"/>
    <col min="12586" max="12586" width="10.42578125" style="46" customWidth="1"/>
    <col min="12587" max="12817" width="22.140625" style="46"/>
    <col min="12818" max="12819" width="4.140625" style="46" customWidth="1"/>
    <col min="12820" max="12820" width="22.140625" style="46" customWidth="1"/>
    <col min="12821" max="12821" width="8.5703125" style="46" customWidth="1"/>
    <col min="12822" max="12822" width="22.140625" style="46" customWidth="1"/>
    <col min="12823" max="12823" width="14.85546875" style="46" customWidth="1"/>
    <col min="12824" max="12824" width="22.140625" style="46" customWidth="1"/>
    <col min="12825" max="12825" width="16.85546875" style="46" customWidth="1"/>
    <col min="12826" max="12826" width="2.42578125" style="46" customWidth="1"/>
    <col min="12827" max="12827" width="1.85546875" style="46" customWidth="1"/>
    <col min="12828" max="12828" width="1.5703125" style="46" customWidth="1"/>
    <col min="12829" max="12829" width="3.85546875" style="46" customWidth="1"/>
    <col min="12830" max="12830" width="9.140625" style="46" customWidth="1"/>
    <col min="12831" max="12831" width="6.85546875" style="46" customWidth="1"/>
    <col min="12832" max="12832" width="9.5703125" style="46" customWidth="1"/>
    <col min="12833" max="12834" width="8.42578125" style="46" customWidth="1"/>
    <col min="12835" max="12835" width="5.140625" style="46" customWidth="1"/>
    <col min="12836" max="12836" width="9.42578125" style="46" customWidth="1"/>
    <col min="12837" max="12837" width="6.7109375" style="46" customWidth="1"/>
    <col min="12838" max="12838" width="7.42578125" style="46" customWidth="1"/>
    <col min="12839" max="12839" width="20.7109375" style="46" customWidth="1"/>
    <col min="12840" max="12840" width="22.140625" style="46" customWidth="1"/>
    <col min="12841" max="12841" width="11.42578125" style="46" customWidth="1"/>
    <col min="12842" max="12842" width="10.42578125" style="46" customWidth="1"/>
    <col min="12843" max="13073" width="22.140625" style="46"/>
    <col min="13074" max="13075" width="4.140625" style="46" customWidth="1"/>
    <col min="13076" max="13076" width="22.140625" style="46" customWidth="1"/>
    <col min="13077" max="13077" width="8.5703125" style="46" customWidth="1"/>
    <col min="13078" max="13078" width="22.140625" style="46" customWidth="1"/>
    <col min="13079" max="13079" width="14.85546875" style="46" customWidth="1"/>
    <col min="13080" max="13080" width="22.140625" style="46" customWidth="1"/>
    <col min="13081" max="13081" width="16.85546875" style="46" customWidth="1"/>
    <col min="13082" max="13082" width="2.42578125" style="46" customWidth="1"/>
    <col min="13083" max="13083" width="1.85546875" style="46" customWidth="1"/>
    <col min="13084" max="13084" width="1.5703125" style="46" customWidth="1"/>
    <col min="13085" max="13085" width="3.85546875" style="46" customWidth="1"/>
    <col min="13086" max="13086" width="9.140625" style="46" customWidth="1"/>
    <col min="13087" max="13087" width="6.85546875" style="46" customWidth="1"/>
    <col min="13088" max="13088" width="9.5703125" style="46" customWidth="1"/>
    <col min="13089" max="13090" width="8.42578125" style="46" customWidth="1"/>
    <col min="13091" max="13091" width="5.140625" style="46" customWidth="1"/>
    <col min="13092" max="13092" width="9.42578125" style="46" customWidth="1"/>
    <col min="13093" max="13093" width="6.7109375" style="46" customWidth="1"/>
    <col min="13094" max="13094" width="7.42578125" style="46" customWidth="1"/>
    <col min="13095" max="13095" width="20.7109375" style="46" customWidth="1"/>
    <col min="13096" max="13096" width="22.140625" style="46" customWidth="1"/>
    <col min="13097" max="13097" width="11.42578125" style="46" customWidth="1"/>
    <col min="13098" max="13098" width="10.42578125" style="46" customWidth="1"/>
    <col min="13099" max="13329" width="22.140625" style="46"/>
    <col min="13330" max="13331" width="4.140625" style="46" customWidth="1"/>
    <col min="13332" max="13332" width="22.140625" style="46" customWidth="1"/>
    <col min="13333" max="13333" width="8.5703125" style="46" customWidth="1"/>
    <col min="13334" max="13334" width="22.140625" style="46" customWidth="1"/>
    <col min="13335" max="13335" width="14.85546875" style="46" customWidth="1"/>
    <col min="13336" max="13336" width="22.140625" style="46" customWidth="1"/>
    <col min="13337" max="13337" width="16.85546875" style="46" customWidth="1"/>
    <col min="13338" max="13338" width="2.42578125" style="46" customWidth="1"/>
    <col min="13339" max="13339" width="1.85546875" style="46" customWidth="1"/>
    <col min="13340" max="13340" width="1.5703125" style="46" customWidth="1"/>
    <col min="13341" max="13341" width="3.85546875" style="46" customWidth="1"/>
    <col min="13342" max="13342" width="9.140625" style="46" customWidth="1"/>
    <col min="13343" max="13343" width="6.85546875" style="46" customWidth="1"/>
    <col min="13344" max="13344" width="9.5703125" style="46" customWidth="1"/>
    <col min="13345" max="13346" width="8.42578125" style="46" customWidth="1"/>
    <col min="13347" max="13347" width="5.140625" style="46" customWidth="1"/>
    <col min="13348" max="13348" width="9.42578125" style="46" customWidth="1"/>
    <col min="13349" max="13349" width="6.7109375" style="46" customWidth="1"/>
    <col min="13350" max="13350" width="7.42578125" style="46" customWidth="1"/>
    <col min="13351" max="13351" width="20.7109375" style="46" customWidth="1"/>
    <col min="13352" max="13352" width="22.140625" style="46" customWidth="1"/>
    <col min="13353" max="13353" width="11.42578125" style="46" customWidth="1"/>
    <col min="13354" max="13354" width="10.42578125" style="46" customWidth="1"/>
    <col min="13355" max="13585" width="22.140625" style="46"/>
    <col min="13586" max="13587" width="4.140625" style="46" customWidth="1"/>
    <col min="13588" max="13588" width="22.140625" style="46" customWidth="1"/>
    <col min="13589" max="13589" width="8.5703125" style="46" customWidth="1"/>
    <col min="13590" max="13590" width="22.140625" style="46" customWidth="1"/>
    <col min="13591" max="13591" width="14.85546875" style="46" customWidth="1"/>
    <col min="13592" max="13592" width="22.140625" style="46" customWidth="1"/>
    <col min="13593" max="13593" width="16.85546875" style="46" customWidth="1"/>
    <col min="13594" max="13594" width="2.42578125" style="46" customWidth="1"/>
    <col min="13595" max="13595" width="1.85546875" style="46" customWidth="1"/>
    <col min="13596" max="13596" width="1.5703125" style="46" customWidth="1"/>
    <col min="13597" max="13597" width="3.85546875" style="46" customWidth="1"/>
    <col min="13598" max="13598" width="9.140625" style="46" customWidth="1"/>
    <col min="13599" max="13599" width="6.85546875" style="46" customWidth="1"/>
    <col min="13600" max="13600" width="9.5703125" style="46" customWidth="1"/>
    <col min="13601" max="13602" width="8.42578125" style="46" customWidth="1"/>
    <col min="13603" max="13603" width="5.140625" style="46" customWidth="1"/>
    <col min="13604" max="13604" width="9.42578125" style="46" customWidth="1"/>
    <col min="13605" max="13605" width="6.7109375" style="46" customWidth="1"/>
    <col min="13606" max="13606" width="7.42578125" style="46" customWidth="1"/>
    <col min="13607" max="13607" width="20.7109375" style="46" customWidth="1"/>
    <col min="13608" max="13608" width="22.140625" style="46" customWidth="1"/>
    <col min="13609" max="13609" width="11.42578125" style="46" customWidth="1"/>
    <col min="13610" max="13610" width="10.42578125" style="46" customWidth="1"/>
    <col min="13611" max="13841" width="22.140625" style="46"/>
    <col min="13842" max="13843" width="4.140625" style="46" customWidth="1"/>
    <col min="13844" max="13844" width="22.140625" style="46" customWidth="1"/>
    <col min="13845" max="13845" width="8.5703125" style="46" customWidth="1"/>
    <col min="13846" max="13846" width="22.140625" style="46" customWidth="1"/>
    <col min="13847" max="13847" width="14.85546875" style="46" customWidth="1"/>
    <col min="13848" max="13848" width="22.140625" style="46" customWidth="1"/>
    <col min="13849" max="13849" width="16.85546875" style="46" customWidth="1"/>
    <col min="13850" max="13850" width="2.42578125" style="46" customWidth="1"/>
    <col min="13851" max="13851" width="1.85546875" style="46" customWidth="1"/>
    <col min="13852" max="13852" width="1.5703125" style="46" customWidth="1"/>
    <col min="13853" max="13853" width="3.85546875" style="46" customWidth="1"/>
    <col min="13854" max="13854" width="9.140625" style="46" customWidth="1"/>
    <col min="13855" max="13855" width="6.85546875" style="46" customWidth="1"/>
    <col min="13856" max="13856" width="9.5703125" style="46" customWidth="1"/>
    <col min="13857" max="13858" width="8.42578125" style="46" customWidth="1"/>
    <col min="13859" max="13859" width="5.140625" style="46" customWidth="1"/>
    <col min="13860" max="13860" width="9.42578125" style="46" customWidth="1"/>
    <col min="13861" max="13861" width="6.7109375" style="46" customWidth="1"/>
    <col min="13862" max="13862" width="7.42578125" style="46" customWidth="1"/>
    <col min="13863" max="13863" width="20.7109375" style="46" customWidth="1"/>
    <col min="13864" max="13864" width="22.140625" style="46" customWidth="1"/>
    <col min="13865" max="13865" width="11.42578125" style="46" customWidth="1"/>
    <col min="13866" max="13866" width="10.42578125" style="46" customWidth="1"/>
    <col min="13867" max="14097" width="22.140625" style="46"/>
    <col min="14098" max="14099" width="4.140625" style="46" customWidth="1"/>
    <col min="14100" max="14100" width="22.140625" style="46" customWidth="1"/>
    <col min="14101" max="14101" width="8.5703125" style="46" customWidth="1"/>
    <col min="14102" max="14102" width="22.140625" style="46" customWidth="1"/>
    <col min="14103" max="14103" width="14.85546875" style="46" customWidth="1"/>
    <col min="14104" max="14104" width="22.140625" style="46" customWidth="1"/>
    <col min="14105" max="14105" width="16.85546875" style="46" customWidth="1"/>
    <col min="14106" max="14106" width="2.42578125" style="46" customWidth="1"/>
    <col min="14107" max="14107" width="1.85546875" style="46" customWidth="1"/>
    <col min="14108" max="14108" width="1.5703125" style="46" customWidth="1"/>
    <col min="14109" max="14109" width="3.85546875" style="46" customWidth="1"/>
    <col min="14110" max="14110" width="9.140625" style="46" customWidth="1"/>
    <col min="14111" max="14111" width="6.85546875" style="46" customWidth="1"/>
    <col min="14112" max="14112" width="9.5703125" style="46" customWidth="1"/>
    <col min="14113" max="14114" width="8.42578125" style="46" customWidth="1"/>
    <col min="14115" max="14115" width="5.140625" style="46" customWidth="1"/>
    <col min="14116" max="14116" width="9.42578125" style="46" customWidth="1"/>
    <col min="14117" max="14117" width="6.7109375" style="46" customWidth="1"/>
    <col min="14118" max="14118" width="7.42578125" style="46" customWidth="1"/>
    <col min="14119" max="14119" width="20.7109375" style="46" customWidth="1"/>
    <col min="14120" max="14120" width="22.140625" style="46" customWidth="1"/>
    <col min="14121" max="14121" width="11.42578125" style="46" customWidth="1"/>
    <col min="14122" max="14122" width="10.42578125" style="46" customWidth="1"/>
    <col min="14123" max="14353" width="22.140625" style="46"/>
    <col min="14354" max="14355" width="4.140625" style="46" customWidth="1"/>
    <col min="14356" max="14356" width="22.140625" style="46" customWidth="1"/>
    <col min="14357" max="14357" width="8.5703125" style="46" customWidth="1"/>
    <col min="14358" max="14358" width="22.140625" style="46" customWidth="1"/>
    <col min="14359" max="14359" width="14.85546875" style="46" customWidth="1"/>
    <col min="14360" max="14360" width="22.140625" style="46" customWidth="1"/>
    <col min="14361" max="14361" width="16.85546875" style="46" customWidth="1"/>
    <col min="14362" max="14362" width="2.42578125" style="46" customWidth="1"/>
    <col min="14363" max="14363" width="1.85546875" style="46" customWidth="1"/>
    <col min="14364" max="14364" width="1.5703125" style="46" customWidth="1"/>
    <col min="14365" max="14365" width="3.85546875" style="46" customWidth="1"/>
    <col min="14366" max="14366" width="9.140625" style="46" customWidth="1"/>
    <col min="14367" max="14367" width="6.85546875" style="46" customWidth="1"/>
    <col min="14368" max="14368" width="9.5703125" style="46" customWidth="1"/>
    <col min="14369" max="14370" width="8.42578125" style="46" customWidth="1"/>
    <col min="14371" max="14371" width="5.140625" style="46" customWidth="1"/>
    <col min="14372" max="14372" width="9.42578125" style="46" customWidth="1"/>
    <col min="14373" max="14373" width="6.7109375" style="46" customWidth="1"/>
    <col min="14374" max="14374" width="7.42578125" style="46" customWidth="1"/>
    <col min="14375" max="14375" width="20.7109375" style="46" customWidth="1"/>
    <col min="14376" max="14376" width="22.140625" style="46" customWidth="1"/>
    <col min="14377" max="14377" width="11.42578125" style="46" customWidth="1"/>
    <col min="14378" max="14378" width="10.42578125" style="46" customWidth="1"/>
    <col min="14379" max="14609" width="22.140625" style="46"/>
    <col min="14610" max="14611" width="4.140625" style="46" customWidth="1"/>
    <col min="14612" max="14612" width="22.140625" style="46" customWidth="1"/>
    <col min="14613" max="14613" width="8.5703125" style="46" customWidth="1"/>
    <col min="14614" max="14614" width="22.140625" style="46" customWidth="1"/>
    <col min="14615" max="14615" width="14.85546875" style="46" customWidth="1"/>
    <col min="14616" max="14616" width="22.140625" style="46" customWidth="1"/>
    <col min="14617" max="14617" width="16.85546875" style="46" customWidth="1"/>
    <col min="14618" max="14618" width="2.42578125" style="46" customWidth="1"/>
    <col min="14619" max="14619" width="1.85546875" style="46" customWidth="1"/>
    <col min="14620" max="14620" width="1.5703125" style="46" customWidth="1"/>
    <col min="14621" max="14621" width="3.85546875" style="46" customWidth="1"/>
    <col min="14622" max="14622" width="9.140625" style="46" customWidth="1"/>
    <col min="14623" max="14623" width="6.85546875" style="46" customWidth="1"/>
    <col min="14624" max="14624" width="9.5703125" style="46" customWidth="1"/>
    <col min="14625" max="14626" width="8.42578125" style="46" customWidth="1"/>
    <col min="14627" max="14627" width="5.140625" style="46" customWidth="1"/>
    <col min="14628" max="14628" width="9.42578125" style="46" customWidth="1"/>
    <col min="14629" max="14629" width="6.7109375" style="46" customWidth="1"/>
    <col min="14630" max="14630" width="7.42578125" style="46" customWidth="1"/>
    <col min="14631" max="14631" width="20.7109375" style="46" customWidth="1"/>
    <col min="14632" max="14632" width="22.140625" style="46" customWidth="1"/>
    <col min="14633" max="14633" width="11.42578125" style="46" customWidth="1"/>
    <col min="14634" max="14634" width="10.42578125" style="46" customWidth="1"/>
    <col min="14635" max="14865" width="22.140625" style="46"/>
    <col min="14866" max="14867" width="4.140625" style="46" customWidth="1"/>
    <col min="14868" max="14868" width="22.140625" style="46" customWidth="1"/>
    <col min="14869" max="14869" width="8.5703125" style="46" customWidth="1"/>
    <col min="14870" max="14870" width="22.140625" style="46" customWidth="1"/>
    <col min="14871" max="14871" width="14.85546875" style="46" customWidth="1"/>
    <col min="14872" max="14872" width="22.140625" style="46" customWidth="1"/>
    <col min="14873" max="14873" width="16.85546875" style="46" customWidth="1"/>
    <col min="14874" max="14874" width="2.42578125" style="46" customWidth="1"/>
    <col min="14875" max="14875" width="1.85546875" style="46" customWidth="1"/>
    <col min="14876" max="14876" width="1.5703125" style="46" customWidth="1"/>
    <col min="14877" max="14877" width="3.85546875" style="46" customWidth="1"/>
    <col min="14878" max="14878" width="9.140625" style="46" customWidth="1"/>
    <col min="14879" max="14879" width="6.85546875" style="46" customWidth="1"/>
    <col min="14880" max="14880" width="9.5703125" style="46" customWidth="1"/>
    <col min="14881" max="14882" width="8.42578125" style="46" customWidth="1"/>
    <col min="14883" max="14883" width="5.140625" style="46" customWidth="1"/>
    <col min="14884" max="14884" width="9.42578125" style="46" customWidth="1"/>
    <col min="14885" max="14885" width="6.7109375" style="46" customWidth="1"/>
    <col min="14886" max="14886" width="7.42578125" style="46" customWidth="1"/>
    <col min="14887" max="14887" width="20.7109375" style="46" customWidth="1"/>
    <col min="14888" max="14888" width="22.140625" style="46" customWidth="1"/>
    <col min="14889" max="14889" width="11.42578125" style="46" customWidth="1"/>
    <col min="14890" max="14890" width="10.42578125" style="46" customWidth="1"/>
    <col min="14891" max="15121" width="22.140625" style="46"/>
    <col min="15122" max="15123" width="4.140625" style="46" customWidth="1"/>
    <col min="15124" max="15124" width="22.140625" style="46" customWidth="1"/>
    <col min="15125" max="15125" width="8.5703125" style="46" customWidth="1"/>
    <col min="15126" max="15126" width="22.140625" style="46" customWidth="1"/>
    <col min="15127" max="15127" width="14.85546875" style="46" customWidth="1"/>
    <col min="15128" max="15128" width="22.140625" style="46" customWidth="1"/>
    <col min="15129" max="15129" width="16.85546875" style="46" customWidth="1"/>
    <col min="15130" max="15130" width="2.42578125" style="46" customWidth="1"/>
    <col min="15131" max="15131" width="1.85546875" style="46" customWidth="1"/>
    <col min="15132" max="15132" width="1.5703125" style="46" customWidth="1"/>
    <col min="15133" max="15133" width="3.85546875" style="46" customWidth="1"/>
    <col min="15134" max="15134" width="9.140625" style="46" customWidth="1"/>
    <col min="15135" max="15135" width="6.85546875" style="46" customWidth="1"/>
    <col min="15136" max="15136" width="9.5703125" style="46" customWidth="1"/>
    <col min="15137" max="15138" width="8.42578125" style="46" customWidth="1"/>
    <col min="15139" max="15139" width="5.140625" style="46" customWidth="1"/>
    <col min="15140" max="15140" width="9.42578125" style="46" customWidth="1"/>
    <col min="15141" max="15141" width="6.7109375" style="46" customWidth="1"/>
    <col min="15142" max="15142" width="7.42578125" style="46" customWidth="1"/>
    <col min="15143" max="15143" width="20.7109375" style="46" customWidth="1"/>
    <col min="15144" max="15144" width="22.140625" style="46" customWidth="1"/>
    <col min="15145" max="15145" width="11.42578125" style="46" customWidth="1"/>
    <col min="15146" max="15146" width="10.42578125" style="46" customWidth="1"/>
    <col min="15147" max="15377" width="22.140625" style="46"/>
    <col min="15378" max="15379" width="4.140625" style="46" customWidth="1"/>
    <col min="15380" max="15380" width="22.140625" style="46" customWidth="1"/>
    <col min="15381" max="15381" width="8.5703125" style="46" customWidth="1"/>
    <col min="15382" max="15382" width="22.140625" style="46" customWidth="1"/>
    <col min="15383" max="15383" width="14.85546875" style="46" customWidth="1"/>
    <col min="15384" max="15384" width="22.140625" style="46" customWidth="1"/>
    <col min="15385" max="15385" width="16.85546875" style="46" customWidth="1"/>
    <col min="15386" max="15386" width="2.42578125" style="46" customWidth="1"/>
    <col min="15387" max="15387" width="1.85546875" style="46" customWidth="1"/>
    <col min="15388" max="15388" width="1.5703125" style="46" customWidth="1"/>
    <col min="15389" max="15389" width="3.85546875" style="46" customWidth="1"/>
    <col min="15390" max="15390" width="9.140625" style="46" customWidth="1"/>
    <col min="15391" max="15391" width="6.85546875" style="46" customWidth="1"/>
    <col min="15392" max="15392" width="9.5703125" style="46" customWidth="1"/>
    <col min="15393" max="15394" width="8.42578125" style="46" customWidth="1"/>
    <col min="15395" max="15395" width="5.140625" style="46" customWidth="1"/>
    <col min="15396" max="15396" width="9.42578125" style="46" customWidth="1"/>
    <col min="15397" max="15397" width="6.7109375" style="46" customWidth="1"/>
    <col min="15398" max="15398" width="7.42578125" style="46" customWidth="1"/>
    <col min="15399" max="15399" width="20.7109375" style="46" customWidth="1"/>
    <col min="15400" max="15400" width="22.140625" style="46" customWidth="1"/>
    <col min="15401" max="15401" width="11.42578125" style="46" customWidth="1"/>
    <col min="15402" max="15402" width="10.42578125" style="46" customWidth="1"/>
    <col min="15403" max="15633" width="22.140625" style="46"/>
    <col min="15634" max="15635" width="4.140625" style="46" customWidth="1"/>
    <col min="15636" max="15636" width="22.140625" style="46" customWidth="1"/>
    <col min="15637" max="15637" width="8.5703125" style="46" customWidth="1"/>
    <col min="15638" max="15638" width="22.140625" style="46" customWidth="1"/>
    <col min="15639" max="15639" width="14.85546875" style="46" customWidth="1"/>
    <col min="15640" max="15640" width="22.140625" style="46" customWidth="1"/>
    <col min="15641" max="15641" width="16.85546875" style="46" customWidth="1"/>
    <col min="15642" max="15642" width="2.42578125" style="46" customWidth="1"/>
    <col min="15643" max="15643" width="1.85546875" style="46" customWidth="1"/>
    <col min="15644" max="15644" width="1.5703125" style="46" customWidth="1"/>
    <col min="15645" max="15645" width="3.85546875" style="46" customWidth="1"/>
    <col min="15646" max="15646" width="9.140625" style="46" customWidth="1"/>
    <col min="15647" max="15647" width="6.85546875" style="46" customWidth="1"/>
    <col min="15648" max="15648" width="9.5703125" style="46" customWidth="1"/>
    <col min="15649" max="15650" width="8.42578125" style="46" customWidth="1"/>
    <col min="15651" max="15651" width="5.140625" style="46" customWidth="1"/>
    <col min="15652" max="15652" width="9.42578125" style="46" customWidth="1"/>
    <col min="15653" max="15653" width="6.7109375" style="46" customWidth="1"/>
    <col min="15654" max="15654" width="7.42578125" style="46" customWidth="1"/>
    <col min="15655" max="15655" width="20.7109375" style="46" customWidth="1"/>
    <col min="15656" max="15656" width="22.140625" style="46" customWidth="1"/>
    <col min="15657" max="15657" width="11.42578125" style="46" customWidth="1"/>
    <col min="15658" max="15658" width="10.42578125" style="46" customWidth="1"/>
    <col min="15659" max="15889" width="22.140625" style="46"/>
    <col min="15890" max="15891" width="4.140625" style="46" customWidth="1"/>
    <col min="15892" max="15892" width="22.140625" style="46" customWidth="1"/>
    <col min="15893" max="15893" width="8.5703125" style="46" customWidth="1"/>
    <col min="15894" max="15894" width="22.140625" style="46" customWidth="1"/>
    <col min="15895" max="15895" width="14.85546875" style="46" customWidth="1"/>
    <col min="15896" max="15896" width="22.140625" style="46" customWidth="1"/>
    <col min="15897" max="15897" width="16.85546875" style="46" customWidth="1"/>
    <col min="15898" max="15898" width="2.42578125" style="46" customWidth="1"/>
    <col min="15899" max="15899" width="1.85546875" style="46" customWidth="1"/>
    <col min="15900" max="15900" width="1.5703125" style="46" customWidth="1"/>
    <col min="15901" max="15901" width="3.85546875" style="46" customWidth="1"/>
    <col min="15902" max="15902" width="9.140625" style="46" customWidth="1"/>
    <col min="15903" max="15903" width="6.85546875" style="46" customWidth="1"/>
    <col min="15904" max="15904" width="9.5703125" style="46" customWidth="1"/>
    <col min="15905" max="15906" width="8.42578125" style="46" customWidth="1"/>
    <col min="15907" max="15907" width="5.140625" style="46" customWidth="1"/>
    <col min="15908" max="15908" width="9.42578125" style="46" customWidth="1"/>
    <col min="15909" max="15909" width="6.7109375" style="46" customWidth="1"/>
    <col min="15910" max="15910" width="7.42578125" style="46" customWidth="1"/>
    <col min="15911" max="15911" width="20.7109375" style="46" customWidth="1"/>
    <col min="15912" max="15912" width="22.140625" style="46" customWidth="1"/>
    <col min="15913" max="15913" width="11.42578125" style="46" customWidth="1"/>
    <col min="15914" max="15914" width="10.42578125" style="46" customWidth="1"/>
    <col min="15915" max="16145" width="22.140625" style="46"/>
    <col min="16146" max="16147" width="4.140625" style="46" customWidth="1"/>
    <col min="16148" max="16148" width="22.140625" style="46" customWidth="1"/>
    <col min="16149" max="16149" width="8.5703125" style="46" customWidth="1"/>
    <col min="16150" max="16150" width="22.140625" style="46" customWidth="1"/>
    <col min="16151" max="16151" width="14.85546875" style="46" customWidth="1"/>
    <col min="16152" max="16152" width="22.140625" style="46" customWidth="1"/>
    <col min="16153" max="16153" width="16.85546875" style="46" customWidth="1"/>
    <col min="16154" max="16154" width="2.42578125" style="46" customWidth="1"/>
    <col min="16155" max="16155" width="1.85546875" style="46" customWidth="1"/>
    <col min="16156" max="16156" width="1.5703125" style="46" customWidth="1"/>
    <col min="16157" max="16157" width="3.85546875" style="46" customWidth="1"/>
    <col min="16158" max="16158" width="9.140625" style="46" customWidth="1"/>
    <col min="16159" max="16159" width="6.85546875" style="46" customWidth="1"/>
    <col min="16160" max="16160" width="9.5703125" style="46" customWidth="1"/>
    <col min="16161" max="16162" width="8.42578125" style="46" customWidth="1"/>
    <col min="16163" max="16163" width="5.140625" style="46" customWidth="1"/>
    <col min="16164" max="16164" width="9.42578125" style="46" customWidth="1"/>
    <col min="16165" max="16165" width="6.7109375" style="46" customWidth="1"/>
    <col min="16166" max="16166" width="7.42578125" style="46" customWidth="1"/>
    <col min="16167" max="16167" width="20.7109375" style="46" customWidth="1"/>
    <col min="16168" max="16168" width="22.140625" style="46" customWidth="1"/>
    <col min="16169" max="16169" width="11.42578125" style="46" customWidth="1"/>
    <col min="16170" max="16170" width="10.42578125" style="46" customWidth="1"/>
    <col min="16171" max="16384" width="22.140625" style="46"/>
  </cols>
  <sheetData>
    <row r="1" spans="1:43" s="33" customFormat="1" ht="24">
      <c r="A1" s="44" t="s">
        <v>4436</v>
      </c>
      <c r="B1" s="44" t="s">
        <v>4437</v>
      </c>
      <c r="C1" s="44" t="s">
        <v>3</v>
      </c>
      <c r="D1" s="44" t="s">
        <v>25</v>
      </c>
      <c r="E1" s="44" t="s">
        <v>4</v>
      </c>
      <c r="F1" s="44" t="s">
        <v>26</v>
      </c>
      <c r="G1" s="44" t="s">
        <v>27</v>
      </c>
      <c r="H1" s="44" t="s">
        <v>28</v>
      </c>
      <c r="I1" s="44" t="s">
        <v>0</v>
      </c>
      <c r="J1" s="44" t="s">
        <v>10</v>
      </c>
      <c r="K1" s="44" t="s">
        <v>39</v>
      </c>
      <c r="L1" s="44" t="s">
        <v>9</v>
      </c>
      <c r="M1" s="44" t="s">
        <v>65</v>
      </c>
      <c r="N1" s="44" t="s">
        <v>64</v>
      </c>
      <c r="O1" s="44" t="s">
        <v>40</v>
      </c>
      <c r="P1" s="44" t="s">
        <v>7</v>
      </c>
      <c r="Q1" s="44" t="s">
        <v>41</v>
      </c>
      <c r="R1" s="44" t="s">
        <v>23</v>
      </c>
      <c r="S1" s="44" t="s">
        <v>42</v>
      </c>
      <c r="T1" s="44" t="s">
        <v>38</v>
      </c>
      <c r="U1" s="44" t="s">
        <v>21</v>
      </c>
      <c r="V1" s="44" t="s">
        <v>32</v>
      </c>
      <c r="W1" s="44" t="s">
        <v>2290</v>
      </c>
      <c r="X1" s="44" t="s">
        <v>2</v>
      </c>
      <c r="Y1" s="44" t="s">
        <v>2291</v>
      </c>
      <c r="Z1" s="62" t="s">
        <v>13</v>
      </c>
      <c r="AA1" s="44" t="s">
        <v>14</v>
      </c>
      <c r="AB1" s="44" t="s">
        <v>4438</v>
      </c>
      <c r="AC1" s="44" t="s">
        <v>19</v>
      </c>
      <c r="AD1" s="44" t="s">
        <v>5</v>
      </c>
      <c r="AE1" s="44" t="s">
        <v>6</v>
      </c>
      <c r="AF1" s="62" t="s">
        <v>43</v>
      </c>
      <c r="AG1" s="45" t="s">
        <v>44</v>
      </c>
      <c r="AH1" s="62" t="s">
        <v>29</v>
      </c>
      <c r="AI1" s="45" t="s">
        <v>30</v>
      </c>
      <c r="AJ1" s="44" t="s">
        <v>36</v>
      </c>
      <c r="AK1" s="44" t="s">
        <v>37</v>
      </c>
      <c r="AL1" s="44" t="s">
        <v>1</v>
      </c>
      <c r="AM1" s="45" t="s">
        <v>11</v>
      </c>
      <c r="AN1" s="45" t="s">
        <v>31</v>
      </c>
      <c r="AO1" s="45" t="s">
        <v>45</v>
      </c>
      <c r="AP1" s="44" t="s">
        <v>22</v>
      </c>
      <c r="AQ1" s="44" t="s">
        <v>8</v>
      </c>
    </row>
    <row r="2" spans="1:43" s="47" customFormat="1" ht="24">
      <c r="A2" s="34">
        <v>2014</v>
      </c>
      <c r="B2" s="34">
        <v>1</v>
      </c>
      <c r="C2" s="34">
        <v>1</v>
      </c>
      <c r="D2" s="34">
        <v>52530019</v>
      </c>
      <c r="E2" s="34" t="s">
        <v>3752</v>
      </c>
      <c r="F2" s="34" t="s">
        <v>3832</v>
      </c>
      <c r="G2" s="34"/>
      <c r="H2" s="34" t="s">
        <v>4420</v>
      </c>
      <c r="I2" s="34" t="s">
        <v>3670</v>
      </c>
      <c r="J2" s="34" t="s">
        <v>3820</v>
      </c>
      <c r="K2" s="34">
        <f t="shared" ref="K2:K8" si="0">IF(ISBLANK(L2),"",INDEX(FACULTY_CODE,MATCH(L2,FACULTY_NAME_EN,0)))</f>
        <v>10700000</v>
      </c>
      <c r="L2" s="35" t="s">
        <v>68</v>
      </c>
      <c r="M2" s="34">
        <f t="shared" ref="M2" si="1">IF(ISBLANK(N2),"",INDEX(DEPARTMENT_CODE,MATCH(N2,DEPT_NAME_EN,0)))</f>
        <v>10712000</v>
      </c>
      <c r="N2" s="34" t="s">
        <v>123</v>
      </c>
      <c r="O2" s="34" t="str">
        <f t="shared" ref="O2:O8" si="2">IF(ISBLANK(P2),"",INDEX(Program_Code,MATCH(P2,Program_Name_En,0)))</f>
        <v>2542001</v>
      </c>
      <c r="P2" s="35" t="s">
        <v>3276</v>
      </c>
      <c r="Q2" s="34">
        <f t="shared" ref="Q2:Q8" si="3">IF(ISBLANK(R2),"",INDEX(FOS_Code,MATCH(R2,FOS_Name_En,0)))</f>
        <v>10712023</v>
      </c>
      <c r="R2" s="35" t="s">
        <v>2523</v>
      </c>
      <c r="S2" s="34" t="str">
        <f t="shared" ref="S2" si="4">IF(ISBLANK(T2),"",INDEX(Program_Project_Code,MATCH(T2,Program_Project_Name,0)))</f>
        <v>25540101</v>
      </c>
      <c r="T2" s="34" t="s">
        <v>2751</v>
      </c>
      <c r="U2" s="34" t="s">
        <v>3877</v>
      </c>
      <c r="V2" s="34" t="s">
        <v>3882</v>
      </c>
      <c r="W2" s="35" t="str">
        <f t="shared" ref="W2:W33" si="5">IF(ISBLANK(X2),"",INDEX(Country_Code,MATCH(X2,Country_Name,0)))</f>
        <v>392</v>
      </c>
      <c r="X2" s="35" t="s">
        <v>34</v>
      </c>
      <c r="Y2" s="35" t="str">
        <f t="shared" ref="Y2:Y8" si="6">IF(ISBLANK(X2),"",INDEX(Continents,MATCH(X2,Country_Name,0)))</f>
        <v>Asia</v>
      </c>
      <c r="Z2" s="63">
        <v>30137</v>
      </c>
      <c r="AA2" s="34">
        <v>33</v>
      </c>
      <c r="AB2" s="37" t="s">
        <v>4309</v>
      </c>
      <c r="AC2" s="35" t="s">
        <v>2462</v>
      </c>
      <c r="AD2" s="34" t="s">
        <v>4310</v>
      </c>
      <c r="AE2" s="37" t="s">
        <v>4311</v>
      </c>
      <c r="AF2" s="63">
        <v>41365</v>
      </c>
      <c r="AG2" s="37" t="s">
        <v>3899</v>
      </c>
      <c r="AH2" s="63">
        <v>41729</v>
      </c>
      <c r="AI2" s="37" t="s">
        <v>3901</v>
      </c>
      <c r="AJ2" s="36">
        <v>41729</v>
      </c>
      <c r="AK2" s="34" t="s">
        <v>4386</v>
      </c>
      <c r="AL2" s="34" t="s">
        <v>3739</v>
      </c>
      <c r="AM2" s="37"/>
      <c r="AN2" s="37"/>
      <c r="AO2" s="37" t="s">
        <v>3811</v>
      </c>
      <c r="AP2" s="37"/>
      <c r="AQ2" s="34"/>
    </row>
    <row r="3" spans="1:43" s="47" customFormat="1" ht="23.25" customHeight="1">
      <c r="A3" s="34">
        <v>2014</v>
      </c>
      <c r="B3" s="34">
        <v>1</v>
      </c>
      <c r="C3" s="34">
        <v>2</v>
      </c>
      <c r="D3" s="34">
        <v>55120700003</v>
      </c>
      <c r="E3" s="34" t="s">
        <v>3735</v>
      </c>
      <c r="F3" s="34" t="s">
        <v>4301</v>
      </c>
      <c r="G3" s="34" t="s">
        <v>4300</v>
      </c>
      <c r="H3" s="34" t="s">
        <v>4421</v>
      </c>
      <c r="I3" s="34" t="s">
        <v>3670</v>
      </c>
      <c r="J3" s="34" t="s">
        <v>3819</v>
      </c>
      <c r="K3" s="34">
        <f t="shared" si="0"/>
        <v>11200000</v>
      </c>
      <c r="L3" s="35" t="s">
        <v>78</v>
      </c>
      <c r="M3" s="34">
        <v>11200000</v>
      </c>
      <c r="N3" s="34" t="s">
        <v>171</v>
      </c>
      <c r="O3" s="34" t="str">
        <f t="shared" si="2"/>
        <v>2550001</v>
      </c>
      <c r="P3" s="35" t="s">
        <v>3449</v>
      </c>
      <c r="Q3" s="34">
        <f t="shared" si="3"/>
        <v>11200003</v>
      </c>
      <c r="R3" s="35" t="s">
        <v>2493</v>
      </c>
      <c r="S3" s="34">
        <v>255001</v>
      </c>
      <c r="T3" s="34" t="s">
        <v>3449</v>
      </c>
      <c r="U3" s="34" t="s">
        <v>3878</v>
      </c>
      <c r="V3" s="34" t="s">
        <v>3738</v>
      </c>
      <c r="W3" s="35" t="str">
        <f t="shared" si="5"/>
        <v>392</v>
      </c>
      <c r="X3" s="35" t="s">
        <v>34</v>
      </c>
      <c r="Y3" s="35" t="str">
        <f t="shared" si="6"/>
        <v>Asia</v>
      </c>
      <c r="Z3" s="63">
        <v>26581</v>
      </c>
      <c r="AA3" s="34">
        <v>43</v>
      </c>
      <c r="AB3" s="37" t="s">
        <v>4305</v>
      </c>
      <c r="AC3" s="35" t="s">
        <v>15</v>
      </c>
      <c r="AD3" s="34" t="s">
        <v>4304</v>
      </c>
      <c r="AE3" s="37" t="s">
        <v>4306</v>
      </c>
      <c r="AF3" s="63">
        <v>41821</v>
      </c>
      <c r="AG3" s="37" t="s">
        <v>4428</v>
      </c>
      <c r="AH3" s="63">
        <v>42004</v>
      </c>
      <c r="AI3" s="37" t="s">
        <v>3898</v>
      </c>
      <c r="AJ3" s="36">
        <v>42004</v>
      </c>
      <c r="AK3" s="34" t="s">
        <v>3902</v>
      </c>
      <c r="AL3" s="34" t="s">
        <v>3739</v>
      </c>
      <c r="AM3" s="37" t="s">
        <v>4375</v>
      </c>
      <c r="AN3" s="37"/>
      <c r="AO3" s="37"/>
      <c r="AP3" s="37"/>
      <c r="AQ3" s="34"/>
    </row>
    <row r="4" spans="1:43" s="47" customFormat="1" ht="23.25" customHeight="1">
      <c r="A4" s="34">
        <v>2014</v>
      </c>
      <c r="B4" s="34">
        <v>1</v>
      </c>
      <c r="C4" s="34">
        <v>3</v>
      </c>
      <c r="D4" s="34">
        <v>54210356</v>
      </c>
      <c r="E4" s="34" t="s">
        <v>3735</v>
      </c>
      <c r="F4" s="34" t="s">
        <v>3833</v>
      </c>
      <c r="G4" s="34"/>
      <c r="H4" s="34" t="s">
        <v>3834</v>
      </c>
      <c r="I4" s="34" t="s">
        <v>3669</v>
      </c>
      <c r="J4" s="34" t="s">
        <v>3876</v>
      </c>
      <c r="K4" s="34">
        <f t="shared" si="0"/>
        <v>10700000</v>
      </c>
      <c r="L4" s="35" t="s">
        <v>68</v>
      </c>
      <c r="M4" s="34">
        <f t="shared" ref="M4:M8" si="7">IF(ISBLANK(N4),"",INDEX(DEPARTMENT_CODE,MATCH(N4,DEPT_NAME_EN,0)))</f>
        <v>10702000</v>
      </c>
      <c r="N4" s="34" t="s">
        <v>103</v>
      </c>
      <c r="O4" s="34" t="str">
        <f t="shared" si="2"/>
        <v>2514001</v>
      </c>
      <c r="P4" s="35" t="s">
        <v>3538</v>
      </c>
      <c r="Q4" s="34">
        <f t="shared" si="3"/>
        <v>10702002</v>
      </c>
      <c r="R4" s="35" t="s">
        <v>2576</v>
      </c>
      <c r="S4" s="34" t="str">
        <f t="shared" ref="S4:S8" si="8">IF(ISBLANK(T4),"",INDEX(Program_Project_Code,MATCH(T4,Program_Project_Name,0)))</f>
        <v>25540019</v>
      </c>
      <c r="T4" s="34" t="s">
        <v>3025</v>
      </c>
      <c r="U4" s="34" t="s">
        <v>3876</v>
      </c>
      <c r="V4" s="34" t="s">
        <v>3883</v>
      </c>
      <c r="W4" s="35" t="str">
        <f t="shared" si="5"/>
        <v>392</v>
      </c>
      <c r="X4" s="35" t="s">
        <v>34</v>
      </c>
      <c r="Y4" s="35" t="str">
        <f t="shared" si="6"/>
        <v>Asia</v>
      </c>
      <c r="Z4" s="63">
        <v>33773</v>
      </c>
      <c r="AA4" s="34">
        <v>23</v>
      </c>
      <c r="AB4" s="37" t="s">
        <v>4313</v>
      </c>
      <c r="AC4" s="35" t="s">
        <v>2462</v>
      </c>
      <c r="AD4" s="34" t="s">
        <v>4312</v>
      </c>
      <c r="AE4" s="37" t="s">
        <v>4314</v>
      </c>
      <c r="AF4" s="63">
        <v>41791</v>
      </c>
      <c r="AG4" s="37" t="s">
        <v>4428</v>
      </c>
      <c r="AH4" s="63">
        <v>41856</v>
      </c>
      <c r="AI4" s="37" t="s">
        <v>3898</v>
      </c>
      <c r="AJ4" s="36">
        <v>41856</v>
      </c>
      <c r="AK4" s="34" t="s">
        <v>3904</v>
      </c>
      <c r="AL4" s="34" t="s">
        <v>3739</v>
      </c>
      <c r="AM4" s="37" t="s">
        <v>4375</v>
      </c>
      <c r="AN4" s="37"/>
      <c r="AO4" s="37"/>
      <c r="AP4" s="37"/>
      <c r="AQ4" s="34"/>
    </row>
    <row r="5" spans="1:43" s="47" customFormat="1" ht="23.25" customHeight="1">
      <c r="A5" s="34">
        <v>2014</v>
      </c>
      <c r="B5" s="34">
        <v>1</v>
      </c>
      <c r="C5" s="34">
        <v>4</v>
      </c>
      <c r="D5" s="34">
        <v>54270654</v>
      </c>
      <c r="E5" s="34" t="s">
        <v>3735</v>
      </c>
      <c r="F5" s="34" t="s">
        <v>3835</v>
      </c>
      <c r="G5" s="34"/>
      <c r="H5" s="34" t="s">
        <v>3836</v>
      </c>
      <c r="I5" s="34" t="s">
        <v>3669</v>
      </c>
      <c r="J5" s="34" t="s">
        <v>3876</v>
      </c>
      <c r="K5" s="34">
        <f t="shared" si="0"/>
        <v>10700000</v>
      </c>
      <c r="L5" s="35" t="s">
        <v>68</v>
      </c>
      <c r="M5" s="34">
        <f t="shared" si="7"/>
        <v>10712000</v>
      </c>
      <c r="N5" s="34" t="s">
        <v>123</v>
      </c>
      <c r="O5" s="34" t="str">
        <f t="shared" si="2"/>
        <v>2544002</v>
      </c>
      <c r="P5" s="35" t="s">
        <v>3497</v>
      </c>
      <c r="Q5" s="34">
        <f t="shared" si="3"/>
        <v>10712018</v>
      </c>
      <c r="R5" s="35" t="s">
        <v>2514</v>
      </c>
      <c r="S5" s="34" t="str">
        <f t="shared" si="8"/>
        <v>25540099</v>
      </c>
      <c r="T5" s="34" t="s">
        <v>2756</v>
      </c>
      <c r="U5" s="34" t="s">
        <v>3876</v>
      </c>
      <c r="V5" s="34" t="s">
        <v>3883</v>
      </c>
      <c r="W5" s="35" t="str">
        <f t="shared" si="5"/>
        <v>392</v>
      </c>
      <c r="X5" s="35" t="s">
        <v>34</v>
      </c>
      <c r="Y5" s="35" t="str">
        <f t="shared" si="6"/>
        <v>Asia</v>
      </c>
      <c r="Z5" s="63">
        <v>33854</v>
      </c>
      <c r="AA5" s="34">
        <v>23</v>
      </c>
      <c r="AB5" s="37" t="s">
        <v>4315</v>
      </c>
      <c r="AC5" s="35" t="s">
        <v>2462</v>
      </c>
      <c r="AD5" s="34" t="s">
        <v>4316</v>
      </c>
      <c r="AE5" s="37" t="s">
        <v>4317</v>
      </c>
      <c r="AF5" s="63">
        <v>41791</v>
      </c>
      <c r="AG5" s="37" t="s">
        <v>4428</v>
      </c>
      <c r="AH5" s="63">
        <v>41856</v>
      </c>
      <c r="AI5" s="37" t="s">
        <v>3898</v>
      </c>
      <c r="AJ5" s="36">
        <v>41856</v>
      </c>
      <c r="AK5" s="34" t="s">
        <v>3904</v>
      </c>
      <c r="AL5" s="34" t="s">
        <v>3739</v>
      </c>
      <c r="AM5" s="37" t="s">
        <v>4375</v>
      </c>
      <c r="AN5" s="37"/>
      <c r="AO5" s="37"/>
      <c r="AP5" s="37"/>
      <c r="AQ5" s="34"/>
    </row>
    <row r="6" spans="1:43" s="47" customFormat="1" ht="23.25" customHeight="1">
      <c r="A6" s="34">
        <v>2014</v>
      </c>
      <c r="B6" s="34">
        <v>1</v>
      </c>
      <c r="C6" s="34">
        <v>5</v>
      </c>
      <c r="D6" s="34">
        <v>54210055</v>
      </c>
      <c r="E6" s="34" t="s">
        <v>3740</v>
      </c>
      <c r="F6" s="34" t="s">
        <v>3837</v>
      </c>
      <c r="G6" s="34"/>
      <c r="H6" s="34" t="s">
        <v>3838</v>
      </c>
      <c r="I6" s="34" t="s">
        <v>3669</v>
      </c>
      <c r="J6" s="34" t="s">
        <v>3876</v>
      </c>
      <c r="K6" s="34">
        <f t="shared" si="0"/>
        <v>10700000</v>
      </c>
      <c r="L6" s="35" t="s">
        <v>68</v>
      </c>
      <c r="M6" s="34">
        <f t="shared" si="7"/>
        <v>10706000</v>
      </c>
      <c r="N6" s="34" t="s">
        <v>111</v>
      </c>
      <c r="O6" s="34" t="str">
        <f t="shared" si="2"/>
        <v>2517001</v>
      </c>
      <c r="P6" s="35" t="s">
        <v>3189</v>
      </c>
      <c r="Q6" s="34">
        <f t="shared" si="3"/>
        <v>10706001</v>
      </c>
      <c r="R6" s="35" t="s">
        <v>2504</v>
      </c>
      <c r="S6" s="34" t="str">
        <f t="shared" si="8"/>
        <v>25540008</v>
      </c>
      <c r="T6" s="34" t="s">
        <v>2713</v>
      </c>
      <c r="U6" s="34" t="s">
        <v>3876</v>
      </c>
      <c r="V6" s="34" t="s">
        <v>3883</v>
      </c>
      <c r="W6" s="35" t="str">
        <f t="shared" si="5"/>
        <v>392</v>
      </c>
      <c r="X6" s="35" t="s">
        <v>34</v>
      </c>
      <c r="Y6" s="35" t="str">
        <f t="shared" si="6"/>
        <v>Asia</v>
      </c>
      <c r="Z6" s="63">
        <v>34319</v>
      </c>
      <c r="AA6" s="34">
        <v>22</v>
      </c>
      <c r="AB6" s="37" t="s">
        <v>4318</v>
      </c>
      <c r="AC6" s="35" t="s">
        <v>2462</v>
      </c>
      <c r="AD6" s="34" t="s">
        <v>4319</v>
      </c>
      <c r="AE6" s="37" t="s">
        <v>4320</v>
      </c>
      <c r="AF6" s="63">
        <v>41791</v>
      </c>
      <c r="AG6" s="37" t="s">
        <v>4428</v>
      </c>
      <c r="AH6" s="63">
        <v>41856</v>
      </c>
      <c r="AI6" s="37" t="s">
        <v>3898</v>
      </c>
      <c r="AJ6" s="36">
        <v>41856</v>
      </c>
      <c r="AK6" s="34" t="s">
        <v>3904</v>
      </c>
      <c r="AL6" s="34" t="s">
        <v>3739</v>
      </c>
      <c r="AM6" s="37" t="s">
        <v>4375</v>
      </c>
      <c r="AN6" s="37"/>
      <c r="AO6" s="37"/>
      <c r="AP6" s="37"/>
      <c r="AQ6" s="34"/>
    </row>
    <row r="7" spans="1:43" s="47" customFormat="1" ht="23.25" customHeight="1">
      <c r="A7" s="34">
        <v>2014</v>
      </c>
      <c r="B7" s="34">
        <v>1</v>
      </c>
      <c r="C7" s="34">
        <v>6</v>
      </c>
      <c r="D7" s="34">
        <v>54210029</v>
      </c>
      <c r="E7" s="34" t="s">
        <v>3740</v>
      </c>
      <c r="F7" s="34" t="s">
        <v>3839</v>
      </c>
      <c r="G7" s="34"/>
      <c r="H7" s="34" t="s">
        <v>3840</v>
      </c>
      <c r="I7" s="34" t="s">
        <v>3669</v>
      </c>
      <c r="J7" s="34" t="s">
        <v>3876</v>
      </c>
      <c r="K7" s="34">
        <f t="shared" si="0"/>
        <v>10700000</v>
      </c>
      <c r="L7" s="35" t="s">
        <v>68</v>
      </c>
      <c r="M7" s="34">
        <f t="shared" si="7"/>
        <v>10706000</v>
      </c>
      <c r="N7" s="34" t="s">
        <v>111</v>
      </c>
      <c r="O7" s="34" t="str">
        <f t="shared" si="2"/>
        <v>2517001</v>
      </c>
      <c r="P7" s="35" t="s">
        <v>3189</v>
      </c>
      <c r="Q7" s="34">
        <f t="shared" si="3"/>
        <v>10706001</v>
      </c>
      <c r="R7" s="35" t="s">
        <v>2504</v>
      </c>
      <c r="S7" s="34" t="str">
        <f t="shared" si="8"/>
        <v>25540008</v>
      </c>
      <c r="T7" s="34" t="s">
        <v>2713</v>
      </c>
      <c r="U7" s="34" t="s">
        <v>3876</v>
      </c>
      <c r="V7" s="34" t="s">
        <v>3883</v>
      </c>
      <c r="W7" s="35" t="str">
        <f t="shared" si="5"/>
        <v>392</v>
      </c>
      <c r="X7" s="35" t="s">
        <v>34</v>
      </c>
      <c r="Y7" s="35" t="str">
        <f t="shared" si="6"/>
        <v>Asia</v>
      </c>
      <c r="Z7" s="63">
        <v>34139</v>
      </c>
      <c r="AA7" s="34">
        <v>23</v>
      </c>
      <c r="AB7" s="37" t="s">
        <v>4321</v>
      </c>
      <c r="AC7" s="35" t="s">
        <v>2462</v>
      </c>
      <c r="AD7" s="34" t="s">
        <v>4322</v>
      </c>
      <c r="AE7" s="37" t="s">
        <v>4323</v>
      </c>
      <c r="AF7" s="63">
        <v>41791</v>
      </c>
      <c r="AG7" s="37" t="s">
        <v>4428</v>
      </c>
      <c r="AH7" s="63">
        <v>41856</v>
      </c>
      <c r="AI7" s="37" t="s">
        <v>3898</v>
      </c>
      <c r="AJ7" s="36">
        <v>41856</v>
      </c>
      <c r="AK7" s="34" t="s">
        <v>3904</v>
      </c>
      <c r="AL7" s="34" t="s">
        <v>3739</v>
      </c>
      <c r="AM7" s="37" t="s">
        <v>4375</v>
      </c>
      <c r="AN7" s="37"/>
      <c r="AO7" s="37"/>
      <c r="AP7" s="37"/>
      <c r="AQ7" s="34"/>
    </row>
    <row r="8" spans="1:43" s="47" customFormat="1" ht="23.25" customHeight="1">
      <c r="A8" s="34">
        <v>2014</v>
      </c>
      <c r="B8" s="34">
        <v>1</v>
      </c>
      <c r="C8" s="34">
        <v>7</v>
      </c>
      <c r="D8" s="34">
        <v>54213901</v>
      </c>
      <c r="E8" s="34" t="s">
        <v>3740</v>
      </c>
      <c r="F8" s="34" t="s">
        <v>3841</v>
      </c>
      <c r="G8" s="34"/>
      <c r="H8" s="34" t="s">
        <v>3842</v>
      </c>
      <c r="I8" s="34" t="s">
        <v>3669</v>
      </c>
      <c r="J8" s="34" t="s">
        <v>3876</v>
      </c>
      <c r="K8" s="34">
        <f t="shared" si="0"/>
        <v>10900000</v>
      </c>
      <c r="L8" s="35" t="s">
        <v>72</v>
      </c>
      <c r="M8" s="34">
        <f t="shared" si="7"/>
        <v>10905000</v>
      </c>
      <c r="N8" s="34" t="s">
        <v>140</v>
      </c>
      <c r="O8" s="34" t="str">
        <f t="shared" si="2"/>
        <v>2542002</v>
      </c>
      <c r="P8" s="35" t="s">
        <v>3296</v>
      </c>
      <c r="Q8" s="34">
        <f t="shared" si="3"/>
        <v>10905015</v>
      </c>
      <c r="R8" s="35" t="s">
        <v>2551</v>
      </c>
      <c r="S8" s="34" t="str">
        <f t="shared" si="8"/>
        <v>25540209</v>
      </c>
      <c r="T8" s="34" t="s">
        <v>2925</v>
      </c>
      <c r="U8" s="34" t="s">
        <v>3876</v>
      </c>
      <c r="V8" s="34" t="s">
        <v>3883</v>
      </c>
      <c r="W8" s="35" t="str">
        <f t="shared" si="5"/>
        <v>392</v>
      </c>
      <c r="X8" s="35" t="s">
        <v>34</v>
      </c>
      <c r="Y8" s="35" t="str">
        <f t="shared" si="6"/>
        <v>Asia</v>
      </c>
      <c r="Z8" s="63">
        <v>34212</v>
      </c>
      <c r="AA8" s="34">
        <v>23</v>
      </c>
      <c r="AB8" s="37" t="s">
        <v>4324</v>
      </c>
      <c r="AC8" s="35" t="s">
        <v>2462</v>
      </c>
      <c r="AD8" s="34" t="s">
        <v>4325</v>
      </c>
      <c r="AE8" s="37" t="s">
        <v>4326</v>
      </c>
      <c r="AF8" s="63">
        <v>41791</v>
      </c>
      <c r="AG8" s="37" t="s">
        <v>4428</v>
      </c>
      <c r="AH8" s="63">
        <v>41856</v>
      </c>
      <c r="AI8" s="37" t="s">
        <v>3898</v>
      </c>
      <c r="AJ8" s="36">
        <v>41856</v>
      </c>
      <c r="AK8" s="34" t="s">
        <v>3904</v>
      </c>
      <c r="AL8" s="34" t="s">
        <v>3739</v>
      </c>
      <c r="AM8" s="37" t="s">
        <v>4375</v>
      </c>
      <c r="AN8" s="37"/>
      <c r="AO8" s="37"/>
      <c r="AP8" s="37"/>
      <c r="AQ8" s="34"/>
    </row>
    <row r="9" spans="1:43" s="47" customFormat="1" ht="23.25" customHeight="1">
      <c r="A9" s="34">
        <v>2014</v>
      </c>
      <c r="B9" s="34">
        <v>1</v>
      </c>
      <c r="C9" s="34">
        <v>8</v>
      </c>
      <c r="D9" s="34">
        <v>55070503255</v>
      </c>
      <c r="E9" s="34" t="s">
        <v>3740</v>
      </c>
      <c r="F9" s="34" t="s">
        <v>3844</v>
      </c>
      <c r="G9" s="34"/>
      <c r="H9" s="34" t="s">
        <v>3845</v>
      </c>
      <c r="I9" s="34" t="s">
        <v>3669</v>
      </c>
      <c r="J9" s="34" t="s">
        <v>3821</v>
      </c>
      <c r="K9" s="34">
        <v>10700000</v>
      </c>
      <c r="L9" s="35" t="s">
        <v>68</v>
      </c>
      <c r="M9" s="34">
        <v>10704000</v>
      </c>
      <c r="N9" s="34" t="s">
        <v>107</v>
      </c>
      <c r="O9" s="34" t="s">
        <v>3556</v>
      </c>
      <c r="P9" s="35" t="s">
        <v>3557</v>
      </c>
      <c r="Q9" s="34">
        <v>10704005</v>
      </c>
      <c r="R9" s="35" t="s">
        <v>2509</v>
      </c>
      <c r="S9" s="34" t="s">
        <v>571</v>
      </c>
      <c r="T9" s="34" t="s">
        <v>2792</v>
      </c>
      <c r="U9" s="34" t="s">
        <v>3879</v>
      </c>
      <c r="V9" s="34" t="s">
        <v>3884</v>
      </c>
      <c r="W9" s="35" t="str">
        <f t="shared" si="5"/>
        <v>410</v>
      </c>
      <c r="X9" s="35" t="s">
        <v>1776</v>
      </c>
      <c r="Y9" s="35" t="s">
        <v>1539</v>
      </c>
      <c r="Z9" s="63">
        <v>34262</v>
      </c>
      <c r="AA9" s="34">
        <v>22</v>
      </c>
      <c r="AB9" s="37" t="s">
        <v>4124</v>
      </c>
      <c r="AC9" s="35" t="s">
        <v>2462</v>
      </c>
      <c r="AD9" s="34" t="s">
        <v>4125</v>
      </c>
      <c r="AE9" s="37" t="s">
        <v>4126</v>
      </c>
      <c r="AF9" s="63">
        <v>41832</v>
      </c>
      <c r="AG9" s="37" t="s">
        <v>4428</v>
      </c>
      <c r="AH9" s="63">
        <v>41860</v>
      </c>
      <c r="AI9" s="37" t="s">
        <v>3898</v>
      </c>
      <c r="AJ9" s="36">
        <v>41860</v>
      </c>
      <c r="AK9" s="34" t="s">
        <v>3903</v>
      </c>
      <c r="AL9" s="34" t="s">
        <v>3739</v>
      </c>
      <c r="AM9" s="37" t="s">
        <v>4375</v>
      </c>
      <c r="AN9" s="37"/>
      <c r="AO9" s="37"/>
      <c r="AP9" s="37"/>
      <c r="AQ9" s="34"/>
    </row>
    <row r="10" spans="1:43" s="47" customFormat="1" ht="23.25" customHeight="1">
      <c r="A10" s="34">
        <v>2014</v>
      </c>
      <c r="B10" s="34">
        <v>1</v>
      </c>
      <c r="C10" s="34">
        <v>9</v>
      </c>
      <c r="D10" s="34">
        <v>53213916</v>
      </c>
      <c r="E10" s="34" t="s">
        <v>3735</v>
      </c>
      <c r="F10" s="34" t="s">
        <v>4331</v>
      </c>
      <c r="G10" s="34"/>
      <c r="H10" s="34" t="s">
        <v>4332</v>
      </c>
      <c r="I10" s="34" t="s">
        <v>3669</v>
      </c>
      <c r="J10" s="34" t="s">
        <v>3820</v>
      </c>
      <c r="K10" s="34">
        <f t="shared" ref="K10:K21" si="9">IF(ISBLANK(L10),"",INDEX(FACULTY_CODE,MATCH(L10,FACULTY_NAME_EN,0)))</f>
        <v>10900000</v>
      </c>
      <c r="L10" s="35" t="s">
        <v>72</v>
      </c>
      <c r="M10" s="34">
        <v>10905000</v>
      </c>
      <c r="N10" s="34" t="s">
        <v>140</v>
      </c>
      <c r="O10" s="34">
        <v>2525001</v>
      </c>
      <c r="P10" s="35" t="s">
        <v>3199</v>
      </c>
      <c r="Q10" s="34">
        <v>109051013</v>
      </c>
      <c r="R10" s="35" t="s">
        <v>2584</v>
      </c>
      <c r="S10" s="34">
        <v>25540206</v>
      </c>
      <c r="T10" s="34" t="s">
        <v>3054</v>
      </c>
      <c r="U10" s="34"/>
      <c r="V10" s="34" t="s">
        <v>3885</v>
      </c>
      <c r="W10" s="35" t="str">
        <f t="shared" si="5"/>
        <v>276</v>
      </c>
      <c r="X10" s="35" t="s">
        <v>1711</v>
      </c>
      <c r="Y10" s="35" t="s">
        <v>1543</v>
      </c>
      <c r="Z10" s="63">
        <v>231910</v>
      </c>
      <c r="AA10" s="34"/>
      <c r="AB10" s="37" t="s">
        <v>4335</v>
      </c>
      <c r="AC10" s="35" t="s">
        <v>2462</v>
      </c>
      <c r="AD10" s="34" t="s">
        <v>4333</v>
      </c>
      <c r="AE10" s="37" t="s">
        <v>4334</v>
      </c>
      <c r="AF10" s="63">
        <v>41835</v>
      </c>
      <c r="AG10" s="37" t="s">
        <v>4428</v>
      </c>
      <c r="AH10" s="63">
        <v>41912</v>
      </c>
      <c r="AI10" s="37" t="s">
        <v>3898</v>
      </c>
      <c r="AJ10" s="36">
        <v>41912</v>
      </c>
      <c r="AK10" s="34" t="s">
        <v>3808</v>
      </c>
      <c r="AL10" s="34" t="s">
        <v>3739</v>
      </c>
      <c r="AM10" s="37"/>
      <c r="AN10" s="37" t="s">
        <v>3893</v>
      </c>
      <c r="AO10" s="37"/>
      <c r="AP10" s="37"/>
      <c r="AQ10" s="34"/>
    </row>
    <row r="11" spans="1:43" s="47" customFormat="1" ht="23.25" customHeight="1">
      <c r="A11" s="34">
        <v>2014</v>
      </c>
      <c r="B11" s="34">
        <v>1</v>
      </c>
      <c r="C11" s="34">
        <v>10</v>
      </c>
      <c r="D11" s="34">
        <v>54501413</v>
      </c>
      <c r="E11" s="34" t="s">
        <v>3735</v>
      </c>
      <c r="F11" s="34" t="s">
        <v>4339</v>
      </c>
      <c r="G11" s="34"/>
      <c r="H11" s="34" t="s">
        <v>4340</v>
      </c>
      <c r="I11" s="34" t="s">
        <v>3822</v>
      </c>
      <c r="J11" s="34" t="s">
        <v>4336</v>
      </c>
      <c r="K11" s="34">
        <f t="shared" si="9"/>
        <v>10900000</v>
      </c>
      <c r="L11" s="35" t="s">
        <v>72</v>
      </c>
      <c r="M11" s="34">
        <v>10903000</v>
      </c>
      <c r="N11" s="34" t="s">
        <v>139</v>
      </c>
      <c r="O11" s="34">
        <v>2533001</v>
      </c>
      <c r="P11" s="35" t="s">
        <v>3217</v>
      </c>
      <c r="Q11" s="34">
        <v>10903006</v>
      </c>
      <c r="R11" s="35" t="s">
        <v>2487</v>
      </c>
      <c r="S11" s="34">
        <v>25540176</v>
      </c>
      <c r="T11" s="34" t="s">
        <v>3071</v>
      </c>
      <c r="U11" s="34"/>
      <c r="V11" s="34" t="s">
        <v>3886</v>
      </c>
      <c r="W11" s="35" t="str">
        <f t="shared" si="5"/>
        <v>410</v>
      </c>
      <c r="X11" s="35" t="s">
        <v>1776</v>
      </c>
      <c r="Y11" s="35" t="s">
        <v>1539</v>
      </c>
      <c r="Z11" s="63">
        <v>28243</v>
      </c>
      <c r="AA11" s="34"/>
      <c r="AB11" s="37" t="s">
        <v>4338</v>
      </c>
      <c r="AC11" s="35" t="s">
        <v>2462</v>
      </c>
      <c r="AD11" s="34" t="s">
        <v>4337</v>
      </c>
      <c r="AE11" s="37"/>
      <c r="AF11" s="63">
        <v>41821</v>
      </c>
      <c r="AG11" s="37" t="s">
        <v>4428</v>
      </c>
      <c r="AH11" s="63">
        <v>41881</v>
      </c>
      <c r="AI11" s="37" t="s">
        <v>3898</v>
      </c>
      <c r="AJ11" s="36">
        <v>41881</v>
      </c>
      <c r="AK11" s="34" t="s">
        <v>3904</v>
      </c>
      <c r="AL11" s="34" t="s">
        <v>3739</v>
      </c>
      <c r="AM11" s="37"/>
      <c r="AN11" s="37" t="s">
        <v>3894</v>
      </c>
      <c r="AO11" s="37"/>
      <c r="AP11" s="37"/>
      <c r="AQ11" s="34"/>
    </row>
    <row r="12" spans="1:43" s="58" customFormat="1" ht="23.25" customHeight="1">
      <c r="A12" s="54">
        <v>2014</v>
      </c>
      <c r="B12" s="54">
        <v>1</v>
      </c>
      <c r="C12" s="54">
        <v>11</v>
      </c>
      <c r="D12" s="54">
        <v>56090800004</v>
      </c>
      <c r="E12" s="54" t="s">
        <v>3735</v>
      </c>
      <c r="F12" s="54" t="s">
        <v>4345</v>
      </c>
      <c r="G12" s="54"/>
      <c r="H12" s="54" t="s">
        <v>4346</v>
      </c>
      <c r="I12" s="54" t="s">
        <v>3822</v>
      </c>
      <c r="J12" s="54" t="s">
        <v>4336</v>
      </c>
      <c r="K12" s="54">
        <f t="shared" si="9"/>
        <v>10900000</v>
      </c>
      <c r="L12" s="55" t="s">
        <v>72</v>
      </c>
      <c r="M12" s="54">
        <f t="shared" ref="M12:M17" si="10">IF(ISBLANK(N12),"",INDEX(DEPARTMENT_CODE,MATCH(N12,DEPT_NAME_EN,0)))</f>
        <v>10903000</v>
      </c>
      <c r="N12" s="54" t="s">
        <v>139</v>
      </c>
      <c r="O12" s="54">
        <v>2546002</v>
      </c>
      <c r="P12" s="55" t="s">
        <v>3320</v>
      </c>
      <c r="Q12" s="54">
        <v>10903006</v>
      </c>
      <c r="R12" s="55" t="s">
        <v>2487</v>
      </c>
      <c r="S12" s="54">
        <v>25540176</v>
      </c>
      <c r="T12" s="54" t="s">
        <v>3071</v>
      </c>
      <c r="U12" s="54"/>
      <c r="V12" s="54" t="s">
        <v>3886</v>
      </c>
      <c r="W12" s="55" t="str">
        <f t="shared" si="5"/>
        <v>410</v>
      </c>
      <c r="X12" s="55" t="s">
        <v>1776</v>
      </c>
      <c r="Y12" s="55" t="s">
        <v>1539</v>
      </c>
      <c r="Z12" s="64" t="s">
        <v>4344</v>
      </c>
      <c r="AA12" s="54"/>
      <c r="AB12" s="57" t="s">
        <v>4343</v>
      </c>
      <c r="AC12" s="55" t="s">
        <v>2462</v>
      </c>
      <c r="AD12" s="54" t="s">
        <v>4341</v>
      </c>
      <c r="AE12" s="57" t="s">
        <v>4342</v>
      </c>
      <c r="AF12" s="65">
        <v>41822</v>
      </c>
      <c r="AG12" s="57" t="s">
        <v>4428</v>
      </c>
      <c r="AH12" s="65">
        <v>41881</v>
      </c>
      <c r="AI12" s="57" t="s">
        <v>3898</v>
      </c>
      <c r="AJ12" s="56">
        <v>41881</v>
      </c>
      <c r="AK12" s="54" t="s">
        <v>3904</v>
      </c>
      <c r="AL12" s="54" t="s">
        <v>3739</v>
      </c>
      <c r="AM12" s="57"/>
      <c r="AN12" s="57" t="s">
        <v>3894</v>
      </c>
      <c r="AO12" s="57"/>
      <c r="AP12" s="57"/>
      <c r="AQ12" s="54"/>
    </row>
    <row r="13" spans="1:43" s="47" customFormat="1" ht="23.25" customHeight="1">
      <c r="A13" s="34">
        <v>2014</v>
      </c>
      <c r="B13" s="34">
        <v>1</v>
      </c>
      <c r="C13" s="34">
        <v>12</v>
      </c>
      <c r="D13" s="34">
        <v>54501408</v>
      </c>
      <c r="E13" s="34" t="s">
        <v>3740</v>
      </c>
      <c r="F13" s="34" t="s">
        <v>4347</v>
      </c>
      <c r="G13" s="34"/>
      <c r="H13" s="34" t="s">
        <v>4348</v>
      </c>
      <c r="I13" s="34" t="s">
        <v>3822</v>
      </c>
      <c r="J13" s="34" t="s">
        <v>4336</v>
      </c>
      <c r="K13" s="34">
        <f t="shared" si="9"/>
        <v>10900000</v>
      </c>
      <c r="L13" s="35" t="s">
        <v>72</v>
      </c>
      <c r="M13" s="34">
        <f t="shared" si="10"/>
        <v>10903000</v>
      </c>
      <c r="N13" s="34" t="s">
        <v>139</v>
      </c>
      <c r="O13" s="34">
        <v>2546002</v>
      </c>
      <c r="P13" s="35" t="s">
        <v>3320</v>
      </c>
      <c r="Q13" s="34">
        <v>10903006</v>
      </c>
      <c r="R13" s="35" t="s">
        <v>2487</v>
      </c>
      <c r="S13" s="34">
        <v>25540176</v>
      </c>
      <c r="T13" s="34" t="s">
        <v>3071</v>
      </c>
      <c r="U13" s="34"/>
      <c r="V13" s="34" t="s">
        <v>3886</v>
      </c>
      <c r="W13" s="35" t="str">
        <f t="shared" si="5"/>
        <v>410</v>
      </c>
      <c r="X13" s="35" t="s">
        <v>1776</v>
      </c>
      <c r="Y13" s="35" t="s">
        <v>1539</v>
      </c>
      <c r="Z13" s="63">
        <v>29552</v>
      </c>
      <c r="AA13" s="34"/>
      <c r="AB13" s="37" t="s">
        <v>4349</v>
      </c>
      <c r="AC13" s="35" t="s">
        <v>2462</v>
      </c>
      <c r="AD13" s="34" t="s">
        <v>4350</v>
      </c>
      <c r="AE13" s="37" t="s">
        <v>4351</v>
      </c>
      <c r="AF13" s="63">
        <v>41823</v>
      </c>
      <c r="AG13" s="37" t="s">
        <v>4428</v>
      </c>
      <c r="AH13" s="63">
        <v>41881</v>
      </c>
      <c r="AI13" s="37" t="s">
        <v>3898</v>
      </c>
      <c r="AJ13" s="36">
        <v>41881</v>
      </c>
      <c r="AK13" s="34" t="s">
        <v>3904</v>
      </c>
      <c r="AL13" s="34" t="s">
        <v>3739</v>
      </c>
      <c r="AM13" s="37"/>
      <c r="AN13" s="37"/>
      <c r="AO13" s="37"/>
      <c r="AP13" s="37"/>
      <c r="AQ13" s="34"/>
    </row>
    <row r="14" spans="1:43" s="47" customFormat="1" ht="23.25" customHeight="1">
      <c r="A14" s="34">
        <v>2014</v>
      </c>
      <c r="B14" s="34">
        <v>1</v>
      </c>
      <c r="C14" s="34">
        <v>13</v>
      </c>
      <c r="D14" s="34">
        <v>56090800002</v>
      </c>
      <c r="E14" s="34" t="s">
        <v>3735</v>
      </c>
      <c r="F14" s="34" t="s">
        <v>4353</v>
      </c>
      <c r="G14" s="34"/>
      <c r="H14" s="34" t="s">
        <v>4354</v>
      </c>
      <c r="I14" s="34" t="s">
        <v>3822</v>
      </c>
      <c r="J14" s="34" t="s">
        <v>4336</v>
      </c>
      <c r="K14" s="34">
        <f t="shared" si="9"/>
        <v>10900000</v>
      </c>
      <c r="L14" s="35" t="s">
        <v>72</v>
      </c>
      <c r="M14" s="34">
        <f t="shared" si="10"/>
        <v>10903000</v>
      </c>
      <c r="N14" s="34" t="s">
        <v>139</v>
      </c>
      <c r="O14" s="34">
        <v>2546002</v>
      </c>
      <c r="P14" s="35" t="s">
        <v>3320</v>
      </c>
      <c r="Q14" s="34">
        <v>10903006</v>
      </c>
      <c r="R14" s="35" t="s">
        <v>2487</v>
      </c>
      <c r="S14" s="34">
        <v>25540176</v>
      </c>
      <c r="T14" s="34" t="s">
        <v>3071</v>
      </c>
      <c r="U14" s="34"/>
      <c r="V14" s="34" t="s">
        <v>3886</v>
      </c>
      <c r="W14" s="35" t="str">
        <f t="shared" si="5"/>
        <v>410</v>
      </c>
      <c r="X14" s="35" t="s">
        <v>1776</v>
      </c>
      <c r="Y14" s="35" t="s">
        <v>1539</v>
      </c>
      <c r="Z14" s="63">
        <v>29696</v>
      </c>
      <c r="AA14" s="34"/>
      <c r="AB14" s="37" t="s">
        <v>4355</v>
      </c>
      <c r="AC14" s="35" t="s">
        <v>2462</v>
      </c>
      <c r="AD14" s="34" t="s">
        <v>4356</v>
      </c>
      <c r="AE14" s="37" t="s">
        <v>4357</v>
      </c>
      <c r="AF14" s="63">
        <v>41824</v>
      </c>
      <c r="AG14" s="37" t="s">
        <v>4428</v>
      </c>
      <c r="AH14" s="63">
        <v>41881</v>
      </c>
      <c r="AI14" s="37" t="s">
        <v>3898</v>
      </c>
      <c r="AJ14" s="36">
        <v>41881</v>
      </c>
      <c r="AK14" s="34" t="s">
        <v>3904</v>
      </c>
      <c r="AL14" s="34" t="s">
        <v>3739</v>
      </c>
      <c r="AM14" s="37"/>
      <c r="AN14" s="37"/>
      <c r="AO14" s="37"/>
      <c r="AP14" s="37"/>
      <c r="AQ14" s="34"/>
    </row>
    <row r="15" spans="1:43" s="47" customFormat="1" ht="23.25" customHeight="1">
      <c r="A15" s="34">
        <v>2014</v>
      </c>
      <c r="B15" s="34">
        <v>1</v>
      </c>
      <c r="C15" s="34">
        <v>14</v>
      </c>
      <c r="D15" s="34">
        <v>57090800204</v>
      </c>
      <c r="E15" s="34" t="s">
        <v>3735</v>
      </c>
      <c r="F15" s="34" t="s">
        <v>4358</v>
      </c>
      <c r="G15" s="34"/>
      <c r="H15" s="34" t="s">
        <v>4359</v>
      </c>
      <c r="I15" s="34" t="s">
        <v>3822</v>
      </c>
      <c r="J15" s="34" t="s">
        <v>3821</v>
      </c>
      <c r="K15" s="34">
        <f t="shared" si="9"/>
        <v>10900000</v>
      </c>
      <c r="L15" s="35" t="s">
        <v>72</v>
      </c>
      <c r="M15" s="34">
        <f t="shared" si="10"/>
        <v>10902000</v>
      </c>
      <c r="N15" s="34" t="s">
        <v>145</v>
      </c>
      <c r="O15" s="34">
        <v>2547007</v>
      </c>
      <c r="P15" s="35" t="s">
        <v>3410</v>
      </c>
      <c r="Q15" s="34">
        <v>1092010</v>
      </c>
      <c r="R15" s="35" t="s">
        <v>2586</v>
      </c>
      <c r="S15" s="34">
        <v>25540196</v>
      </c>
      <c r="T15" s="34" t="s">
        <v>3098</v>
      </c>
      <c r="U15" s="34" t="s">
        <v>3880</v>
      </c>
      <c r="V15" s="34" t="s">
        <v>3887</v>
      </c>
      <c r="W15" s="35" t="str">
        <f t="shared" si="5"/>
        <v>392</v>
      </c>
      <c r="X15" s="35" t="s">
        <v>34</v>
      </c>
      <c r="Y15" s="35" t="s">
        <v>1539</v>
      </c>
      <c r="Z15" s="63">
        <v>32811</v>
      </c>
      <c r="AA15" s="34"/>
      <c r="AB15" s="37" t="s">
        <v>4361</v>
      </c>
      <c r="AC15" s="35" t="s">
        <v>2462</v>
      </c>
      <c r="AD15" s="34" t="s">
        <v>4360</v>
      </c>
      <c r="AE15" s="37"/>
      <c r="AF15" s="63">
        <v>41841</v>
      </c>
      <c r="AG15" s="37" t="s">
        <v>4428</v>
      </c>
      <c r="AH15" s="63">
        <v>41866</v>
      </c>
      <c r="AI15" s="37" t="s">
        <v>3898</v>
      </c>
      <c r="AJ15" s="36">
        <v>41866</v>
      </c>
      <c r="AK15" s="34" t="s">
        <v>3903</v>
      </c>
      <c r="AL15" s="34" t="s">
        <v>3739</v>
      </c>
      <c r="AM15" s="37"/>
      <c r="AN15" s="37" t="s">
        <v>3895</v>
      </c>
      <c r="AO15" s="37"/>
      <c r="AP15" s="37"/>
      <c r="AQ15" s="34"/>
    </row>
    <row r="16" spans="1:43" s="47" customFormat="1" ht="23.25" customHeight="1">
      <c r="A16" s="34">
        <v>2014</v>
      </c>
      <c r="B16" s="34">
        <v>1</v>
      </c>
      <c r="C16" s="34">
        <v>15</v>
      </c>
      <c r="D16" s="34">
        <v>57090800205</v>
      </c>
      <c r="E16" s="34" t="s">
        <v>3740</v>
      </c>
      <c r="F16" s="34" t="s">
        <v>4362</v>
      </c>
      <c r="G16" s="34"/>
      <c r="H16" s="34" t="s">
        <v>4363</v>
      </c>
      <c r="I16" s="34" t="s">
        <v>3822</v>
      </c>
      <c r="J16" s="34" t="s">
        <v>3821</v>
      </c>
      <c r="K16" s="34">
        <f t="shared" si="9"/>
        <v>10900000</v>
      </c>
      <c r="L16" s="35" t="s">
        <v>72</v>
      </c>
      <c r="M16" s="34">
        <f t="shared" si="10"/>
        <v>10902000</v>
      </c>
      <c r="N16" s="34" t="s">
        <v>145</v>
      </c>
      <c r="O16" s="34">
        <v>2547007</v>
      </c>
      <c r="P16" s="35" t="s">
        <v>3410</v>
      </c>
      <c r="Q16" s="34">
        <v>1092010</v>
      </c>
      <c r="R16" s="35" t="s">
        <v>2586</v>
      </c>
      <c r="S16" s="34">
        <v>25540196</v>
      </c>
      <c r="T16" s="34" t="s">
        <v>3098</v>
      </c>
      <c r="U16" s="34" t="s">
        <v>3880</v>
      </c>
      <c r="V16" s="34" t="s">
        <v>3887</v>
      </c>
      <c r="W16" s="35" t="str">
        <f t="shared" si="5"/>
        <v>392</v>
      </c>
      <c r="X16" s="35" t="s">
        <v>34</v>
      </c>
      <c r="Y16" s="35" t="s">
        <v>1539</v>
      </c>
      <c r="Z16" s="63">
        <v>32994</v>
      </c>
      <c r="AA16" s="34"/>
      <c r="AB16" s="37" t="s">
        <v>4364</v>
      </c>
      <c r="AC16" s="35" t="s">
        <v>2462</v>
      </c>
      <c r="AD16" s="34" t="s">
        <v>4365</v>
      </c>
      <c r="AE16" s="37"/>
      <c r="AF16" s="63">
        <v>41841</v>
      </c>
      <c r="AG16" s="37" t="s">
        <v>4428</v>
      </c>
      <c r="AH16" s="63">
        <v>41866</v>
      </c>
      <c r="AI16" s="37" t="s">
        <v>3898</v>
      </c>
      <c r="AJ16" s="36">
        <v>41866</v>
      </c>
      <c r="AK16" s="34" t="s">
        <v>3903</v>
      </c>
      <c r="AL16" s="34" t="s">
        <v>3739</v>
      </c>
      <c r="AM16" s="37"/>
      <c r="AN16" s="37" t="s">
        <v>3895</v>
      </c>
      <c r="AO16" s="37"/>
      <c r="AP16" s="37"/>
      <c r="AQ16" s="34"/>
    </row>
    <row r="17" spans="1:43" s="47" customFormat="1" ht="23.25" customHeight="1">
      <c r="A17" s="34">
        <v>2014</v>
      </c>
      <c r="B17" s="34">
        <v>1</v>
      </c>
      <c r="C17" s="34">
        <v>16</v>
      </c>
      <c r="D17" s="34">
        <v>54500408</v>
      </c>
      <c r="E17" s="34" t="s">
        <v>3735</v>
      </c>
      <c r="F17" s="34" t="s">
        <v>4366</v>
      </c>
      <c r="G17" s="34"/>
      <c r="H17" s="34" t="s">
        <v>4367</v>
      </c>
      <c r="I17" s="34" t="s">
        <v>3822</v>
      </c>
      <c r="J17" s="34" t="s">
        <v>3821</v>
      </c>
      <c r="K17" s="34">
        <f t="shared" si="9"/>
        <v>10900000</v>
      </c>
      <c r="L17" s="35" t="s">
        <v>72</v>
      </c>
      <c r="M17" s="34">
        <f t="shared" si="10"/>
        <v>10902000</v>
      </c>
      <c r="N17" s="34" t="s">
        <v>145</v>
      </c>
      <c r="O17" s="34">
        <v>2547007</v>
      </c>
      <c r="P17" s="35" t="s">
        <v>3410</v>
      </c>
      <c r="Q17" s="34">
        <v>1092010</v>
      </c>
      <c r="R17" s="35" t="s">
        <v>2586</v>
      </c>
      <c r="S17" s="34">
        <v>25540196</v>
      </c>
      <c r="T17" s="34" t="s">
        <v>3098</v>
      </c>
      <c r="U17" s="34" t="s">
        <v>3880</v>
      </c>
      <c r="V17" s="34" t="s">
        <v>3887</v>
      </c>
      <c r="W17" s="35" t="str">
        <f t="shared" si="5"/>
        <v>392</v>
      </c>
      <c r="X17" s="35" t="s">
        <v>34</v>
      </c>
      <c r="Y17" s="35" t="s">
        <v>1539</v>
      </c>
      <c r="Z17" s="63">
        <v>31322</v>
      </c>
      <c r="AA17" s="34"/>
      <c r="AB17" s="37" t="s">
        <v>4369</v>
      </c>
      <c r="AC17" s="35" t="s">
        <v>2462</v>
      </c>
      <c r="AD17" s="34" t="s">
        <v>4368</v>
      </c>
      <c r="AE17" s="37"/>
      <c r="AF17" s="63">
        <v>41841</v>
      </c>
      <c r="AG17" s="37" t="s">
        <v>4428</v>
      </c>
      <c r="AH17" s="63">
        <v>41866</v>
      </c>
      <c r="AI17" s="37" t="s">
        <v>3898</v>
      </c>
      <c r="AJ17" s="36">
        <v>41866</v>
      </c>
      <c r="AK17" s="34" t="s">
        <v>3903</v>
      </c>
      <c r="AL17" s="34" t="s">
        <v>3739</v>
      </c>
      <c r="AM17" s="37"/>
      <c r="AN17" s="37"/>
      <c r="AO17" s="37"/>
      <c r="AP17" s="37"/>
      <c r="AQ17" s="34"/>
    </row>
    <row r="18" spans="1:43" s="47" customFormat="1" ht="23.25" customHeight="1">
      <c r="A18" s="34">
        <v>2014</v>
      </c>
      <c r="B18" s="34">
        <v>1</v>
      </c>
      <c r="C18" s="34">
        <v>17</v>
      </c>
      <c r="D18" s="34">
        <v>54210631</v>
      </c>
      <c r="E18" s="34" t="s">
        <v>3740</v>
      </c>
      <c r="F18" s="34" t="s">
        <v>3848</v>
      </c>
      <c r="G18" s="34"/>
      <c r="H18" s="34" t="s">
        <v>3849</v>
      </c>
      <c r="I18" s="34" t="s">
        <v>3669</v>
      </c>
      <c r="J18" s="34" t="s">
        <v>3876</v>
      </c>
      <c r="K18" s="34">
        <f t="shared" si="9"/>
        <v>10700000</v>
      </c>
      <c r="L18" s="35" t="s">
        <v>68</v>
      </c>
      <c r="M18" s="34">
        <v>10705000</v>
      </c>
      <c r="N18" s="34" t="s">
        <v>109</v>
      </c>
      <c r="O18" s="34">
        <v>2514004</v>
      </c>
      <c r="P18" s="35" t="s">
        <v>3188</v>
      </c>
      <c r="Q18" s="34">
        <v>10705004</v>
      </c>
      <c r="R18" s="35" t="s">
        <v>2526</v>
      </c>
      <c r="S18" s="34">
        <v>25540031</v>
      </c>
      <c r="T18" s="34" t="s">
        <v>2831</v>
      </c>
      <c r="U18" s="34" t="s">
        <v>3876</v>
      </c>
      <c r="V18" s="34" t="s">
        <v>3888</v>
      </c>
      <c r="W18" s="35" t="str">
        <f t="shared" si="5"/>
        <v>158</v>
      </c>
      <c r="X18" s="35" t="s">
        <v>1634</v>
      </c>
      <c r="Y18" s="35" t="s">
        <v>1539</v>
      </c>
      <c r="Z18" s="63">
        <v>34017</v>
      </c>
      <c r="AA18" s="34"/>
      <c r="AB18" s="37" t="s">
        <v>4391</v>
      </c>
      <c r="AC18" s="35" t="s">
        <v>2462</v>
      </c>
      <c r="AD18" s="34" t="s">
        <v>4390</v>
      </c>
      <c r="AE18" s="37" t="s">
        <v>4392</v>
      </c>
      <c r="AF18" s="63">
        <v>41812</v>
      </c>
      <c r="AG18" s="37" t="s">
        <v>4428</v>
      </c>
      <c r="AH18" s="63">
        <v>41854</v>
      </c>
      <c r="AI18" s="37" t="s">
        <v>3898</v>
      </c>
      <c r="AJ18" s="36">
        <v>41854</v>
      </c>
      <c r="AK18" s="34" t="s">
        <v>3903</v>
      </c>
      <c r="AL18" s="34" t="s">
        <v>3739</v>
      </c>
      <c r="AM18" s="37" t="s">
        <v>4375</v>
      </c>
      <c r="AN18" s="37"/>
      <c r="AO18" s="37"/>
      <c r="AP18" s="37"/>
      <c r="AQ18" s="34"/>
    </row>
    <row r="19" spans="1:43" s="47" customFormat="1" ht="23.25" customHeight="1">
      <c r="A19" s="34">
        <v>2014</v>
      </c>
      <c r="B19" s="34">
        <v>1</v>
      </c>
      <c r="C19" s="34">
        <v>18</v>
      </c>
      <c r="D19" s="34">
        <v>54271831</v>
      </c>
      <c r="E19" s="34" t="s">
        <v>3740</v>
      </c>
      <c r="F19" s="34" t="s">
        <v>3850</v>
      </c>
      <c r="G19" s="34"/>
      <c r="H19" s="34" t="s">
        <v>3851</v>
      </c>
      <c r="I19" s="34" t="s">
        <v>3669</v>
      </c>
      <c r="J19" s="34" t="s">
        <v>3876</v>
      </c>
      <c r="K19" s="34">
        <f t="shared" si="9"/>
        <v>10700000</v>
      </c>
      <c r="L19" s="35" t="s">
        <v>68</v>
      </c>
      <c r="M19" s="34">
        <f t="shared" ref="M19:M21" si="11">IF(ISBLANK(N19),"",INDEX(DEPARTMENT_CODE,MATCH(N19,DEPT_NAME_EN,0)))</f>
        <v>10711000</v>
      </c>
      <c r="N19" s="34" t="s">
        <v>121</v>
      </c>
      <c r="O19" s="34" t="str">
        <f t="shared" ref="O19:O21" si="12">IF(ISBLANK(P19),"",INDEX(Program_Code,MATCH(P19,Program_Name_En,0)))</f>
        <v>2553002</v>
      </c>
      <c r="P19" s="35" t="s">
        <v>3452</v>
      </c>
      <c r="Q19" s="34">
        <f t="shared" ref="Q19:Q21" si="13">IF(ISBLANK(R19),"",INDEX(FOS_Code,MATCH(R19,FOS_Name_En,0)))</f>
        <v>10711025</v>
      </c>
      <c r="R19" s="35" t="s">
        <v>2525</v>
      </c>
      <c r="S19" s="34" t="str">
        <f t="shared" ref="S19:S21" si="14">IF(ISBLANK(T19),"",INDEX(Program_Project_Code,MATCH(T19,Program_Project_Name,0)))</f>
        <v>25520001</v>
      </c>
      <c r="T19" s="34" t="s">
        <v>2676</v>
      </c>
      <c r="U19" s="34" t="s">
        <v>3876</v>
      </c>
      <c r="V19" s="34" t="s">
        <v>3888</v>
      </c>
      <c r="W19" s="35" t="str">
        <f t="shared" si="5"/>
        <v>158</v>
      </c>
      <c r="X19" s="35" t="s">
        <v>1634</v>
      </c>
      <c r="Y19" s="35" t="s">
        <v>1539</v>
      </c>
      <c r="Z19" s="63">
        <v>33918</v>
      </c>
      <c r="AA19" s="34"/>
      <c r="AB19" s="37" t="s">
        <v>4393</v>
      </c>
      <c r="AC19" s="35" t="s">
        <v>2462</v>
      </c>
      <c r="AD19" s="34" t="s">
        <v>4394</v>
      </c>
      <c r="AE19" s="37" t="s">
        <v>4395</v>
      </c>
      <c r="AF19" s="63">
        <v>41812</v>
      </c>
      <c r="AG19" s="37" t="s">
        <v>4428</v>
      </c>
      <c r="AH19" s="63">
        <v>41854</v>
      </c>
      <c r="AI19" s="37" t="s">
        <v>3898</v>
      </c>
      <c r="AJ19" s="36">
        <v>41854</v>
      </c>
      <c r="AK19" s="34" t="s">
        <v>3903</v>
      </c>
      <c r="AL19" s="34" t="s">
        <v>3739</v>
      </c>
      <c r="AM19" s="37" t="s">
        <v>4375</v>
      </c>
      <c r="AN19" s="37"/>
      <c r="AO19" s="37"/>
      <c r="AP19" s="37"/>
      <c r="AQ19" s="34"/>
    </row>
    <row r="20" spans="1:43" s="47" customFormat="1" ht="23.25" customHeight="1">
      <c r="A20" s="34">
        <v>2014</v>
      </c>
      <c r="B20" s="34">
        <v>1</v>
      </c>
      <c r="C20" s="34">
        <v>19</v>
      </c>
      <c r="D20" s="34">
        <v>54271201</v>
      </c>
      <c r="E20" s="34" t="s">
        <v>3740</v>
      </c>
      <c r="F20" s="34" t="s">
        <v>3852</v>
      </c>
      <c r="G20" s="34"/>
      <c r="H20" s="34" t="s">
        <v>3853</v>
      </c>
      <c r="I20" s="34" t="s">
        <v>3669</v>
      </c>
      <c r="J20" s="34" t="s">
        <v>3876</v>
      </c>
      <c r="K20" s="34">
        <f t="shared" si="9"/>
        <v>10700000</v>
      </c>
      <c r="L20" s="35" t="s">
        <v>68</v>
      </c>
      <c r="M20" s="34">
        <f t="shared" si="11"/>
        <v>10706000</v>
      </c>
      <c r="N20" s="34" t="s">
        <v>111</v>
      </c>
      <c r="O20" s="34" t="str">
        <f t="shared" si="12"/>
        <v>2553007</v>
      </c>
      <c r="P20" s="35" t="s">
        <v>3473</v>
      </c>
      <c r="Q20" s="34">
        <f t="shared" si="13"/>
        <v>10706001</v>
      </c>
      <c r="R20" s="35" t="s">
        <v>2504</v>
      </c>
      <c r="S20" s="34" t="str">
        <f t="shared" si="14"/>
        <v>25540158</v>
      </c>
      <c r="T20" s="34" t="s">
        <v>2721</v>
      </c>
      <c r="U20" s="34" t="s">
        <v>3876</v>
      </c>
      <c r="V20" s="34" t="s">
        <v>3889</v>
      </c>
      <c r="W20" s="35" t="str">
        <f t="shared" si="5"/>
        <v>040</v>
      </c>
      <c r="X20" s="35" t="s">
        <v>1569</v>
      </c>
      <c r="Y20" s="35" t="s">
        <v>1543</v>
      </c>
      <c r="Z20" s="63">
        <v>33749</v>
      </c>
      <c r="AA20" s="34"/>
      <c r="AB20" s="37" t="s">
        <v>4396</v>
      </c>
      <c r="AC20" s="35" t="s">
        <v>2462</v>
      </c>
      <c r="AD20" s="34" t="s">
        <v>4397</v>
      </c>
      <c r="AE20" s="37" t="s">
        <v>4398</v>
      </c>
      <c r="AF20" s="63">
        <v>41778</v>
      </c>
      <c r="AG20" s="37" t="s">
        <v>3900</v>
      </c>
      <c r="AH20" s="63">
        <v>41870</v>
      </c>
      <c r="AI20" s="37" t="s">
        <v>3898</v>
      </c>
      <c r="AJ20" s="36">
        <v>41870</v>
      </c>
      <c r="AK20" s="34" t="s">
        <v>3905</v>
      </c>
      <c r="AL20" s="34" t="s">
        <v>3739</v>
      </c>
      <c r="AM20" s="37" t="s">
        <v>4375</v>
      </c>
      <c r="AN20" s="37"/>
      <c r="AO20" s="37"/>
      <c r="AP20" s="37"/>
      <c r="AQ20" s="34"/>
    </row>
    <row r="21" spans="1:43" s="47" customFormat="1" ht="23.25" customHeight="1">
      <c r="A21" s="34">
        <v>2014</v>
      </c>
      <c r="B21" s="34">
        <v>1</v>
      </c>
      <c r="C21" s="34">
        <v>20</v>
      </c>
      <c r="D21" s="34">
        <v>54271208</v>
      </c>
      <c r="E21" s="34" t="s">
        <v>3740</v>
      </c>
      <c r="F21" s="34" t="s">
        <v>3854</v>
      </c>
      <c r="G21" s="34"/>
      <c r="H21" s="34" t="s">
        <v>3855</v>
      </c>
      <c r="I21" s="34" t="s">
        <v>3669</v>
      </c>
      <c r="J21" s="34" t="s">
        <v>3876</v>
      </c>
      <c r="K21" s="34">
        <f t="shared" si="9"/>
        <v>10700000</v>
      </c>
      <c r="L21" s="35" t="s">
        <v>68</v>
      </c>
      <c r="M21" s="34">
        <f t="shared" si="11"/>
        <v>10706000</v>
      </c>
      <c r="N21" s="34" t="s">
        <v>111</v>
      </c>
      <c r="O21" s="34" t="str">
        <f t="shared" si="12"/>
        <v>2553007</v>
      </c>
      <c r="P21" s="35" t="s">
        <v>3473</v>
      </c>
      <c r="Q21" s="34">
        <f t="shared" si="13"/>
        <v>10706001</v>
      </c>
      <c r="R21" s="35" t="s">
        <v>2504</v>
      </c>
      <c r="S21" s="34" t="str">
        <f t="shared" si="14"/>
        <v>25540158</v>
      </c>
      <c r="T21" s="34" t="s">
        <v>2721</v>
      </c>
      <c r="U21" s="34" t="s">
        <v>3876</v>
      </c>
      <c r="V21" s="34" t="s">
        <v>3889</v>
      </c>
      <c r="W21" s="35" t="str">
        <f t="shared" si="5"/>
        <v>040</v>
      </c>
      <c r="X21" s="35" t="s">
        <v>1569</v>
      </c>
      <c r="Y21" s="35" t="s">
        <v>1543</v>
      </c>
      <c r="Z21" s="63">
        <v>33884</v>
      </c>
      <c r="AA21" s="34"/>
      <c r="AB21" s="37" t="s">
        <v>4399</v>
      </c>
      <c r="AC21" s="35" t="s">
        <v>2462</v>
      </c>
      <c r="AD21" s="34" t="s">
        <v>4400</v>
      </c>
      <c r="AE21" s="37" t="s">
        <v>4401</v>
      </c>
      <c r="AF21" s="63">
        <v>41778</v>
      </c>
      <c r="AG21" s="37" t="s">
        <v>4389</v>
      </c>
      <c r="AH21" s="63">
        <v>41870</v>
      </c>
      <c r="AI21" s="37" t="s">
        <v>3898</v>
      </c>
      <c r="AJ21" s="36">
        <v>41870</v>
      </c>
      <c r="AK21" s="34" t="s">
        <v>3905</v>
      </c>
      <c r="AL21" s="34" t="s">
        <v>3739</v>
      </c>
      <c r="AM21" s="37" t="s">
        <v>4375</v>
      </c>
      <c r="AN21" s="37"/>
      <c r="AO21" s="37"/>
      <c r="AP21" s="37"/>
      <c r="AQ21" s="34"/>
    </row>
    <row r="22" spans="1:43" s="47" customFormat="1" ht="23.25" customHeight="1">
      <c r="A22" s="34">
        <v>2014</v>
      </c>
      <c r="B22" s="34">
        <v>1</v>
      </c>
      <c r="C22" s="34">
        <v>21</v>
      </c>
      <c r="D22" s="34">
        <v>54270638</v>
      </c>
      <c r="E22" s="34" t="s">
        <v>3750</v>
      </c>
      <c r="F22" s="34" t="s">
        <v>3856</v>
      </c>
      <c r="G22" s="34"/>
      <c r="H22" s="34" t="s">
        <v>3857</v>
      </c>
      <c r="I22" s="34" t="s">
        <v>3669</v>
      </c>
      <c r="J22" s="34" t="s">
        <v>3876</v>
      </c>
      <c r="K22" s="34">
        <v>10700006</v>
      </c>
      <c r="L22" s="35" t="s">
        <v>68</v>
      </c>
      <c r="M22" s="34">
        <v>10704006</v>
      </c>
      <c r="N22" s="34" t="s">
        <v>123</v>
      </c>
      <c r="O22" s="34" t="s">
        <v>4330</v>
      </c>
      <c r="P22" s="35" t="s">
        <v>3497</v>
      </c>
      <c r="Q22" s="34">
        <v>10704005</v>
      </c>
      <c r="R22" s="35" t="s">
        <v>2514</v>
      </c>
      <c r="S22" s="34" t="s">
        <v>583</v>
      </c>
      <c r="T22" s="34" t="s">
        <v>2756</v>
      </c>
      <c r="U22" s="34" t="s">
        <v>3876</v>
      </c>
      <c r="V22" s="34" t="s">
        <v>3794</v>
      </c>
      <c r="W22" s="35" t="str">
        <f t="shared" si="5"/>
        <v>702</v>
      </c>
      <c r="X22" s="35" t="s">
        <v>1945</v>
      </c>
      <c r="Y22" s="35" t="s">
        <v>1539</v>
      </c>
      <c r="Z22" s="63">
        <v>34092</v>
      </c>
      <c r="AA22" s="34"/>
      <c r="AB22" s="37" t="s">
        <v>4402</v>
      </c>
      <c r="AC22" s="35" t="s">
        <v>2462</v>
      </c>
      <c r="AD22" s="34" t="s">
        <v>4403</v>
      </c>
      <c r="AE22" s="37" t="s">
        <v>4404</v>
      </c>
      <c r="AF22" s="63">
        <v>41785</v>
      </c>
      <c r="AG22" s="37" t="s">
        <v>3900</v>
      </c>
      <c r="AH22" s="63">
        <v>41858</v>
      </c>
      <c r="AI22" s="37" t="s">
        <v>3898</v>
      </c>
      <c r="AJ22" s="36">
        <v>41858</v>
      </c>
      <c r="AK22" s="34" t="s">
        <v>3904</v>
      </c>
      <c r="AL22" s="34" t="s">
        <v>3739</v>
      </c>
      <c r="AM22" s="37" t="s">
        <v>4375</v>
      </c>
      <c r="AN22" s="37"/>
      <c r="AO22" s="37"/>
      <c r="AP22" s="37"/>
      <c r="AQ22" s="34"/>
    </row>
    <row r="23" spans="1:43" s="47" customFormat="1" ht="23.25" customHeight="1">
      <c r="A23" s="34">
        <v>2014</v>
      </c>
      <c r="B23" s="34">
        <v>1</v>
      </c>
      <c r="C23" s="34">
        <v>22</v>
      </c>
      <c r="D23" s="34">
        <v>56070701612</v>
      </c>
      <c r="E23" s="34" t="s">
        <v>3740</v>
      </c>
      <c r="F23" s="34" t="s">
        <v>3858</v>
      </c>
      <c r="G23" s="34"/>
      <c r="H23" s="34" t="s">
        <v>3859</v>
      </c>
      <c r="I23" s="34" t="s">
        <v>3670</v>
      </c>
      <c r="J23" s="34" t="s">
        <v>3876</v>
      </c>
      <c r="K23" s="34">
        <v>10700006</v>
      </c>
      <c r="L23" s="35" t="s">
        <v>68</v>
      </c>
      <c r="M23" s="34">
        <v>10704006</v>
      </c>
      <c r="N23" s="34" t="s">
        <v>123</v>
      </c>
      <c r="O23" s="34" t="s">
        <v>4330</v>
      </c>
      <c r="P23" s="35"/>
      <c r="Q23" s="34">
        <v>10704005</v>
      </c>
      <c r="R23" s="35" t="s">
        <v>2514</v>
      </c>
      <c r="S23" s="34" t="s">
        <v>583</v>
      </c>
      <c r="T23" s="34" t="s">
        <v>2761</v>
      </c>
      <c r="U23" s="34" t="s">
        <v>3876</v>
      </c>
      <c r="V23" s="34" t="s">
        <v>3794</v>
      </c>
      <c r="W23" s="35" t="str">
        <f t="shared" si="5"/>
        <v>702</v>
      </c>
      <c r="X23" s="35" t="s">
        <v>1945</v>
      </c>
      <c r="Y23" s="35" t="s">
        <v>1539</v>
      </c>
      <c r="Z23" s="63">
        <v>33186</v>
      </c>
      <c r="AA23" s="34"/>
      <c r="AB23" s="37" t="s">
        <v>4405</v>
      </c>
      <c r="AC23" s="35" t="s">
        <v>2462</v>
      </c>
      <c r="AD23" s="34" t="s">
        <v>4406</v>
      </c>
      <c r="AE23" s="37" t="s">
        <v>4407</v>
      </c>
      <c r="AF23" s="63">
        <v>41785</v>
      </c>
      <c r="AG23" s="37" t="s">
        <v>3900</v>
      </c>
      <c r="AH23" s="63">
        <v>41858</v>
      </c>
      <c r="AI23" s="37" t="s">
        <v>3898</v>
      </c>
      <c r="AJ23" s="36">
        <v>41858</v>
      </c>
      <c r="AK23" s="34" t="s">
        <v>3904</v>
      </c>
      <c r="AL23" s="34" t="s">
        <v>3739</v>
      </c>
      <c r="AM23" s="37" t="s">
        <v>4375</v>
      </c>
      <c r="AN23" s="37"/>
      <c r="AO23" s="37"/>
      <c r="AP23" s="37"/>
      <c r="AQ23" s="34"/>
    </row>
    <row r="24" spans="1:43" s="47" customFormat="1" ht="23.25" customHeight="1">
      <c r="A24" s="34">
        <v>2014</v>
      </c>
      <c r="B24" s="34">
        <v>1</v>
      </c>
      <c r="C24" s="34">
        <v>23</v>
      </c>
      <c r="D24" s="34">
        <v>56070701606</v>
      </c>
      <c r="E24" s="34" t="s">
        <v>3750</v>
      </c>
      <c r="F24" s="34" t="s">
        <v>3860</v>
      </c>
      <c r="G24" s="34"/>
      <c r="H24" s="34" t="s">
        <v>3861</v>
      </c>
      <c r="I24" s="34" t="s">
        <v>3670</v>
      </c>
      <c r="J24" s="34" t="s">
        <v>3876</v>
      </c>
      <c r="K24" s="34">
        <v>10700006</v>
      </c>
      <c r="L24" s="35" t="s">
        <v>68</v>
      </c>
      <c r="M24" s="34">
        <v>10704006</v>
      </c>
      <c r="N24" s="34" t="s">
        <v>123</v>
      </c>
      <c r="O24" s="34" t="s">
        <v>4330</v>
      </c>
      <c r="P24" s="35"/>
      <c r="Q24" s="34">
        <v>10704005</v>
      </c>
      <c r="R24" s="35" t="s">
        <v>2514</v>
      </c>
      <c r="S24" s="34" t="s">
        <v>583</v>
      </c>
      <c r="T24" s="34" t="s">
        <v>2761</v>
      </c>
      <c r="U24" s="34" t="s">
        <v>3876</v>
      </c>
      <c r="V24" s="34" t="s">
        <v>3794</v>
      </c>
      <c r="W24" s="35" t="str">
        <f t="shared" si="5"/>
        <v>702</v>
      </c>
      <c r="X24" s="35" t="s">
        <v>1945</v>
      </c>
      <c r="Y24" s="35" t="s">
        <v>1539</v>
      </c>
      <c r="Z24" s="63">
        <v>33246</v>
      </c>
      <c r="AA24" s="34"/>
      <c r="AB24" s="37" t="s">
        <v>4408</v>
      </c>
      <c r="AC24" s="35" t="s">
        <v>2462</v>
      </c>
      <c r="AD24" s="34" t="s">
        <v>4409</v>
      </c>
      <c r="AE24" s="37"/>
      <c r="AF24" s="63">
        <v>41785</v>
      </c>
      <c r="AG24" s="37" t="s">
        <v>3900</v>
      </c>
      <c r="AH24" s="63">
        <v>41858</v>
      </c>
      <c r="AI24" s="37" t="s">
        <v>3898</v>
      </c>
      <c r="AJ24" s="36">
        <v>41858</v>
      </c>
      <c r="AK24" s="34" t="s">
        <v>3904</v>
      </c>
      <c r="AL24" s="34" t="s">
        <v>3739</v>
      </c>
      <c r="AM24" s="37" t="s">
        <v>4375</v>
      </c>
      <c r="AN24" s="37"/>
      <c r="AO24" s="37"/>
      <c r="AP24" s="37"/>
      <c r="AQ24" s="34"/>
    </row>
    <row r="25" spans="1:43" s="47" customFormat="1" ht="23.25" customHeight="1">
      <c r="A25" s="34">
        <v>2014</v>
      </c>
      <c r="B25" s="34">
        <v>1</v>
      </c>
      <c r="C25" s="34">
        <v>24</v>
      </c>
      <c r="D25" s="34">
        <v>56070701619</v>
      </c>
      <c r="E25" s="34" t="s">
        <v>3750</v>
      </c>
      <c r="F25" s="34" t="s">
        <v>3862</v>
      </c>
      <c r="G25" s="34"/>
      <c r="H25" s="34" t="s">
        <v>3863</v>
      </c>
      <c r="I25" s="34" t="s">
        <v>3669</v>
      </c>
      <c r="J25" s="34" t="s">
        <v>3876</v>
      </c>
      <c r="K25" s="34">
        <v>10700006</v>
      </c>
      <c r="L25" s="35" t="s">
        <v>68</v>
      </c>
      <c r="M25" s="34">
        <v>10704006</v>
      </c>
      <c r="N25" s="34" t="s">
        <v>123</v>
      </c>
      <c r="O25" s="34" t="s">
        <v>4330</v>
      </c>
      <c r="P25" s="35"/>
      <c r="Q25" s="34">
        <v>10704005</v>
      </c>
      <c r="R25" s="35" t="s">
        <v>2514</v>
      </c>
      <c r="S25" s="34" t="s">
        <v>583</v>
      </c>
      <c r="T25" s="34" t="s">
        <v>2761</v>
      </c>
      <c r="U25" s="34" t="s">
        <v>3876</v>
      </c>
      <c r="V25" s="34" t="s">
        <v>3794</v>
      </c>
      <c r="W25" s="35" t="str">
        <f t="shared" si="5"/>
        <v>702</v>
      </c>
      <c r="X25" s="35" t="s">
        <v>1945</v>
      </c>
      <c r="Y25" s="35" t="s">
        <v>1539</v>
      </c>
      <c r="Z25" s="63">
        <v>33199</v>
      </c>
      <c r="AA25" s="34"/>
      <c r="AB25" s="37" t="s">
        <v>4410</v>
      </c>
      <c r="AC25" s="35" t="s">
        <v>2462</v>
      </c>
      <c r="AD25" s="34" t="s">
        <v>4411</v>
      </c>
      <c r="AE25" s="37" t="s">
        <v>4412</v>
      </c>
      <c r="AF25" s="63">
        <v>41785</v>
      </c>
      <c r="AG25" s="37" t="s">
        <v>3900</v>
      </c>
      <c r="AH25" s="63">
        <v>41858</v>
      </c>
      <c r="AI25" s="37" t="s">
        <v>3898</v>
      </c>
      <c r="AJ25" s="36">
        <v>41858</v>
      </c>
      <c r="AK25" s="34" t="s">
        <v>3904</v>
      </c>
      <c r="AL25" s="34" t="s">
        <v>3739</v>
      </c>
      <c r="AM25" s="37" t="s">
        <v>4375</v>
      </c>
      <c r="AN25" s="37"/>
      <c r="AO25" s="37"/>
      <c r="AP25" s="37"/>
      <c r="AQ25" s="34"/>
    </row>
    <row r="26" spans="1:43" s="47" customFormat="1" ht="23.25" customHeight="1">
      <c r="A26" s="34">
        <v>2014</v>
      </c>
      <c r="B26" s="34">
        <v>1</v>
      </c>
      <c r="C26" s="34">
        <v>25</v>
      </c>
      <c r="D26" s="34">
        <v>56070701620</v>
      </c>
      <c r="E26" s="34" t="s">
        <v>3750</v>
      </c>
      <c r="F26" s="34" t="s">
        <v>3864</v>
      </c>
      <c r="G26" s="34"/>
      <c r="H26" s="34" t="s">
        <v>3865</v>
      </c>
      <c r="I26" s="34" t="s">
        <v>3669</v>
      </c>
      <c r="J26" s="34" t="s">
        <v>3876</v>
      </c>
      <c r="K26" s="34">
        <v>10700006</v>
      </c>
      <c r="L26" s="35" t="s">
        <v>68</v>
      </c>
      <c r="M26" s="34">
        <v>10704006</v>
      </c>
      <c r="N26" s="34" t="s">
        <v>123</v>
      </c>
      <c r="O26" s="34" t="s">
        <v>4330</v>
      </c>
      <c r="P26" s="35"/>
      <c r="Q26" s="34">
        <v>10704005</v>
      </c>
      <c r="R26" s="35" t="s">
        <v>2514</v>
      </c>
      <c r="S26" s="34" t="s">
        <v>583</v>
      </c>
      <c r="T26" s="34" t="s">
        <v>2761</v>
      </c>
      <c r="U26" s="34" t="s">
        <v>3876</v>
      </c>
      <c r="V26" s="34" t="s">
        <v>3794</v>
      </c>
      <c r="W26" s="35" t="str">
        <f t="shared" si="5"/>
        <v>702</v>
      </c>
      <c r="X26" s="35" t="s">
        <v>1945</v>
      </c>
      <c r="Y26" s="35" t="s">
        <v>1539</v>
      </c>
      <c r="Z26" s="63">
        <v>33477</v>
      </c>
      <c r="AA26" s="34"/>
      <c r="AB26" s="37" t="s">
        <v>4413</v>
      </c>
      <c r="AC26" s="35" t="s">
        <v>2462</v>
      </c>
      <c r="AD26" s="34" t="s">
        <v>4414</v>
      </c>
      <c r="AE26" s="37"/>
      <c r="AF26" s="63">
        <v>41785</v>
      </c>
      <c r="AG26" s="37" t="s">
        <v>3900</v>
      </c>
      <c r="AH26" s="63">
        <v>41858</v>
      </c>
      <c r="AI26" s="37" t="s">
        <v>3898</v>
      </c>
      <c r="AJ26" s="36">
        <v>41858</v>
      </c>
      <c r="AK26" s="34" t="s">
        <v>3904</v>
      </c>
      <c r="AL26" s="34" t="s">
        <v>3739</v>
      </c>
      <c r="AM26" s="37" t="s">
        <v>4375</v>
      </c>
      <c r="AN26" s="37"/>
      <c r="AO26" s="37"/>
      <c r="AP26" s="37"/>
      <c r="AQ26" s="34"/>
    </row>
    <row r="27" spans="1:43" s="47" customFormat="1" ht="23.25" customHeight="1">
      <c r="A27" s="34">
        <v>2014</v>
      </c>
      <c r="B27" s="34">
        <v>1</v>
      </c>
      <c r="C27" s="34">
        <v>26</v>
      </c>
      <c r="D27" s="34" t="s">
        <v>3831</v>
      </c>
      <c r="E27" s="34" t="s">
        <v>3735</v>
      </c>
      <c r="F27" s="34" t="s">
        <v>3833</v>
      </c>
      <c r="G27" s="34"/>
      <c r="H27" s="34" t="s">
        <v>3866</v>
      </c>
      <c r="I27" s="34" t="s">
        <v>3669</v>
      </c>
      <c r="J27" s="34" t="s">
        <v>3876</v>
      </c>
      <c r="K27" s="34">
        <v>10700006</v>
      </c>
      <c r="L27" s="35" t="s">
        <v>68</v>
      </c>
      <c r="M27" s="34">
        <f t="shared" ref="M27" si="15">IF(ISBLANK(N27),"",INDEX(DEPARTMENT_CODE,MATCH(N27,DEPT_NAME_EN,0)))</f>
        <v>10702000</v>
      </c>
      <c r="N27" s="34" t="s">
        <v>103</v>
      </c>
      <c r="O27" s="34" t="str">
        <f t="shared" ref="O27" si="16">IF(ISBLANK(P27),"",INDEX(Program_Code,MATCH(P27,Program_Name_En,0)))</f>
        <v>2514001</v>
      </c>
      <c r="P27" s="35" t="s">
        <v>3538</v>
      </c>
      <c r="Q27" s="34">
        <f t="shared" ref="Q27" si="17">IF(ISBLANK(R27),"",INDEX(FOS_Code,MATCH(R27,FOS_Name_En,0)))</f>
        <v>10702002</v>
      </c>
      <c r="R27" s="35" t="s">
        <v>2576</v>
      </c>
      <c r="S27" s="34" t="str">
        <f t="shared" ref="S27" si="18">IF(ISBLANK(T27),"",INDEX(Program_Project_Code,MATCH(T27,Program_Project_Name,0)))</f>
        <v>25540019</v>
      </c>
      <c r="T27" s="34" t="s">
        <v>3025</v>
      </c>
      <c r="U27" s="34" t="s">
        <v>3876</v>
      </c>
      <c r="V27" s="34" t="s">
        <v>3890</v>
      </c>
      <c r="W27" s="35" t="str">
        <f t="shared" si="5"/>
        <v>392</v>
      </c>
      <c r="X27" s="35" t="s">
        <v>34</v>
      </c>
      <c r="Y27" s="35" t="s">
        <v>1539</v>
      </c>
      <c r="Z27" s="63">
        <v>33773</v>
      </c>
      <c r="AA27" s="34"/>
      <c r="AB27" s="37" t="s">
        <v>4313</v>
      </c>
      <c r="AC27" s="35" t="s">
        <v>2462</v>
      </c>
      <c r="AD27" s="34" t="s">
        <v>4312</v>
      </c>
      <c r="AE27" s="37"/>
      <c r="AF27" s="63">
        <v>41821</v>
      </c>
      <c r="AG27" s="37" t="s">
        <v>4428</v>
      </c>
      <c r="AH27" s="63">
        <v>41856</v>
      </c>
      <c r="AI27" s="37" t="s">
        <v>3898</v>
      </c>
      <c r="AJ27" s="36">
        <v>41856</v>
      </c>
      <c r="AK27" s="34" t="s">
        <v>3903</v>
      </c>
      <c r="AL27" s="34" t="s">
        <v>3739</v>
      </c>
      <c r="AM27" s="37" t="s">
        <v>4375</v>
      </c>
      <c r="AN27" s="37"/>
      <c r="AO27" s="37"/>
      <c r="AP27" s="37"/>
      <c r="AQ27" s="34"/>
    </row>
    <row r="28" spans="1:43" s="47" customFormat="1" ht="23.25" customHeight="1">
      <c r="A28" s="34">
        <v>2014</v>
      </c>
      <c r="B28" s="34">
        <v>1</v>
      </c>
      <c r="C28" s="34">
        <v>27</v>
      </c>
      <c r="D28" s="34">
        <v>54270654</v>
      </c>
      <c r="E28" s="34" t="s">
        <v>3735</v>
      </c>
      <c r="F28" s="34" t="s">
        <v>3835</v>
      </c>
      <c r="G28" s="34"/>
      <c r="H28" s="34" t="s">
        <v>3836</v>
      </c>
      <c r="I28" s="34" t="s">
        <v>3669</v>
      </c>
      <c r="J28" s="34" t="s">
        <v>3876</v>
      </c>
      <c r="K28" s="34">
        <v>10700006</v>
      </c>
      <c r="L28" s="35" t="s">
        <v>68</v>
      </c>
      <c r="M28" s="34">
        <v>10704006</v>
      </c>
      <c r="N28" s="34" t="s">
        <v>123</v>
      </c>
      <c r="O28" s="34" t="s">
        <v>4330</v>
      </c>
      <c r="P28" s="35" t="s">
        <v>3497</v>
      </c>
      <c r="Q28" s="34">
        <v>10704005</v>
      </c>
      <c r="R28" s="35" t="s">
        <v>2514</v>
      </c>
      <c r="S28" s="34" t="s">
        <v>583</v>
      </c>
      <c r="T28" s="34" t="s">
        <v>2756</v>
      </c>
      <c r="U28" s="34" t="s">
        <v>3876</v>
      </c>
      <c r="V28" s="34" t="s">
        <v>3891</v>
      </c>
      <c r="W28" s="35" t="str">
        <f t="shared" si="5"/>
        <v>392</v>
      </c>
      <c r="X28" s="35" t="s">
        <v>34</v>
      </c>
      <c r="Y28" s="35" t="s">
        <v>1539</v>
      </c>
      <c r="Z28" s="63">
        <v>33854</v>
      </c>
      <c r="AA28" s="34"/>
      <c r="AB28" s="37" t="s">
        <v>4315</v>
      </c>
      <c r="AC28" s="35" t="s">
        <v>2462</v>
      </c>
      <c r="AD28" s="34" t="s">
        <v>4316</v>
      </c>
      <c r="AE28" s="37" t="s">
        <v>4317</v>
      </c>
      <c r="AF28" s="63">
        <v>41821</v>
      </c>
      <c r="AG28" s="37" t="s">
        <v>4428</v>
      </c>
      <c r="AH28" s="63">
        <v>41856</v>
      </c>
      <c r="AI28" s="37" t="s">
        <v>3898</v>
      </c>
      <c r="AJ28" s="36">
        <v>41856</v>
      </c>
      <c r="AK28" s="34" t="s">
        <v>3903</v>
      </c>
      <c r="AL28" s="34" t="s">
        <v>3739</v>
      </c>
      <c r="AM28" s="37" t="s">
        <v>4375</v>
      </c>
      <c r="AN28" s="37"/>
      <c r="AO28" s="37"/>
      <c r="AP28" s="37"/>
      <c r="AQ28" s="34"/>
    </row>
    <row r="29" spans="1:43" s="47" customFormat="1" ht="23.25" customHeight="1">
      <c r="A29" s="34">
        <v>2014</v>
      </c>
      <c r="B29" s="34">
        <v>1</v>
      </c>
      <c r="C29" s="34">
        <v>28</v>
      </c>
      <c r="D29" s="34">
        <v>54210055</v>
      </c>
      <c r="E29" s="34" t="s">
        <v>3740</v>
      </c>
      <c r="F29" s="34" t="s">
        <v>3837</v>
      </c>
      <c r="G29" s="34"/>
      <c r="H29" s="34" t="s">
        <v>3838</v>
      </c>
      <c r="I29" s="34" t="s">
        <v>3669</v>
      </c>
      <c r="J29" s="34" t="s">
        <v>3876</v>
      </c>
      <c r="K29" s="34">
        <f t="shared" ref="K29:K31" si="19">IF(ISBLANK(L29),"",INDEX(FACULTY_CODE,MATCH(L29,FACULTY_NAME_EN,0)))</f>
        <v>10700000</v>
      </c>
      <c r="L29" s="35" t="s">
        <v>68</v>
      </c>
      <c r="M29" s="34">
        <f t="shared" ref="M29:M30" si="20">IF(ISBLANK(N29),"",INDEX(DEPARTMENT_CODE,MATCH(N29,DEPT_NAME_EN,0)))</f>
        <v>10706000</v>
      </c>
      <c r="N29" s="34" t="s">
        <v>111</v>
      </c>
      <c r="O29" s="34" t="str">
        <f t="shared" ref="O29:O30" si="21">IF(ISBLANK(P29),"",INDEX(Program_Code,MATCH(P29,Program_Name_En,0)))</f>
        <v>2517001</v>
      </c>
      <c r="P29" s="35" t="s">
        <v>3189</v>
      </c>
      <c r="Q29" s="34">
        <f t="shared" ref="Q29:Q30" si="22">IF(ISBLANK(R29),"",INDEX(FOS_Code,MATCH(R29,FOS_Name_En,0)))</f>
        <v>10706001</v>
      </c>
      <c r="R29" s="35" t="s">
        <v>2504</v>
      </c>
      <c r="S29" s="34" t="str">
        <f t="shared" ref="S29:S30" si="23">IF(ISBLANK(T29),"",INDEX(Program_Project_Code,MATCH(T29,Program_Project_Name,0)))</f>
        <v>25540008</v>
      </c>
      <c r="T29" s="34" t="s">
        <v>2713</v>
      </c>
      <c r="U29" s="34" t="s">
        <v>3876</v>
      </c>
      <c r="V29" s="34" t="s">
        <v>3891</v>
      </c>
      <c r="W29" s="35" t="str">
        <f t="shared" si="5"/>
        <v>392</v>
      </c>
      <c r="X29" s="35" t="s">
        <v>34</v>
      </c>
      <c r="Y29" s="35" t="s">
        <v>1539</v>
      </c>
      <c r="Z29" s="63">
        <v>34319</v>
      </c>
      <c r="AA29" s="34"/>
      <c r="AB29" s="37" t="s">
        <v>4318</v>
      </c>
      <c r="AC29" s="35" t="s">
        <v>2462</v>
      </c>
      <c r="AD29" s="34" t="s">
        <v>4319</v>
      </c>
      <c r="AE29" s="37" t="s">
        <v>4415</v>
      </c>
      <c r="AF29" s="63">
        <v>41821</v>
      </c>
      <c r="AG29" s="37" t="s">
        <v>4428</v>
      </c>
      <c r="AH29" s="63">
        <v>41856</v>
      </c>
      <c r="AI29" s="37" t="s">
        <v>3898</v>
      </c>
      <c r="AJ29" s="36">
        <v>41856</v>
      </c>
      <c r="AK29" s="34" t="s">
        <v>3903</v>
      </c>
      <c r="AL29" s="34" t="s">
        <v>3739</v>
      </c>
      <c r="AM29" s="37" t="s">
        <v>4375</v>
      </c>
      <c r="AN29" s="37"/>
      <c r="AO29" s="37"/>
      <c r="AP29" s="37"/>
      <c r="AQ29" s="34"/>
    </row>
    <row r="30" spans="1:43" s="47" customFormat="1" ht="23.25" customHeight="1">
      <c r="A30" s="34">
        <v>2014</v>
      </c>
      <c r="B30" s="34">
        <v>1</v>
      </c>
      <c r="C30" s="34">
        <v>29</v>
      </c>
      <c r="D30" s="34">
        <v>54210029</v>
      </c>
      <c r="E30" s="34" t="s">
        <v>3740</v>
      </c>
      <c r="F30" s="34" t="s">
        <v>3839</v>
      </c>
      <c r="G30" s="34"/>
      <c r="H30" s="34" t="s">
        <v>3840</v>
      </c>
      <c r="I30" s="34" t="s">
        <v>3669</v>
      </c>
      <c r="J30" s="34" t="s">
        <v>3876</v>
      </c>
      <c r="K30" s="34">
        <f t="shared" si="19"/>
        <v>10700000</v>
      </c>
      <c r="L30" s="35" t="s">
        <v>68</v>
      </c>
      <c r="M30" s="34">
        <f t="shared" si="20"/>
        <v>10706000</v>
      </c>
      <c r="N30" s="34" t="s">
        <v>111</v>
      </c>
      <c r="O30" s="34" t="str">
        <f t="shared" si="21"/>
        <v>2517001</v>
      </c>
      <c r="P30" s="35" t="s">
        <v>3189</v>
      </c>
      <c r="Q30" s="34">
        <f t="shared" si="22"/>
        <v>10706001</v>
      </c>
      <c r="R30" s="35" t="s">
        <v>2504</v>
      </c>
      <c r="S30" s="34" t="str">
        <f t="shared" si="23"/>
        <v>25540008</v>
      </c>
      <c r="T30" s="34" t="s">
        <v>2713</v>
      </c>
      <c r="U30" s="34" t="s">
        <v>3876</v>
      </c>
      <c r="V30" s="34" t="s">
        <v>3891</v>
      </c>
      <c r="W30" s="35" t="str">
        <f t="shared" si="5"/>
        <v>392</v>
      </c>
      <c r="X30" s="35" t="s">
        <v>34</v>
      </c>
      <c r="Y30" s="35" t="s">
        <v>1539</v>
      </c>
      <c r="Z30" s="63">
        <v>34139</v>
      </c>
      <c r="AA30" s="34"/>
      <c r="AB30" s="37" t="s">
        <v>4321</v>
      </c>
      <c r="AC30" s="35" t="s">
        <v>2462</v>
      </c>
      <c r="AD30" s="34" t="s">
        <v>4322</v>
      </c>
      <c r="AE30" s="37" t="s">
        <v>4323</v>
      </c>
      <c r="AF30" s="63">
        <v>41821</v>
      </c>
      <c r="AG30" s="37" t="s">
        <v>4428</v>
      </c>
      <c r="AH30" s="63">
        <v>41856</v>
      </c>
      <c r="AI30" s="37" t="s">
        <v>3898</v>
      </c>
      <c r="AJ30" s="36">
        <v>41856</v>
      </c>
      <c r="AK30" s="34" t="s">
        <v>3903</v>
      </c>
      <c r="AL30" s="34" t="s">
        <v>3739</v>
      </c>
      <c r="AM30" s="37" t="s">
        <v>4375</v>
      </c>
      <c r="AN30" s="37"/>
      <c r="AO30" s="37"/>
      <c r="AP30" s="37"/>
      <c r="AQ30" s="34"/>
    </row>
    <row r="31" spans="1:43" s="58" customFormat="1" ht="23.25" customHeight="1">
      <c r="A31" s="54">
        <v>2014</v>
      </c>
      <c r="B31" s="54">
        <v>1</v>
      </c>
      <c r="C31" s="54">
        <v>30</v>
      </c>
      <c r="D31" s="54">
        <v>55070701621</v>
      </c>
      <c r="E31" s="54" t="s">
        <v>3740</v>
      </c>
      <c r="F31" s="54" t="s">
        <v>3874</v>
      </c>
      <c r="G31" s="54"/>
      <c r="H31" s="54" t="s">
        <v>3875</v>
      </c>
      <c r="I31" s="54" t="s">
        <v>3670</v>
      </c>
      <c r="J31" s="54" t="s">
        <v>4336</v>
      </c>
      <c r="K31" s="54">
        <f t="shared" si="19"/>
        <v>10700000</v>
      </c>
      <c r="L31" s="55" t="s">
        <v>68</v>
      </c>
      <c r="M31" s="54">
        <v>10704006</v>
      </c>
      <c r="N31" s="54" t="s">
        <v>123</v>
      </c>
      <c r="O31" s="54"/>
      <c r="P31" s="55"/>
      <c r="Q31" s="54">
        <v>10712018</v>
      </c>
      <c r="R31" s="55" t="s">
        <v>2514</v>
      </c>
      <c r="S31" s="54">
        <v>25540091</v>
      </c>
      <c r="T31" s="54" t="s">
        <v>2764</v>
      </c>
      <c r="U31" s="54" t="s">
        <v>4336</v>
      </c>
      <c r="V31" s="54" t="s">
        <v>4416</v>
      </c>
      <c r="W31" s="55" t="str">
        <f t="shared" si="5"/>
        <v>756</v>
      </c>
      <c r="X31" s="55" t="s">
        <v>1975</v>
      </c>
      <c r="Y31" s="55" t="s">
        <v>1543</v>
      </c>
      <c r="Z31" s="65">
        <v>33087</v>
      </c>
      <c r="AA31" s="54"/>
      <c r="AB31" s="57" t="s">
        <v>4417</v>
      </c>
      <c r="AC31" s="55" t="s">
        <v>2462</v>
      </c>
      <c r="AD31" s="54" t="s">
        <v>4418</v>
      </c>
      <c r="AE31" s="57" t="s">
        <v>4419</v>
      </c>
      <c r="AF31" s="64" t="s">
        <v>4387</v>
      </c>
      <c r="AG31" s="57" t="s">
        <v>4428</v>
      </c>
      <c r="AH31" s="64" t="s">
        <v>4388</v>
      </c>
      <c r="AI31" s="57" t="s">
        <v>3898</v>
      </c>
      <c r="AJ31" s="56"/>
      <c r="AK31" s="54" t="s">
        <v>3905</v>
      </c>
      <c r="AL31" s="54" t="s">
        <v>3739</v>
      </c>
      <c r="AM31" s="57"/>
      <c r="AN31" s="57" t="s">
        <v>3896</v>
      </c>
      <c r="AO31" s="57"/>
      <c r="AP31" s="57"/>
      <c r="AQ31" s="54" t="s">
        <v>3897</v>
      </c>
    </row>
    <row r="32" spans="1:43" s="58" customFormat="1" ht="23.25" customHeight="1">
      <c r="A32" s="54">
        <v>2014</v>
      </c>
      <c r="B32" s="54">
        <v>1</v>
      </c>
      <c r="C32" s="54">
        <v>31</v>
      </c>
      <c r="D32" s="54">
        <v>55070503239</v>
      </c>
      <c r="E32" s="54" t="s">
        <v>3752</v>
      </c>
      <c r="F32" s="54" t="s">
        <v>3846</v>
      </c>
      <c r="G32" s="54"/>
      <c r="H32" s="54" t="s">
        <v>3847</v>
      </c>
      <c r="I32" s="54" t="s">
        <v>3669</v>
      </c>
      <c r="J32" s="54" t="s">
        <v>3821</v>
      </c>
      <c r="K32" s="54">
        <v>10700002</v>
      </c>
      <c r="L32" s="55" t="s">
        <v>68</v>
      </c>
      <c r="M32" s="54">
        <v>10704002</v>
      </c>
      <c r="N32" s="54" t="s">
        <v>107</v>
      </c>
      <c r="O32" s="54" t="s">
        <v>3343</v>
      </c>
      <c r="P32" s="55" t="s">
        <v>3557</v>
      </c>
      <c r="Q32" s="54">
        <v>10704005</v>
      </c>
      <c r="R32" s="55" t="s">
        <v>2509</v>
      </c>
      <c r="S32" s="54" t="s">
        <v>575</v>
      </c>
      <c r="T32" s="54" t="s">
        <v>2792</v>
      </c>
      <c r="U32" s="54" t="s">
        <v>3879</v>
      </c>
      <c r="V32" s="54" t="s">
        <v>3884</v>
      </c>
      <c r="W32" s="55" t="str">
        <f t="shared" si="5"/>
        <v>410</v>
      </c>
      <c r="X32" s="55" t="s">
        <v>1776</v>
      </c>
      <c r="Y32" s="55" t="s">
        <v>1539</v>
      </c>
      <c r="Z32" s="65">
        <v>34172</v>
      </c>
      <c r="AA32" s="54"/>
      <c r="AB32" s="57" t="s">
        <v>4327</v>
      </c>
      <c r="AC32" s="55" t="s">
        <v>2462</v>
      </c>
      <c r="AD32" s="54" t="s">
        <v>4328</v>
      </c>
      <c r="AE32" s="57" t="s">
        <v>4329</v>
      </c>
      <c r="AF32" s="65">
        <v>41832</v>
      </c>
      <c r="AG32" s="57" t="s">
        <v>4428</v>
      </c>
      <c r="AH32" s="65">
        <v>41841</v>
      </c>
      <c r="AI32" s="61" t="s">
        <v>4352</v>
      </c>
      <c r="AJ32" s="56">
        <v>41841</v>
      </c>
      <c r="AK32" s="54" t="s">
        <v>3903</v>
      </c>
      <c r="AL32" s="54" t="s">
        <v>3739</v>
      </c>
      <c r="AM32" s="57" t="s">
        <v>4375</v>
      </c>
      <c r="AN32" s="57"/>
      <c r="AO32" s="57"/>
      <c r="AP32" s="57"/>
      <c r="AQ32" s="54"/>
    </row>
    <row r="33" spans="1:43" s="47" customFormat="1" ht="23.25" customHeight="1">
      <c r="A33" s="34">
        <v>2014</v>
      </c>
      <c r="B33" s="34">
        <v>1</v>
      </c>
      <c r="C33" s="34">
        <v>32</v>
      </c>
      <c r="D33" s="34">
        <v>55070503255</v>
      </c>
      <c r="E33" s="34" t="s">
        <v>3740</v>
      </c>
      <c r="F33" s="34" t="s">
        <v>3844</v>
      </c>
      <c r="G33" s="34"/>
      <c r="H33" s="34" t="s">
        <v>3845</v>
      </c>
      <c r="I33" s="34" t="s">
        <v>3669</v>
      </c>
      <c r="J33" s="34" t="s">
        <v>3821</v>
      </c>
      <c r="K33" s="34">
        <v>10700000</v>
      </c>
      <c r="L33" s="35" t="s">
        <v>68</v>
      </c>
      <c r="M33" s="34">
        <v>10704000</v>
      </c>
      <c r="N33" s="34" t="s">
        <v>107</v>
      </c>
      <c r="O33" s="34" t="s">
        <v>3556</v>
      </c>
      <c r="P33" s="35" t="s">
        <v>3557</v>
      </c>
      <c r="Q33" s="34">
        <v>10704005</v>
      </c>
      <c r="R33" s="35" t="s">
        <v>2509</v>
      </c>
      <c r="S33" s="34" t="s">
        <v>571</v>
      </c>
      <c r="T33" s="34" t="s">
        <v>2792</v>
      </c>
      <c r="U33" s="34" t="s">
        <v>3879</v>
      </c>
      <c r="V33" s="34" t="s">
        <v>3884</v>
      </c>
      <c r="W33" s="35" t="str">
        <f t="shared" si="5"/>
        <v>410</v>
      </c>
      <c r="X33" s="35" t="s">
        <v>1776</v>
      </c>
      <c r="Y33" s="35" t="s">
        <v>1539</v>
      </c>
      <c r="Z33" s="63">
        <v>34262</v>
      </c>
      <c r="AA33" s="34">
        <v>22</v>
      </c>
      <c r="AB33" s="37" t="s">
        <v>4124</v>
      </c>
      <c r="AC33" s="35" t="s">
        <v>2462</v>
      </c>
      <c r="AD33" s="34" t="s">
        <v>4125</v>
      </c>
      <c r="AE33" s="37" t="s">
        <v>4126</v>
      </c>
      <c r="AF33" s="63">
        <v>41832</v>
      </c>
      <c r="AG33" s="37" t="s">
        <v>4428</v>
      </c>
      <c r="AH33" s="63">
        <v>41860</v>
      </c>
      <c r="AI33" s="37" t="s">
        <v>3898</v>
      </c>
      <c r="AJ33" s="36">
        <v>41860</v>
      </c>
      <c r="AK33" s="34" t="s">
        <v>3903</v>
      </c>
      <c r="AL33" s="34" t="s">
        <v>3739</v>
      </c>
      <c r="AM33" s="37" t="s">
        <v>4375</v>
      </c>
      <c r="AN33" s="37"/>
      <c r="AO33" s="37"/>
      <c r="AP33" s="37"/>
      <c r="AQ33" s="34"/>
    </row>
    <row r="34" spans="1:43" s="47" customFormat="1" ht="23.25" customHeight="1">
      <c r="A34" s="34">
        <v>2014</v>
      </c>
      <c r="B34" s="34">
        <v>1</v>
      </c>
      <c r="C34" s="34">
        <v>33</v>
      </c>
      <c r="D34" s="34">
        <v>55070503828</v>
      </c>
      <c r="E34" s="34" t="s">
        <v>3740</v>
      </c>
      <c r="F34" s="34" t="s">
        <v>3581</v>
      </c>
      <c r="G34" s="34"/>
      <c r="H34" s="34" t="s">
        <v>3582</v>
      </c>
      <c r="I34" s="34" t="s">
        <v>3669</v>
      </c>
      <c r="J34" s="34" t="s">
        <v>3876</v>
      </c>
      <c r="K34" s="34">
        <f t="shared" ref="K34:K104" si="24">IF(ISBLANK(L34),"",INDEX(FACULTY_CODE,MATCH(L34,FACULTY_NAME_EN,0)))</f>
        <v>10700000</v>
      </c>
      <c r="L34" s="35" t="s">
        <v>68</v>
      </c>
      <c r="M34" s="34">
        <f t="shared" ref="M34:M104" si="25">IF(ISBLANK(N34),"",INDEX(DEPARTMENT_CODE,MATCH(N34,DEPT_NAME_EN,0)))</f>
        <v>10711000</v>
      </c>
      <c r="N34" s="34" t="s">
        <v>121</v>
      </c>
      <c r="O34" s="34" t="str">
        <f t="shared" ref="O34:O104" si="26">IF(ISBLANK(P34),"",INDEX(Program_Code,MATCH(P34,Program_Name_En,0)))</f>
        <v>2553002</v>
      </c>
      <c r="P34" s="35" t="s">
        <v>3452</v>
      </c>
      <c r="Q34" s="34">
        <f t="shared" ref="Q34:Q104" si="27">IF(ISBLANK(R34),"",INDEX(FOS_Code,MATCH(R34,FOS_Name_En,0)))</f>
        <v>10711025</v>
      </c>
      <c r="R34" s="35" t="s">
        <v>2525</v>
      </c>
      <c r="S34" s="34" t="str">
        <f t="shared" ref="S34:S101" si="28">IF(ISBLANK(T34),"",INDEX(Program_Project_Code,MATCH(T34,Program_Project_Name,0)))</f>
        <v>25520001</v>
      </c>
      <c r="T34" s="34" t="s">
        <v>2676</v>
      </c>
      <c r="U34" s="34" t="s">
        <v>3876</v>
      </c>
      <c r="V34" s="34" t="s">
        <v>3583</v>
      </c>
      <c r="W34" s="35" t="str">
        <f t="shared" ref="W34:W104" si="29">IF(ISBLANK(X34),"",INDEX(Country_Code,MATCH(X34,Country_Name,0)))</f>
        <v>158</v>
      </c>
      <c r="X34" s="35" t="s">
        <v>1634</v>
      </c>
      <c r="Y34" s="35" t="str">
        <f t="shared" ref="Y34:Y104" si="30">IF(ISBLANK(X34),"",INDEX(Continents,MATCH(X34,Country_Name,0)))</f>
        <v>Asia</v>
      </c>
      <c r="Z34" s="63">
        <v>34367</v>
      </c>
      <c r="AA34" s="34">
        <v>21</v>
      </c>
      <c r="AB34" s="38" t="s">
        <v>3906</v>
      </c>
      <c r="AC34" s="35" t="s">
        <v>2462</v>
      </c>
      <c r="AD34" s="39" t="s">
        <v>3907</v>
      </c>
      <c r="AE34" s="38" t="s">
        <v>3910</v>
      </c>
      <c r="AF34" s="63">
        <v>42184</v>
      </c>
      <c r="AG34" s="37" t="s">
        <v>4429</v>
      </c>
      <c r="AH34" s="63">
        <v>42225</v>
      </c>
      <c r="AI34" s="37" t="s">
        <v>4127</v>
      </c>
      <c r="AJ34" s="36"/>
      <c r="AK34" s="34" t="s">
        <v>3911</v>
      </c>
      <c r="AL34" s="34" t="s">
        <v>3739</v>
      </c>
      <c r="AM34" s="37" t="s">
        <v>4375</v>
      </c>
      <c r="AN34" s="37"/>
      <c r="AO34" s="37"/>
      <c r="AP34" s="37"/>
      <c r="AQ34" s="37"/>
    </row>
    <row r="35" spans="1:43" s="47" customFormat="1" ht="23.25" customHeight="1">
      <c r="A35" s="34">
        <v>2014</v>
      </c>
      <c r="B35" s="34">
        <v>1</v>
      </c>
      <c r="C35" s="34">
        <v>34</v>
      </c>
      <c r="D35" s="34">
        <v>55070500243</v>
      </c>
      <c r="E35" s="34" t="s">
        <v>3735</v>
      </c>
      <c r="F35" s="34" t="s">
        <v>3584</v>
      </c>
      <c r="G35" s="34"/>
      <c r="H35" s="34" t="s">
        <v>3585</v>
      </c>
      <c r="I35" s="34" t="s">
        <v>3669</v>
      </c>
      <c r="J35" s="34" t="s">
        <v>3876</v>
      </c>
      <c r="K35" s="34">
        <f t="shared" si="24"/>
        <v>10700000</v>
      </c>
      <c r="L35" s="35" t="s">
        <v>68</v>
      </c>
      <c r="M35" s="34">
        <f t="shared" si="25"/>
        <v>10702000</v>
      </c>
      <c r="N35" s="34" t="s">
        <v>103</v>
      </c>
      <c r="O35" s="34" t="str">
        <f t="shared" si="26"/>
        <v>2514001</v>
      </c>
      <c r="P35" s="35" t="s">
        <v>3538</v>
      </c>
      <c r="Q35" s="34">
        <f t="shared" si="27"/>
        <v>10702002</v>
      </c>
      <c r="R35" s="35" t="s">
        <v>2576</v>
      </c>
      <c r="S35" s="34" t="str">
        <f t="shared" si="28"/>
        <v>25540019</v>
      </c>
      <c r="T35" s="34" t="s">
        <v>3025</v>
      </c>
      <c r="U35" s="34" t="s">
        <v>3876</v>
      </c>
      <c r="V35" s="34" t="s">
        <v>3586</v>
      </c>
      <c r="W35" s="35" t="str">
        <f t="shared" si="29"/>
        <v>158</v>
      </c>
      <c r="X35" s="35" t="s">
        <v>1634</v>
      </c>
      <c r="Y35" s="35" t="str">
        <f t="shared" si="30"/>
        <v>Asia</v>
      </c>
      <c r="Z35" s="63">
        <v>34299</v>
      </c>
      <c r="AA35" s="34">
        <v>22</v>
      </c>
      <c r="AB35" s="37" t="s">
        <v>3913</v>
      </c>
      <c r="AC35" s="35" t="s">
        <v>2462</v>
      </c>
      <c r="AD35" s="39" t="s">
        <v>3914</v>
      </c>
      <c r="AE35" s="38" t="s">
        <v>3915</v>
      </c>
      <c r="AF35" s="63"/>
      <c r="AG35" s="37" t="s">
        <v>4429</v>
      </c>
      <c r="AH35" s="63"/>
      <c r="AI35" s="37"/>
      <c r="AJ35" s="36"/>
      <c r="AK35" s="34"/>
      <c r="AL35" s="34"/>
      <c r="AM35" s="37" t="s">
        <v>4375</v>
      </c>
      <c r="AN35" s="37"/>
      <c r="AO35" s="37"/>
      <c r="AP35" s="37"/>
      <c r="AQ35" s="37"/>
    </row>
    <row r="36" spans="1:43" s="47" customFormat="1" ht="23.25" customHeight="1">
      <c r="A36" s="34">
        <v>2014</v>
      </c>
      <c r="B36" s="34">
        <v>1</v>
      </c>
      <c r="C36" s="34">
        <v>35</v>
      </c>
      <c r="D36" s="34">
        <v>55070502603</v>
      </c>
      <c r="E36" s="34" t="s">
        <v>3735</v>
      </c>
      <c r="F36" s="34" t="s">
        <v>3588</v>
      </c>
      <c r="G36" s="34"/>
      <c r="H36" s="34" t="s">
        <v>3587</v>
      </c>
      <c r="I36" s="34" t="s">
        <v>3669</v>
      </c>
      <c r="J36" s="34" t="s">
        <v>3876</v>
      </c>
      <c r="K36" s="34">
        <f t="shared" si="24"/>
        <v>10700000</v>
      </c>
      <c r="L36" s="35" t="s">
        <v>68</v>
      </c>
      <c r="M36" s="34">
        <f t="shared" si="25"/>
        <v>10702000</v>
      </c>
      <c r="N36" s="34" t="s">
        <v>103</v>
      </c>
      <c r="O36" s="34" t="str">
        <f t="shared" si="26"/>
        <v>2553005</v>
      </c>
      <c r="P36" s="35" t="s">
        <v>3536</v>
      </c>
      <c r="Q36" s="34">
        <f t="shared" si="27"/>
        <v>10803001</v>
      </c>
      <c r="R36" s="35" t="s">
        <v>2577</v>
      </c>
      <c r="S36" s="34" t="str">
        <f t="shared" si="28"/>
        <v>25540019</v>
      </c>
      <c r="T36" s="34" t="s">
        <v>3025</v>
      </c>
      <c r="U36" s="34" t="s">
        <v>3876</v>
      </c>
      <c r="V36" s="34" t="s">
        <v>3586</v>
      </c>
      <c r="W36" s="35" t="str">
        <f t="shared" si="29"/>
        <v>158</v>
      </c>
      <c r="X36" s="35" t="s">
        <v>1634</v>
      </c>
      <c r="Y36" s="35" t="str">
        <f t="shared" si="30"/>
        <v>Asia</v>
      </c>
      <c r="Z36" s="63">
        <v>34593</v>
      </c>
      <c r="AA36" s="34">
        <v>21</v>
      </c>
      <c r="AB36" s="38" t="s">
        <v>3916</v>
      </c>
      <c r="AC36" s="35" t="s">
        <v>2462</v>
      </c>
      <c r="AD36" s="39" t="s">
        <v>3917</v>
      </c>
      <c r="AE36" s="37" t="s">
        <v>3918</v>
      </c>
      <c r="AF36" s="63"/>
      <c r="AG36" s="37" t="s">
        <v>4429</v>
      </c>
      <c r="AH36" s="63"/>
      <c r="AI36" s="37"/>
      <c r="AJ36" s="36"/>
      <c r="AK36" s="34"/>
      <c r="AL36" s="34"/>
      <c r="AM36" s="37" t="s">
        <v>4375</v>
      </c>
      <c r="AN36" s="37"/>
      <c r="AO36" s="37"/>
      <c r="AP36" s="37"/>
      <c r="AQ36" s="37"/>
    </row>
    <row r="37" spans="1:43" s="58" customFormat="1" ht="23.25" customHeight="1">
      <c r="A37" s="54">
        <v>2014</v>
      </c>
      <c r="B37" s="54">
        <v>1</v>
      </c>
      <c r="C37" s="54">
        <v>36</v>
      </c>
      <c r="D37" s="54">
        <v>55070503814</v>
      </c>
      <c r="E37" s="54" t="s">
        <v>3735</v>
      </c>
      <c r="F37" s="54" t="s">
        <v>3589</v>
      </c>
      <c r="G37" s="54"/>
      <c r="H37" s="54" t="s">
        <v>3590</v>
      </c>
      <c r="I37" s="54" t="s">
        <v>3669</v>
      </c>
      <c r="J37" s="54" t="s">
        <v>3876</v>
      </c>
      <c r="K37" s="54">
        <f t="shared" si="24"/>
        <v>10700000</v>
      </c>
      <c r="L37" s="55" t="s">
        <v>68</v>
      </c>
      <c r="M37" s="54">
        <f t="shared" si="25"/>
        <v>10711000</v>
      </c>
      <c r="N37" s="54" t="s">
        <v>121</v>
      </c>
      <c r="O37" s="54" t="str">
        <f t="shared" si="26"/>
        <v>2553002</v>
      </c>
      <c r="P37" s="55" t="s">
        <v>3452</v>
      </c>
      <c r="Q37" s="54">
        <f t="shared" si="27"/>
        <v>10711025</v>
      </c>
      <c r="R37" s="55" t="s">
        <v>2525</v>
      </c>
      <c r="S37" s="54" t="str">
        <f t="shared" si="28"/>
        <v>25520001</v>
      </c>
      <c r="T37" s="54" t="s">
        <v>2676</v>
      </c>
      <c r="U37" s="54" t="s">
        <v>3876</v>
      </c>
      <c r="V37" s="54" t="s">
        <v>3591</v>
      </c>
      <c r="W37" s="55" t="str">
        <f t="shared" si="29"/>
        <v>643</v>
      </c>
      <c r="X37" s="55" t="s">
        <v>1911</v>
      </c>
      <c r="Y37" s="55" t="str">
        <f t="shared" si="30"/>
        <v>Europe</v>
      </c>
      <c r="Z37" s="65">
        <v>34404</v>
      </c>
      <c r="AA37" s="54">
        <v>21</v>
      </c>
      <c r="AB37" s="57" t="s">
        <v>3919</v>
      </c>
      <c r="AC37" s="55" t="s">
        <v>2462</v>
      </c>
      <c r="AD37" s="59" t="s">
        <v>3920</v>
      </c>
      <c r="AE37" s="57" t="s">
        <v>3921</v>
      </c>
      <c r="AF37" s="65">
        <v>42146</v>
      </c>
      <c r="AG37" s="57" t="s">
        <v>4429</v>
      </c>
      <c r="AH37" s="65">
        <v>42199</v>
      </c>
      <c r="AI37" s="61" t="s">
        <v>4167</v>
      </c>
      <c r="AJ37" s="56"/>
      <c r="AK37" s="54" t="s">
        <v>3912</v>
      </c>
      <c r="AL37" s="54" t="s">
        <v>3739</v>
      </c>
      <c r="AM37" s="57" t="s">
        <v>4375</v>
      </c>
      <c r="AN37" s="57"/>
      <c r="AO37" s="57"/>
      <c r="AP37" s="57"/>
      <c r="AQ37" s="57"/>
    </row>
    <row r="38" spans="1:43" s="48" customFormat="1" ht="23.25" customHeight="1">
      <c r="A38" s="34">
        <v>2014</v>
      </c>
      <c r="B38" s="34">
        <v>1</v>
      </c>
      <c r="C38" s="34">
        <v>37</v>
      </c>
      <c r="D38" s="34">
        <v>55070502207</v>
      </c>
      <c r="E38" s="34" t="s">
        <v>3735</v>
      </c>
      <c r="F38" s="34" t="s">
        <v>3592</v>
      </c>
      <c r="G38" s="34"/>
      <c r="H38" s="34" t="s">
        <v>3593</v>
      </c>
      <c r="I38" s="34" t="s">
        <v>3669</v>
      </c>
      <c r="J38" s="34" t="s">
        <v>3876</v>
      </c>
      <c r="K38" s="34">
        <f t="shared" si="24"/>
        <v>10700000</v>
      </c>
      <c r="L38" s="35" t="s">
        <v>68</v>
      </c>
      <c r="M38" s="34">
        <f t="shared" si="25"/>
        <v>10703000</v>
      </c>
      <c r="N38" s="34" t="s">
        <v>105</v>
      </c>
      <c r="O38" s="34" t="str">
        <f t="shared" si="26"/>
        <v>2545002</v>
      </c>
      <c r="P38" s="35" t="s">
        <v>3258</v>
      </c>
      <c r="Q38" s="34">
        <f t="shared" si="27"/>
        <v>10703015</v>
      </c>
      <c r="R38" s="35" t="s">
        <v>2578</v>
      </c>
      <c r="S38" s="34" t="str">
        <f t="shared" si="28"/>
        <v>25540081</v>
      </c>
      <c r="T38" s="34" t="s">
        <v>3019</v>
      </c>
      <c r="U38" s="34" t="s">
        <v>3876</v>
      </c>
      <c r="V38" s="34" t="s">
        <v>3594</v>
      </c>
      <c r="W38" s="35" t="str">
        <f t="shared" si="29"/>
        <v>040</v>
      </c>
      <c r="X38" s="35" t="s">
        <v>1569</v>
      </c>
      <c r="Y38" s="35" t="str">
        <f t="shared" si="30"/>
        <v>Europe</v>
      </c>
      <c r="Z38" s="63">
        <v>34273</v>
      </c>
      <c r="AA38" s="34">
        <v>22</v>
      </c>
      <c r="AB38" s="37" t="s">
        <v>3922</v>
      </c>
      <c r="AC38" s="35" t="s">
        <v>2462</v>
      </c>
      <c r="AD38" s="39" t="s">
        <v>3923</v>
      </c>
      <c r="AE38" s="37" t="s">
        <v>3924</v>
      </c>
      <c r="AF38" s="63">
        <v>42146</v>
      </c>
      <c r="AG38" s="37" t="s">
        <v>4429</v>
      </c>
      <c r="AH38" s="63">
        <v>42226</v>
      </c>
      <c r="AI38" s="37" t="s">
        <v>4127</v>
      </c>
      <c r="AJ38" s="36"/>
      <c r="AK38" s="34" t="s">
        <v>3925</v>
      </c>
      <c r="AL38" s="34" t="s">
        <v>3739</v>
      </c>
      <c r="AM38" s="37" t="s">
        <v>4375</v>
      </c>
      <c r="AN38" s="37"/>
      <c r="AO38" s="37"/>
      <c r="AP38" s="37"/>
      <c r="AQ38" s="37"/>
    </row>
    <row r="39" spans="1:43" s="60" customFormat="1" ht="23.25" customHeight="1">
      <c r="A39" s="54">
        <v>2014</v>
      </c>
      <c r="B39" s="54">
        <v>1</v>
      </c>
      <c r="C39" s="54">
        <v>38</v>
      </c>
      <c r="D39" s="54">
        <v>55070503227</v>
      </c>
      <c r="E39" s="54" t="s">
        <v>3735</v>
      </c>
      <c r="F39" s="54" t="s">
        <v>3595</v>
      </c>
      <c r="G39" s="54"/>
      <c r="H39" s="54" t="s">
        <v>3596</v>
      </c>
      <c r="I39" s="54" t="s">
        <v>3669</v>
      </c>
      <c r="J39" s="54" t="s">
        <v>3876</v>
      </c>
      <c r="K39" s="54">
        <f t="shared" si="24"/>
        <v>10700000</v>
      </c>
      <c r="L39" s="55" t="s">
        <v>68</v>
      </c>
      <c r="M39" s="54">
        <f t="shared" si="25"/>
        <v>10704000</v>
      </c>
      <c r="N39" s="54" t="s">
        <v>107</v>
      </c>
      <c r="O39" s="54" t="str">
        <f t="shared" si="26"/>
        <v>2543004</v>
      </c>
      <c r="P39" s="55" t="s">
        <v>3557</v>
      </c>
      <c r="Q39" s="54">
        <f t="shared" si="27"/>
        <v>10805003</v>
      </c>
      <c r="R39" s="55" t="s">
        <v>2510</v>
      </c>
      <c r="S39" s="54" t="str">
        <f t="shared" si="28"/>
        <v>25540046</v>
      </c>
      <c r="T39" s="54" t="s">
        <v>2792</v>
      </c>
      <c r="U39" s="54" t="s">
        <v>3876</v>
      </c>
      <c r="V39" s="54" t="s">
        <v>3597</v>
      </c>
      <c r="W39" s="55" t="str">
        <f t="shared" si="29"/>
        <v>392</v>
      </c>
      <c r="X39" s="55" t="s">
        <v>34</v>
      </c>
      <c r="Y39" s="55" t="str">
        <f t="shared" si="30"/>
        <v>Asia</v>
      </c>
      <c r="Z39" s="65">
        <v>33920</v>
      </c>
      <c r="AA39" s="54">
        <v>23</v>
      </c>
      <c r="AB39" s="57" t="s">
        <v>3926</v>
      </c>
      <c r="AC39" s="55" t="s">
        <v>2462</v>
      </c>
      <c r="AD39" s="59" t="s">
        <v>3927</v>
      </c>
      <c r="AE39" s="57" t="s">
        <v>3928</v>
      </c>
      <c r="AF39" s="65">
        <v>42156</v>
      </c>
      <c r="AG39" s="57" t="s">
        <v>4429</v>
      </c>
      <c r="AH39" s="65">
        <v>42216</v>
      </c>
      <c r="AI39" s="61" t="s">
        <v>4167</v>
      </c>
      <c r="AJ39" s="56"/>
      <c r="AK39" s="54" t="s">
        <v>3929</v>
      </c>
      <c r="AL39" s="54" t="s">
        <v>3739</v>
      </c>
      <c r="AM39" s="57" t="s">
        <v>4375</v>
      </c>
      <c r="AN39" s="57"/>
      <c r="AO39" s="57"/>
      <c r="AP39" s="57"/>
      <c r="AQ39" s="57"/>
    </row>
    <row r="40" spans="1:43" s="60" customFormat="1" ht="23.25" customHeight="1">
      <c r="A40" s="54">
        <v>2014</v>
      </c>
      <c r="B40" s="54">
        <v>1</v>
      </c>
      <c r="C40" s="54">
        <v>39</v>
      </c>
      <c r="D40" s="54">
        <v>55070503011</v>
      </c>
      <c r="E40" s="54" t="s">
        <v>3740</v>
      </c>
      <c r="F40" s="54" t="s">
        <v>3598</v>
      </c>
      <c r="G40" s="54"/>
      <c r="H40" s="54" t="s">
        <v>3599</v>
      </c>
      <c r="I40" s="54" t="s">
        <v>3669</v>
      </c>
      <c r="J40" s="54" t="s">
        <v>3876</v>
      </c>
      <c r="K40" s="54">
        <f t="shared" si="24"/>
        <v>10700000</v>
      </c>
      <c r="L40" s="55" t="s">
        <v>68</v>
      </c>
      <c r="M40" s="54">
        <f t="shared" si="25"/>
        <v>10706000</v>
      </c>
      <c r="N40" s="54" t="s">
        <v>111</v>
      </c>
      <c r="O40" s="54" t="str">
        <f t="shared" si="26"/>
        <v>2553007</v>
      </c>
      <c r="P40" s="55" t="s">
        <v>3473</v>
      </c>
      <c r="Q40" s="54">
        <f t="shared" si="27"/>
        <v>10706001</v>
      </c>
      <c r="R40" s="55" t="s">
        <v>2504</v>
      </c>
      <c r="S40" s="54" t="str">
        <f t="shared" si="28"/>
        <v>25540158</v>
      </c>
      <c r="T40" s="54" t="s">
        <v>2721</v>
      </c>
      <c r="U40" s="54" t="s">
        <v>3876</v>
      </c>
      <c r="V40" s="54" t="s">
        <v>3597</v>
      </c>
      <c r="W40" s="55" t="str">
        <f t="shared" si="29"/>
        <v>392</v>
      </c>
      <c r="X40" s="55" t="s">
        <v>34</v>
      </c>
      <c r="Y40" s="55" t="str">
        <f t="shared" si="30"/>
        <v>Asia</v>
      </c>
      <c r="Z40" s="65">
        <v>34535</v>
      </c>
      <c r="AA40" s="54">
        <v>21</v>
      </c>
      <c r="AB40" s="57" t="s">
        <v>3930</v>
      </c>
      <c r="AC40" s="55" t="s">
        <v>2462</v>
      </c>
      <c r="AD40" s="59" t="s">
        <v>3931</v>
      </c>
      <c r="AE40" s="57" t="s">
        <v>3932</v>
      </c>
      <c r="AF40" s="65">
        <v>42156</v>
      </c>
      <c r="AG40" s="57" t="s">
        <v>4429</v>
      </c>
      <c r="AH40" s="65">
        <v>42216</v>
      </c>
      <c r="AI40" s="61" t="s">
        <v>4167</v>
      </c>
      <c r="AJ40" s="56"/>
      <c r="AK40" s="54" t="s">
        <v>3929</v>
      </c>
      <c r="AL40" s="54" t="s">
        <v>3739</v>
      </c>
      <c r="AM40" s="57" t="s">
        <v>4375</v>
      </c>
      <c r="AN40" s="57"/>
      <c r="AO40" s="57"/>
      <c r="AP40" s="57"/>
      <c r="AQ40" s="57"/>
    </row>
    <row r="41" spans="1:43" s="60" customFormat="1" ht="23.25" customHeight="1">
      <c r="A41" s="54">
        <v>2014</v>
      </c>
      <c r="B41" s="54">
        <v>1</v>
      </c>
      <c r="C41" s="54">
        <v>40</v>
      </c>
      <c r="D41" s="54">
        <v>55070500061</v>
      </c>
      <c r="E41" s="54" t="s">
        <v>3735</v>
      </c>
      <c r="F41" s="54" t="s">
        <v>3601</v>
      </c>
      <c r="G41" s="54"/>
      <c r="H41" s="54" t="s">
        <v>3600</v>
      </c>
      <c r="I41" s="54" t="s">
        <v>3669</v>
      </c>
      <c r="J41" s="54" t="s">
        <v>3876</v>
      </c>
      <c r="K41" s="54">
        <f t="shared" si="24"/>
        <v>10700000</v>
      </c>
      <c r="L41" s="55" t="s">
        <v>68</v>
      </c>
      <c r="M41" s="54">
        <f t="shared" si="25"/>
        <v>10706000</v>
      </c>
      <c r="N41" s="54" t="s">
        <v>111</v>
      </c>
      <c r="O41" s="54" t="str">
        <f t="shared" si="26"/>
        <v>2517001</v>
      </c>
      <c r="P41" s="55" t="s">
        <v>3189</v>
      </c>
      <c r="Q41" s="54">
        <f t="shared" si="27"/>
        <v>10706001</v>
      </c>
      <c r="R41" s="55" t="s">
        <v>2504</v>
      </c>
      <c r="S41" s="54" t="str">
        <f t="shared" si="28"/>
        <v>25540008</v>
      </c>
      <c r="T41" s="54" t="s">
        <v>2713</v>
      </c>
      <c r="U41" s="54" t="s">
        <v>3876</v>
      </c>
      <c r="V41" s="54" t="s">
        <v>3597</v>
      </c>
      <c r="W41" s="55" t="str">
        <f t="shared" si="29"/>
        <v>392</v>
      </c>
      <c r="X41" s="55" t="s">
        <v>34</v>
      </c>
      <c r="Y41" s="55" t="str">
        <f t="shared" si="30"/>
        <v>Asia</v>
      </c>
      <c r="Z41" s="65">
        <v>34673</v>
      </c>
      <c r="AA41" s="54">
        <v>21</v>
      </c>
      <c r="AB41" s="57" t="s">
        <v>3933</v>
      </c>
      <c r="AC41" s="55" t="s">
        <v>2462</v>
      </c>
      <c r="AD41" s="59" t="s">
        <v>3934</v>
      </c>
      <c r="AE41" s="57" t="s">
        <v>3935</v>
      </c>
      <c r="AF41" s="65">
        <v>42156</v>
      </c>
      <c r="AG41" s="57" t="s">
        <v>4429</v>
      </c>
      <c r="AH41" s="65">
        <v>42216</v>
      </c>
      <c r="AI41" s="61" t="s">
        <v>4167</v>
      </c>
      <c r="AJ41" s="56"/>
      <c r="AK41" s="54" t="s">
        <v>3929</v>
      </c>
      <c r="AL41" s="54" t="s">
        <v>3739</v>
      </c>
      <c r="AM41" s="57" t="s">
        <v>4375</v>
      </c>
      <c r="AN41" s="57"/>
      <c r="AO41" s="57"/>
      <c r="AP41" s="57"/>
      <c r="AQ41" s="57"/>
    </row>
    <row r="42" spans="1:43" s="60" customFormat="1" ht="23.25" customHeight="1">
      <c r="A42" s="54">
        <v>2014</v>
      </c>
      <c r="B42" s="54">
        <v>1</v>
      </c>
      <c r="C42" s="54">
        <v>41</v>
      </c>
      <c r="D42" s="54">
        <v>54218627</v>
      </c>
      <c r="E42" s="54" t="s">
        <v>3735</v>
      </c>
      <c r="F42" s="54" t="s">
        <v>3602</v>
      </c>
      <c r="G42" s="54"/>
      <c r="H42" s="54" t="s">
        <v>3603</v>
      </c>
      <c r="I42" s="54" t="s">
        <v>3669</v>
      </c>
      <c r="J42" s="54" t="s">
        <v>3876</v>
      </c>
      <c r="K42" s="54">
        <f t="shared" si="24"/>
        <v>10700000</v>
      </c>
      <c r="L42" s="55" t="s">
        <v>68</v>
      </c>
      <c r="M42" s="54">
        <f t="shared" si="25"/>
        <v>10702000</v>
      </c>
      <c r="N42" s="54" t="s">
        <v>103</v>
      </c>
      <c r="O42" s="54" t="str">
        <f t="shared" si="26"/>
        <v>2553005</v>
      </c>
      <c r="P42" s="55" t="s">
        <v>3536</v>
      </c>
      <c r="Q42" s="54">
        <f t="shared" si="27"/>
        <v>10702002</v>
      </c>
      <c r="R42" s="55" t="s">
        <v>2576</v>
      </c>
      <c r="S42" s="54" t="str">
        <f t="shared" si="28"/>
        <v>25540019</v>
      </c>
      <c r="T42" s="54" t="s">
        <v>3025</v>
      </c>
      <c r="U42" s="54" t="s">
        <v>3876</v>
      </c>
      <c r="V42" s="54" t="s">
        <v>3597</v>
      </c>
      <c r="W42" s="55" t="str">
        <f t="shared" si="29"/>
        <v>392</v>
      </c>
      <c r="X42" s="55" t="s">
        <v>34</v>
      </c>
      <c r="Y42" s="55" t="str">
        <f t="shared" si="30"/>
        <v>Asia</v>
      </c>
      <c r="Z42" s="65">
        <v>34191</v>
      </c>
      <c r="AA42" s="54">
        <v>22</v>
      </c>
      <c r="AB42" s="57" t="s">
        <v>3936</v>
      </c>
      <c r="AC42" s="55" t="s">
        <v>2462</v>
      </c>
      <c r="AD42" s="59" t="s">
        <v>3937</v>
      </c>
      <c r="AE42" s="57" t="s">
        <v>3938</v>
      </c>
      <c r="AF42" s="65">
        <v>42156</v>
      </c>
      <c r="AG42" s="57" t="s">
        <v>4429</v>
      </c>
      <c r="AH42" s="65">
        <v>42216</v>
      </c>
      <c r="AI42" s="61" t="s">
        <v>4167</v>
      </c>
      <c r="AJ42" s="56"/>
      <c r="AK42" s="54" t="s">
        <v>3929</v>
      </c>
      <c r="AL42" s="54" t="s">
        <v>3739</v>
      </c>
      <c r="AM42" s="57" t="s">
        <v>4375</v>
      </c>
      <c r="AN42" s="57"/>
      <c r="AO42" s="57"/>
      <c r="AP42" s="57"/>
      <c r="AQ42" s="57"/>
    </row>
    <row r="43" spans="1:43" s="60" customFormat="1" ht="23.25" customHeight="1">
      <c r="A43" s="54">
        <v>2014</v>
      </c>
      <c r="B43" s="54">
        <v>1</v>
      </c>
      <c r="C43" s="54">
        <v>42</v>
      </c>
      <c r="D43" s="54">
        <v>55070503607</v>
      </c>
      <c r="E43" s="54" t="s">
        <v>3740</v>
      </c>
      <c r="F43" s="54" t="s">
        <v>3604</v>
      </c>
      <c r="G43" s="54"/>
      <c r="H43" s="54" t="s">
        <v>3605</v>
      </c>
      <c r="I43" s="54" t="s">
        <v>3669</v>
      </c>
      <c r="J43" s="54" t="s">
        <v>3876</v>
      </c>
      <c r="K43" s="54">
        <f t="shared" si="24"/>
        <v>10700000</v>
      </c>
      <c r="L43" s="55" t="s">
        <v>68</v>
      </c>
      <c r="M43" s="54">
        <f t="shared" si="25"/>
        <v>10710000</v>
      </c>
      <c r="N43" s="54" t="s">
        <v>119</v>
      </c>
      <c r="O43" s="54" t="str">
        <f t="shared" si="26"/>
        <v>2553003</v>
      </c>
      <c r="P43" s="55" t="s">
        <v>3455</v>
      </c>
      <c r="Q43" s="54">
        <f t="shared" si="27"/>
        <v>10710022</v>
      </c>
      <c r="R43" s="55" t="s">
        <v>2543</v>
      </c>
      <c r="S43" s="54" t="str">
        <f t="shared" si="28"/>
        <v>25540167</v>
      </c>
      <c r="T43" s="54" t="s">
        <v>2881</v>
      </c>
      <c r="U43" s="54" t="s">
        <v>3876</v>
      </c>
      <c r="V43" s="54" t="s">
        <v>3624</v>
      </c>
      <c r="W43" s="55" t="str">
        <f t="shared" si="29"/>
        <v>392</v>
      </c>
      <c r="X43" s="55" t="s">
        <v>34</v>
      </c>
      <c r="Y43" s="55" t="str">
        <f t="shared" si="30"/>
        <v>Asia</v>
      </c>
      <c r="Z43" s="65">
        <v>34520</v>
      </c>
      <c r="AA43" s="54">
        <v>21</v>
      </c>
      <c r="AB43" s="57" t="s">
        <v>3939</v>
      </c>
      <c r="AC43" s="55" t="s">
        <v>2462</v>
      </c>
      <c r="AD43" s="59" t="s">
        <v>3940</v>
      </c>
      <c r="AE43" s="57" t="s">
        <v>3941</v>
      </c>
      <c r="AF43" s="65">
        <v>42156</v>
      </c>
      <c r="AG43" s="57" t="s">
        <v>4429</v>
      </c>
      <c r="AH43" s="65">
        <v>42200</v>
      </c>
      <c r="AI43" s="61" t="s">
        <v>4167</v>
      </c>
      <c r="AJ43" s="56"/>
      <c r="AK43" s="54" t="s">
        <v>3942</v>
      </c>
      <c r="AL43" s="54" t="s">
        <v>3739</v>
      </c>
      <c r="AM43" s="57" t="s">
        <v>4375</v>
      </c>
      <c r="AN43" s="57"/>
      <c r="AO43" s="57"/>
      <c r="AP43" s="57"/>
      <c r="AQ43" s="57"/>
    </row>
    <row r="44" spans="1:43" s="58" customFormat="1" ht="23.25" customHeight="1">
      <c r="A44" s="54">
        <v>2014</v>
      </c>
      <c r="B44" s="54">
        <v>1</v>
      </c>
      <c r="C44" s="54">
        <v>43</v>
      </c>
      <c r="D44" s="54">
        <v>55070503226</v>
      </c>
      <c r="E44" s="54" t="s">
        <v>3735</v>
      </c>
      <c r="F44" s="54" t="s">
        <v>3606</v>
      </c>
      <c r="G44" s="54"/>
      <c r="H44" s="54" t="s">
        <v>3607</v>
      </c>
      <c r="I44" s="54" t="s">
        <v>3669</v>
      </c>
      <c r="J44" s="54" t="s">
        <v>3876</v>
      </c>
      <c r="K44" s="54">
        <f t="shared" si="24"/>
        <v>10700000</v>
      </c>
      <c r="L44" s="55" t="s">
        <v>68</v>
      </c>
      <c r="M44" s="54">
        <f t="shared" si="25"/>
        <v>10704000</v>
      </c>
      <c r="N44" s="54" t="s">
        <v>107</v>
      </c>
      <c r="O44" s="54" t="str">
        <f t="shared" si="26"/>
        <v>2543004</v>
      </c>
      <c r="P44" s="55" t="s">
        <v>3557</v>
      </c>
      <c r="Q44" s="54">
        <f t="shared" si="27"/>
        <v>10710022</v>
      </c>
      <c r="R44" s="55" t="s">
        <v>2543</v>
      </c>
      <c r="S44" s="54" t="str">
        <f t="shared" si="28"/>
        <v>25540167</v>
      </c>
      <c r="T44" s="54" t="s">
        <v>2881</v>
      </c>
      <c r="U44" s="54" t="s">
        <v>3876</v>
      </c>
      <c r="V44" s="54" t="s">
        <v>3625</v>
      </c>
      <c r="W44" s="55" t="str">
        <f t="shared" si="29"/>
        <v>392</v>
      </c>
      <c r="X44" s="55" t="s">
        <v>34</v>
      </c>
      <c r="Y44" s="55" t="str">
        <f t="shared" si="30"/>
        <v>Asia</v>
      </c>
      <c r="Z44" s="65">
        <v>34543</v>
      </c>
      <c r="AA44" s="54">
        <v>21</v>
      </c>
      <c r="AB44" s="57" t="s">
        <v>3943</v>
      </c>
      <c r="AC44" s="55" t="s">
        <v>2462</v>
      </c>
      <c r="AD44" s="59" t="s">
        <v>3944</v>
      </c>
      <c r="AE44" s="57" t="s">
        <v>3945</v>
      </c>
      <c r="AF44" s="65">
        <v>42156</v>
      </c>
      <c r="AG44" s="57" t="s">
        <v>4429</v>
      </c>
      <c r="AH44" s="65">
        <v>42216</v>
      </c>
      <c r="AI44" s="61" t="s">
        <v>4167</v>
      </c>
      <c r="AJ44" s="56"/>
      <c r="AK44" s="54" t="s">
        <v>3946</v>
      </c>
      <c r="AL44" s="54" t="s">
        <v>3739</v>
      </c>
      <c r="AM44" s="57" t="s">
        <v>4375</v>
      </c>
      <c r="AN44" s="57"/>
      <c r="AO44" s="57"/>
      <c r="AP44" s="57"/>
      <c r="AQ44" s="57"/>
    </row>
    <row r="45" spans="1:43" s="60" customFormat="1" ht="23.25" customHeight="1">
      <c r="A45" s="54">
        <v>2014</v>
      </c>
      <c r="B45" s="54">
        <v>1</v>
      </c>
      <c r="C45" s="54">
        <v>44</v>
      </c>
      <c r="D45" s="54">
        <v>55070501071</v>
      </c>
      <c r="E45" s="54" t="s">
        <v>3735</v>
      </c>
      <c r="F45" s="54" t="s">
        <v>3608</v>
      </c>
      <c r="G45" s="54"/>
      <c r="H45" s="54" t="s">
        <v>3609</v>
      </c>
      <c r="I45" s="54" t="s">
        <v>3669</v>
      </c>
      <c r="J45" s="54" t="s">
        <v>3876</v>
      </c>
      <c r="K45" s="54">
        <f t="shared" si="24"/>
        <v>10700000</v>
      </c>
      <c r="L45" s="55" t="s">
        <v>68</v>
      </c>
      <c r="M45" s="54">
        <f t="shared" si="25"/>
        <v>10712000</v>
      </c>
      <c r="N45" s="54" t="s">
        <v>123</v>
      </c>
      <c r="O45" s="54" t="str">
        <f t="shared" si="26"/>
        <v>2530001</v>
      </c>
      <c r="P45" s="55" t="s">
        <v>3208</v>
      </c>
      <c r="Q45" s="54">
        <f t="shared" si="27"/>
        <v>10712018</v>
      </c>
      <c r="R45" s="55" t="s">
        <v>2514</v>
      </c>
      <c r="S45" s="54" t="str">
        <f t="shared" si="28"/>
        <v>25540098</v>
      </c>
      <c r="T45" s="54" t="s">
        <v>2752</v>
      </c>
      <c r="U45" s="54" t="s">
        <v>3876</v>
      </c>
      <c r="V45" s="54" t="s">
        <v>3626</v>
      </c>
      <c r="W45" s="55" t="str">
        <f t="shared" si="29"/>
        <v>250</v>
      </c>
      <c r="X45" s="55" t="s">
        <v>16</v>
      </c>
      <c r="Y45" s="55" t="str">
        <f t="shared" si="30"/>
        <v>Europe</v>
      </c>
      <c r="Z45" s="65">
        <v>34440</v>
      </c>
      <c r="AA45" s="54">
        <v>21</v>
      </c>
      <c r="AB45" s="57" t="s">
        <v>3947</v>
      </c>
      <c r="AC45" s="55" t="s">
        <v>2462</v>
      </c>
      <c r="AD45" s="59" t="s">
        <v>3948</v>
      </c>
      <c r="AE45" s="57" t="s">
        <v>3949</v>
      </c>
      <c r="AF45" s="65">
        <v>42154</v>
      </c>
      <c r="AG45" s="57" t="s">
        <v>4429</v>
      </c>
      <c r="AH45" s="65">
        <v>42216</v>
      </c>
      <c r="AI45" s="61" t="s">
        <v>4167</v>
      </c>
      <c r="AJ45" s="56"/>
      <c r="AK45" s="54" t="s">
        <v>3950</v>
      </c>
      <c r="AL45" s="54" t="s">
        <v>3739</v>
      </c>
      <c r="AM45" s="57" t="s">
        <v>4375</v>
      </c>
      <c r="AN45" s="57"/>
      <c r="AO45" s="57"/>
      <c r="AP45" s="57"/>
      <c r="AQ45" s="57"/>
    </row>
    <row r="46" spans="1:43" s="60" customFormat="1" ht="23.25" customHeight="1">
      <c r="A46" s="54">
        <v>2014</v>
      </c>
      <c r="B46" s="54">
        <v>1</v>
      </c>
      <c r="C46" s="54">
        <v>45</v>
      </c>
      <c r="D46" s="54">
        <v>55070501003</v>
      </c>
      <c r="E46" s="54" t="s">
        <v>3735</v>
      </c>
      <c r="F46" s="54" t="s">
        <v>3610</v>
      </c>
      <c r="G46" s="54"/>
      <c r="H46" s="54" t="s">
        <v>3611</v>
      </c>
      <c r="I46" s="54" t="s">
        <v>3669</v>
      </c>
      <c r="J46" s="54" t="s">
        <v>3876</v>
      </c>
      <c r="K46" s="54">
        <f t="shared" si="24"/>
        <v>10700000</v>
      </c>
      <c r="L46" s="55" t="s">
        <v>68</v>
      </c>
      <c r="M46" s="54">
        <f t="shared" si="25"/>
        <v>10712000</v>
      </c>
      <c r="N46" s="54" t="s">
        <v>123</v>
      </c>
      <c r="O46" s="54" t="str">
        <f t="shared" si="26"/>
        <v>2530001</v>
      </c>
      <c r="P46" s="55" t="s">
        <v>3208</v>
      </c>
      <c r="Q46" s="54">
        <f t="shared" si="27"/>
        <v>10712018</v>
      </c>
      <c r="R46" s="55" t="s">
        <v>2514</v>
      </c>
      <c r="S46" s="54" t="str">
        <f t="shared" si="28"/>
        <v>25540098</v>
      </c>
      <c r="T46" s="54" t="s">
        <v>2752</v>
      </c>
      <c r="U46" s="54" t="s">
        <v>3876</v>
      </c>
      <c r="V46" s="54" t="s">
        <v>3626</v>
      </c>
      <c r="W46" s="55" t="str">
        <f t="shared" si="29"/>
        <v>250</v>
      </c>
      <c r="X46" s="55" t="s">
        <v>16</v>
      </c>
      <c r="Y46" s="55" t="str">
        <f t="shared" si="30"/>
        <v>Europe</v>
      </c>
      <c r="Z46" s="65">
        <v>34376</v>
      </c>
      <c r="AA46" s="54">
        <v>21</v>
      </c>
      <c r="AB46" s="57" t="s">
        <v>3951</v>
      </c>
      <c r="AC46" s="55" t="s">
        <v>2462</v>
      </c>
      <c r="AD46" s="59" t="s">
        <v>3952</v>
      </c>
      <c r="AE46" s="57" t="s">
        <v>3953</v>
      </c>
      <c r="AF46" s="65">
        <v>42154</v>
      </c>
      <c r="AG46" s="57" t="s">
        <v>4429</v>
      </c>
      <c r="AH46" s="65">
        <v>42216</v>
      </c>
      <c r="AI46" s="61" t="s">
        <v>4167</v>
      </c>
      <c r="AJ46" s="56"/>
      <c r="AK46" s="54" t="s">
        <v>3950</v>
      </c>
      <c r="AL46" s="54" t="s">
        <v>3739</v>
      </c>
      <c r="AM46" s="57" t="s">
        <v>4375</v>
      </c>
      <c r="AN46" s="57"/>
      <c r="AO46" s="57"/>
      <c r="AP46" s="57"/>
      <c r="AQ46" s="57"/>
    </row>
    <row r="47" spans="1:43" s="60" customFormat="1" ht="23.25" customHeight="1">
      <c r="A47" s="54">
        <v>2014</v>
      </c>
      <c r="B47" s="54">
        <v>1</v>
      </c>
      <c r="C47" s="54">
        <v>46</v>
      </c>
      <c r="D47" s="54">
        <v>55070502472</v>
      </c>
      <c r="E47" s="54" t="s">
        <v>3740</v>
      </c>
      <c r="F47" s="54" t="s">
        <v>3612</v>
      </c>
      <c r="G47" s="54"/>
      <c r="H47" s="54" t="s">
        <v>3613</v>
      </c>
      <c r="I47" s="54" t="s">
        <v>3669</v>
      </c>
      <c r="J47" s="54" t="s">
        <v>3876</v>
      </c>
      <c r="K47" s="54">
        <f t="shared" si="24"/>
        <v>10700000</v>
      </c>
      <c r="L47" s="55" t="s">
        <v>68</v>
      </c>
      <c r="M47" s="54">
        <f t="shared" si="25"/>
        <v>10711000</v>
      </c>
      <c r="N47" s="54" t="s">
        <v>121</v>
      </c>
      <c r="O47" s="54" t="str">
        <f t="shared" si="26"/>
        <v>2535004</v>
      </c>
      <c r="P47" s="55" t="s">
        <v>3238</v>
      </c>
      <c r="Q47" s="54">
        <f t="shared" si="27"/>
        <v>10711025</v>
      </c>
      <c r="R47" s="55" t="s">
        <v>2525</v>
      </c>
      <c r="S47" s="54" t="str">
        <f t="shared" si="28"/>
        <v>25520001</v>
      </c>
      <c r="T47" s="54" t="s">
        <v>2676</v>
      </c>
      <c r="U47" s="54" t="s">
        <v>3876</v>
      </c>
      <c r="V47" s="54" t="s">
        <v>3626</v>
      </c>
      <c r="W47" s="55" t="str">
        <f t="shared" si="29"/>
        <v>250</v>
      </c>
      <c r="X47" s="55" t="s">
        <v>16</v>
      </c>
      <c r="Y47" s="55" t="str">
        <f t="shared" si="30"/>
        <v>Europe</v>
      </c>
      <c r="Z47" s="65">
        <v>34360</v>
      </c>
      <c r="AA47" s="54">
        <v>21</v>
      </c>
      <c r="AB47" s="57" t="s">
        <v>3954</v>
      </c>
      <c r="AC47" s="55" t="s">
        <v>2462</v>
      </c>
      <c r="AD47" s="59" t="s">
        <v>3955</v>
      </c>
      <c r="AE47" s="57" t="s">
        <v>3956</v>
      </c>
      <c r="AF47" s="65">
        <v>42154</v>
      </c>
      <c r="AG47" s="57" t="s">
        <v>4429</v>
      </c>
      <c r="AH47" s="65">
        <v>42216</v>
      </c>
      <c r="AI47" s="61" t="s">
        <v>4167</v>
      </c>
      <c r="AJ47" s="56"/>
      <c r="AK47" s="54" t="s">
        <v>3950</v>
      </c>
      <c r="AL47" s="54" t="s">
        <v>3739</v>
      </c>
      <c r="AM47" s="57" t="s">
        <v>4375</v>
      </c>
      <c r="AN47" s="57"/>
      <c r="AO47" s="57"/>
      <c r="AP47" s="57"/>
      <c r="AQ47" s="57"/>
    </row>
    <row r="48" spans="1:43" s="60" customFormat="1" ht="23.25" customHeight="1">
      <c r="A48" s="54">
        <v>2014</v>
      </c>
      <c r="B48" s="54">
        <v>1</v>
      </c>
      <c r="C48" s="54">
        <v>47</v>
      </c>
      <c r="D48" s="54">
        <v>55070503834</v>
      </c>
      <c r="E48" s="54" t="s">
        <v>3740</v>
      </c>
      <c r="F48" s="54" t="s">
        <v>3614</v>
      </c>
      <c r="G48" s="54"/>
      <c r="H48" s="54" t="s">
        <v>3615</v>
      </c>
      <c r="I48" s="54" t="s">
        <v>3669</v>
      </c>
      <c r="J48" s="54" t="s">
        <v>3876</v>
      </c>
      <c r="K48" s="54">
        <f t="shared" si="24"/>
        <v>10700000</v>
      </c>
      <c r="L48" s="55" t="s">
        <v>68</v>
      </c>
      <c r="M48" s="54">
        <f t="shared" si="25"/>
        <v>10711000</v>
      </c>
      <c r="N48" s="54" t="s">
        <v>121</v>
      </c>
      <c r="O48" s="54" t="str">
        <f t="shared" si="26"/>
        <v>2553002</v>
      </c>
      <c r="P48" s="55" t="s">
        <v>3452</v>
      </c>
      <c r="Q48" s="54">
        <f t="shared" si="27"/>
        <v>10711025</v>
      </c>
      <c r="R48" s="55" t="s">
        <v>2525</v>
      </c>
      <c r="S48" s="54" t="str">
        <f t="shared" si="28"/>
        <v>25520001</v>
      </c>
      <c r="T48" s="54" t="s">
        <v>2676</v>
      </c>
      <c r="U48" s="54" t="s">
        <v>3876</v>
      </c>
      <c r="V48" s="54" t="s">
        <v>3626</v>
      </c>
      <c r="W48" s="55" t="str">
        <f t="shared" si="29"/>
        <v>250</v>
      </c>
      <c r="X48" s="55" t="s">
        <v>16</v>
      </c>
      <c r="Y48" s="55" t="str">
        <f t="shared" si="30"/>
        <v>Europe</v>
      </c>
      <c r="Z48" s="65">
        <v>34143</v>
      </c>
      <c r="AA48" s="54">
        <v>22</v>
      </c>
      <c r="AB48" s="57" t="s">
        <v>3957</v>
      </c>
      <c r="AC48" s="55" t="s">
        <v>2462</v>
      </c>
      <c r="AD48" s="59" t="s">
        <v>3958</v>
      </c>
      <c r="AE48" s="57" t="s">
        <v>3959</v>
      </c>
      <c r="AF48" s="65">
        <v>42154</v>
      </c>
      <c r="AG48" s="57" t="s">
        <v>4429</v>
      </c>
      <c r="AH48" s="65">
        <v>42216</v>
      </c>
      <c r="AI48" s="61" t="s">
        <v>4167</v>
      </c>
      <c r="AJ48" s="56"/>
      <c r="AK48" s="54" t="s">
        <v>3950</v>
      </c>
      <c r="AL48" s="54" t="s">
        <v>3739</v>
      </c>
      <c r="AM48" s="57" t="s">
        <v>4375</v>
      </c>
      <c r="AN48" s="57"/>
      <c r="AO48" s="57"/>
      <c r="AP48" s="57"/>
      <c r="AQ48" s="57"/>
    </row>
    <row r="49" spans="1:43" s="60" customFormat="1" ht="23.25" customHeight="1">
      <c r="A49" s="54">
        <v>2014</v>
      </c>
      <c r="B49" s="54">
        <v>1</v>
      </c>
      <c r="C49" s="54">
        <v>48</v>
      </c>
      <c r="D49" s="54">
        <v>55070503824</v>
      </c>
      <c r="E49" s="54" t="s">
        <v>3735</v>
      </c>
      <c r="F49" s="54" t="s">
        <v>3616</v>
      </c>
      <c r="G49" s="54"/>
      <c r="H49" s="54" t="s">
        <v>3617</v>
      </c>
      <c r="I49" s="54" t="s">
        <v>3669</v>
      </c>
      <c r="J49" s="54" t="s">
        <v>3876</v>
      </c>
      <c r="K49" s="54">
        <f t="shared" si="24"/>
        <v>10700000</v>
      </c>
      <c r="L49" s="55" t="s">
        <v>68</v>
      </c>
      <c r="M49" s="54">
        <f t="shared" si="25"/>
        <v>10711000</v>
      </c>
      <c r="N49" s="54" t="s">
        <v>121</v>
      </c>
      <c r="O49" s="54" t="str">
        <f t="shared" si="26"/>
        <v>2553002</v>
      </c>
      <c r="P49" s="55" t="s">
        <v>3452</v>
      </c>
      <c r="Q49" s="54">
        <f t="shared" si="27"/>
        <v>10711025</v>
      </c>
      <c r="R49" s="55" t="s">
        <v>2525</v>
      </c>
      <c r="S49" s="54" t="str">
        <f t="shared" si="28"/>
        <v>25520001</v>
      </c>
      <c r="T49" s="54" t="s">
        <v>2676</v>
      </c>
      <c r="U49" s="54" t="s">
        <v>3876</v>
      </c>
      <c r="V49" s="54" t="s">
        <v>3626</v>
      </c>
      <c r="W49" s="55" t="str">
        <f t="shared" si="29"/>
        <v>250</v>
      </c>
      <c r="X49" s="55" t="s">
        <v>16</v>
      </c>
      <c r="Y49" s="55" t="str">
        <f t="shared" si="30"/>
        <v>Europe</v>
      </c>
      <c r="Z49" s="65">
        <v>34175</v>
      </c>
      <c r="AA49" s="54">
        <v>22</v>
      </c>
      <c r="AB49" s="57" t="s">
        <v>3960</v>
      </c>
      <c r="AC49" s="55" t="s">
        <v>2462</v>
      </c>
      <c r="AD49" s="59" t="s">
        <v>3961</v>
      </c>
      <c r="AE49" s="57" t="s">
        <v>3962</v>
      </c>
      <c r="AF49" s="65">
        <v>42154</v>
      </c>
      <c r="AG49" s="57" t="s">
        <v>4429</v>
      </c>
      <c r="AH49" s="65">
        <v>42216</v>
      </c>
      <c r="AI49" s="61" t="s">
        <v>4167</v>
      </c>
      <c r="AJ49" s="56"/>
      <c r="AK49" s="54" t="s">
        <v>3950</v>
      </c>
      <c r="AL49" s="54" t="s">
        <v>3739</v>
      </c>
      <c r="AM49" s="57" t="s">
        <v>4375</v>
      </c>
      <c r="AN49" s="57"/>
      <c r="AO49" s="57"/>
      <c r="AP49" s="57"/>
      <c r="AQ49" s="57"/>
    </row>
    <row r="50" spans="1:43" s="48" customFormat="1" ht="23.25" customHeight="1">
      <c r="A50" s="34">
        <v>2014</v>
      </c>
      <c r="B50" s="34">
        <v>1</v>
      </c>
      <c r="C50" s="34">
        <v>49</v>
      </c>
      <c r="D50" s="34">
        <v>55070501006</v>
      </c>
      <c r="E50" s="34" t="s">
        <v>3735</v>
      </c>
      <c r="F50" s="34" t="s">
        <v>3618</v>
      </c>
      <c r="G50" s="34"/>
      <c r="H50" s="34" t="s">
        <v>3619</v>
      </c>
      <c r="I50" s="34" t="s">
        <v>3669</v>
      </c>
      <c r="J50" s="34" t="s">
        <v>3876</v>
      </c>
      <c r="K50" s="34">
        <f t="shared" si="24"/>
        <v>10700000</v>
      </c>
      <c r="L50" s="35" t="s">
        <v>68</v>
      </c>
      <c r="M50" s="34">
        <f t="shared" si="25"/>
        <v>10712000</v>
      </c>
      <c r="N50" s="34" t="s">
        <v>123</v>
      </c>
      <c r="O50" s="34" t="str">
        <f t="shared" si="26"/>
        <v>2530001</v>
      </c>
      <c r="P50" s="35" t="s">
        <v>3208</v>
      </c>
      <c r="Q50" s="34">
        <f t="shared" si="27"/>
        <v>10712018</v>
      </c>
      <c r="R50" s="35" t="s">
        <v>2514</v>
      </c>
      <c r="S50" s="34" t="str">
        <f t="shared" si="28"/>
        <v>25540098</v>
      </c>
      <c r="T50" s="34" t="s">
        <v>2752</v>
      </c>
      <c r="U50" s="34" t="s">
        <v>3876</v>
      </c>
      <c r="V50" s="34" t="s">
        <v>3627</v>
      </c>
      <c r="W50" s="35" t="str">
        <f t="shared" si="29"/>
        <v>276</v>
      </c>
      <c r="X50" s="35" t="s">
        <v>1711</v>
      </c>
      <c r="Y50" s="35" t="str">
        <f t="shared" si="30"/>
        <v>Europe</v>
      </c>
      <c r="Z50" s="63">
        <v>34322</v>
      </c>
      <c r="AA50" s="34">
        <v>22</v>
      </c>
      <c r="AB50" s="37" t="s">
        <v>3963</v>
      </c>
      <c r="AC50" s="35" t="s">
        <v>2462</v>
      </c>
      <c r="AD50" s="39" t="s">
        <v>3964</v>
      </c>
      <c r="AE50" s="37" t="s">
        <v>3965</v>
      </c>
      <c r="AF50" s="63">
        <v>42149</v>
      </c>
      <c r="AG50" s="37" t="s">
        <v>4429</v>
      </c>
      <c r="AH50" s="63">
        <v>42218</v>
      </c>
      <c r="AI50" s="37" t="s">
        <v>4127</v>
      </c>
      <c r="AJ50" s="36"/>
      <c r="AK50" s="34" t="s">
        <v>3966</v>
      </c>
      <c r="AL50" s="34" t="s">
        <v>3739</v>
      </c>
      <c r="AM50" s="37" t="s">
        <v>4375</v>
      </c>
      <c r="AN50" s="37"/>
      <c r="AO50" s="37"/>
      <c r="AP50" s="37"/>
      <c r="AQ50" s="37"/>
    </row>
    <row r="51" spans="1:43" s="58" customFormat="1" ht="23.25" customHeight="1">
      <c r="A51" s="54">
        <v>2014</v>
      </c>
      <c r="B51" s="54">
        <v>1</v>
      </c>
      <c r="C51" s="54">
        <v>50</v>
      </c>
      <c r="D51" s="54">
        <v>55070501029</v>
      </c>
      <c r="E51" s="54" t="s">
        <v>3740</v>
      </c>
      <c r="F51" s="54" t="s">
        <v>3620</v>
      </c>
      <c r="G51" s="54"/>
      <c r="H51" s="54" t="s">
        <v>3621</v>
      </c>
      <c r="I51" s="54" t="s">
        <v>3669</v>
      </c>
      <c r="J51" s="54" t="s">
        <v>3876</v>
      </c>
      <c r="K51" s="54">
        <f t="shared" si="24"/>
        <v>10700000</v>
      </c>
      <c r="L51" s="55" t="s">
        <v>68</v>
      </c>
      <c r="M51" s="54">
        <f t="shared" si="25"/>
        <v>10712000</v>
      </c>
      <c r="N51" s="54" t="s">
        <v>123</v>
      </c>
      <c r="O51" s="54" t="str">
        <f t="shared" si="26"/>
        <v>2530001</v>
      </c>
      <c r="P51" s="55" t="s">
        <v>3208</v>
      </c>
      <c r="Q51" s="54">
        <f t="shared" si="27"/>
        <v>10712018</v>
      </c>
      <c r="R51" s="55" t="s">
        <v>2514</v>
      </c>
      <c r="S51" s="54" t="str">
        <f t="shared" si="28"/>
        <v>25540098</v>
      </c>
      <c r="T51" s="54" t="s">
        <v>2752</v>
      </c>
      <c r="U51" s="54" t="s">
        <v>3876</v>
      </c>
      <c r="V51" s="54" t="s">
        <v>3628</v>
      </c>
      <c r="W51" s="55" t="str">
        <f t="shared" si="29"/>
        <v>276</v>
      </c>
      <c r="X51" s="55" t="s">
        <v>1711</v>
      </c>
      <c r="Y51" s="55" t="str">
        <f t="shared" si="30"/>
        <v>Europe</v>
      </c>
      <c r="Z51" s="65">
        <v>34395</v>
      </c>
      <c r="AA51" s="54">
        <v>21</v>
      </c>
      <c r="AB51" s="57" t="s">
        <v>3970</v>
      </c>
      <c r="AC51" s="55" t="s">
        <v>2462</v>
      </c>
      <c r="AD51" s="59" t="s">
        <v>3969</v>
      </c>
      <c r="AE51" s="57" t="s">
        <v>3968</v>
      </c>
      <c r="AF51" s="65">
        <v>42156</v>
      </c>
      <c r="AG51" s="57" t="s">
        <v>4429</v>
      </c>
      <c r="AH51" s="65">
        <v>42210</v>
      </c>
      <c r="AI51" s="61" t="s">
        <v>4167</v>
      </c>
      <c r="AJ51" s="56"/>
      <c r="AK51" s="54" t="s">
        <v>3967</v>
      </c>
      <c r="AL51" s="54" t="s">
        <v>3739</v>
      </c>
      <c r="AM51" s="57" t="s">
        <v>4375</v>
      </c>
      <c r="AN51" s="57"/>
      <c r="AO51" s="57"/>
      <c r="AP51" s="57"/>
      <c r="AQ51" s="57"/>
    </row>
    <row r="52" spans="1:43" s="58" customFormat="1" ht="23.25" customHeight="1">
      <c r="A52" s="54">
        <v>2014</v>
      </c>
      <c r="B52" s="54">
        <v>1</v>
      </c>
      <c r="C52" s="54">
        <v>51</v>
      </c>
      <c r="D52" s="54">
        <v>55070503426</v>
      </c>
      <c r="E52" s="54" t="s">
        <v>3735</v>
      </c>
      <c r="F52" s="54" t="s">
        <v>3623</v>
      </c>
      <c r="G52" s="54"/>
      <c r="H52" s="54" t="s">
        <v>3622</v>
      </c>
      <c r="I52" s="54" t="s">
        <v>3669</v>
      </c>
      <c r="J52" s="54" t="s">
        <v>3876</v>
      </c>
      <c r="K52" s="54">
        <f t="shared" si="24"/>
        <v>10700000</v>
      </c>
      <c r="L52" s="55" t="s">
        <v>68</v>
      </c>
      <c r="M52" s="54">
        <f t="shared" si="25"/>
        <v>10712000</v>
      </c>
      <c r="N52" s="54" t="s">
        <v>123</v>
      </c>
      <c r="O52" s="54" t="str">
        <f t="shared" si="26"/>
        <v>2544002</v>
      </c>
      <c r="P52" s="55" t="s">
        <v>3497</v>
      </c>
      <c r="Q52" s="54">
        <f t="shared" si="27"/>
        <v>10712018</v>
      </c>
      <c r="R52" s="55" t="s">
        <v>2514</v>
      </c>
      <c r="S52" s="54" t="str">
        <f t="shared" si="28"/>
        <v>25540099</v>
      </c>
      <c r="T52" s="54" t="s">
        <v>2756</v>
      </c>
      <c r="U52" s="54" t="s">
        <v>3876</v>
      </c>
      <c r="V52" s="54" t="s">
        <v>3628</v>
      </c>
      <c r="W52" s="55" t="str">
        <f t="shared" si="29"/>
        <v>276</v>
      </c>
      <c r="X52" s="55" t="s">
        <v>1711</v>
      </c>
      <c r="Y52" s="55" t="str">
        <f t="shared" si="30"/>
        <v>Europe</v>
      </c>
      <c r="Z52" s="65">
        <v>34465</v>
      </c>
      <c r="AA52" s="54">
        <v>21</v>
      </c>
      <c r="AB52" s="57" t="s">
        <v>3971</v>
      </c>
      <c r="AC52" s="55" t="s">
        <v>2462</v>
      </c>
      <c r="AD52" s="59" t="s">
        <v>3972</v>
      </c>
      <c r="AE52" s="57" t="s">
        <v>3973</v>
      </c>
      <c r="AF52" s="65">
        <v>42156</v>
      </c>
      <c r="AG52" s="57" t="s">
        <v>4429</v>
      </c>
      <c r="AH52" s="65">
        <v>42210</v>
      </c>
      <c r="AI52" s="61" t="s">
        <v>4167</v>
      </c>
      <c r="AJ52" s="56"/>
      <c r="AK52" s="54" t="s">
        <v>3967</v>
      </c>
      <c r="AL52" s="54" t="s">
        <v>3739</v>
      </c>
      <c r="AM52" s="57" t="s">
        <v>4375</v>
      </c>
      <c r="AN52" s="57"/>
      <c r="AO52" s="57"/>
      <c r="AP52" s="57"/>
      <c r="AQ52" s="57"/>
    </row>
    <row r="53" spans="1:43" s="58" customFormat="1" ht="23.25" customHeight="1">
      <c r="A53" s="54">
        <v>2014</v>
      </c>
      <c r="B53" s="54">
        <v>1</v>
      </c>
      <c r="C53" s="54">
        <v>52</v>
      </c>
      <c r="D53" s="54">
        <v>55070503460</v>
      </c>
      <c r="E53" s="54" t="s">
        <v>3740</v>
      </c>
      <c r="F53" s="54" t="s">
        <v>3630</v>
      </c>
      <c r="G53" s="54"/>
      <c r="H53" s="54" t="s">
        <v>3631</v>
      </c>
      <c r="I53" s="54" t="s">
        <v>3669</v>
      </c>
      <c r="J53" s="54" t="s">
        <v>3876</v>
      </c>
      <c r="K53" s="54">
        <f t="shared" si="24"/>
        <v>10700000</v>
      </c>
      <c r="L53" s="55" t="s">
        <v>68</v>
      </c>
      <c r="M53" s="54">
        <f t="shared" si="25"/>
        <v>10712000</v>
      </c>
      <c r="N53" s="54" t="s">
        <v>123</v>
      </c>
      <c r="O53" s="54" t="str">
        <f t="shared" si="26"/>
        <v>2544002</v>
      </c>
      <c r="P53" s="55" t="s">
        <v>3497</v>
      </c>
      <c r="Q53" s="54">
        <f t="shared" si="27"/>
        <v>10712018</v>
      </c>
      <c r="R53" s="55" t="s">
        <v>2514</v>
      </c>
      <c r="S53" s="54" t="str">
        <f t="shared" si="28"/>
        <v>25540099</v>
      </c>
      <c r="T53" s="54" t="s">
        <v>2756</v>
      </c>
      <c r="U53" s="54" t="s">
        <v>3876</v>
      </c>
      <c r="V53" s="54" t="s">
        <v>3629</v>
      </c>
      <c r="W53" s="55" t="str">
        <f t="shared" si="29"/>
        <v>410</v>
      </c>
      <c r="X53" s="55" t="s">
        <v>1776</v>
      </c>
      <c r="Y53" s="55" t="str">
        <f t="shared" si="30"/>
        <v>Asia</v>
      </c>
      <c r="Z53" s="65">
        <v>34460</v>
      </c>
      <c r="AA53" s="54">
        <v>21</v>
      </c>
      <c r="AB53" s="57" t="s">
        <v>3974</v>
      </c>
      <c r="AC53" s="55" t="s">
        <v>2462</v>
      </c>
      <c r="AD53" s="59" t="s">
        <v>3975</v>
      </c>
      <c r="AE53" s="57" t="s">
        <v>3976</v>
      </c>
      <c r="AF53" s="65">
        <v>42156</v>
      </c>
      <c r="AG53" s="57" t="s">
        <v>4429</v>
      </c>
      <c r="AH53" s="65">
        <v>42216</v>
      </c>
      <c r="AI53" s="61" t="s">
        <v>4167</v>
      </c>
      <c r="AJ53" s="56"/>
      <c r="AK53" s="54" t="s">
        <v>3946</v>
      </c>
      <c r="AL53" s="54" t="s">
        <v>3739</v>
      </c>
      <c r="AM53" s="57" t="s">
        <v>4375</v>
      </c>
      <c r="AN53" s="57"/>
      <c r="AO53" s="57"/>
      <c r="AP53" s="57"/>
      <c r="AQ53" s="57"/>
    </row>
    <row r="54" spans="1:43" s="58" customFormat="1" ht="23.25" customHeight="1">
      <c r="A54" s="54">
        <v>2014</v>
      </c>
      <c r="B54" s="54">
        <v>1</v>
      </c>
      <c r="C54" s="54">
        <v>53</v>
      </c>
      <c r="D54" s="54">
        <v>55070503404</v>
      </c>
      <c r="E54" s="54" t="s">
        <v>3735</v>
      </c>
      <c r="F54" s="54" t="s">
        <v>3632</v>
      </c>
      <c r="G54" s="54"/>
      <c r="H54" s="54" t="s">
        <v>3633</v>
      </c>
      <c r="I54" s="54" t="s">
        <v>3669</v>
      </c>
      <c r="J54" s="54" t="s">
        <v>3876</v>
      </c>
      <c r="K54" s="54">
        <f t="shared" si="24"/>
        <v>10700000</v>
      </c>
      <c r="L54" s="55" t="s">
        <v>68</v>
      </c>
      <c r="M54" s="54">
        <f t="shared" si="25"/>
        <v>10712000</v>
      </c>
      <c r="N54" s="54" t="s">
        <v>123</v>
      </c>
      <c r="O54" s="54" t="str">
        <f t="shared" si="26"/>
        <v>2544002</v>
      </c>
      <c r="P54" s="55" t="s">
        <v>3497</v>
      </c>
      <c r="Q54" s="54">
        <f t="shared" si="27"/>
        <v>10712018</v>
      </c>
      <c r="R54" s="55" t="s">
        <v>2514</v>
      </c>
      <c r="S54" s="54" t="str">
        <f t="shared" si="28"/>
        <v>25540099</v>
      </c>
      <c r="T54" s="54" t="s">
        <v>2756</v>
      </c>
      <c r="U54" s="54" t="s">
        <v>3876</v>
      </c>
      <c r="V54" s="54" t="s">
        <v>3629</v>
      </c>
      <c r="W54" s="55" t="str">
        <f t="shared" si="29"/>
        <v>410</v>
      </c>
      <c r="X54" s="55" t="s">
        <v>1776</v>
      </c>
      <c r="Y54" s="55" t="str">
        <f t="shared" si="30"/>
        <v>Asia</v>
      </c>
      <c r="Z54" s="65">
        <v>34323</v>
      </c>
      <c r="AA54" s="54">
        <v>22</v>
      </c>
      <c r="AB54" s="57" t="s">
        <v>3977</v>
      </c>
      <c r="AC54" s="55" t="s">
        <v>2462</v>
      </c>
      <c r="AD54" s="59" t="s">
        <v>3978</v>
      </c>
      <c r="AE54" s="57" t="s">
        <v>3979</v>
      </c>
      <c r="AF54" s="65">
        <v>42156</v>
      </c>
      <c r="AG54" s="57" t="s">
        <v>4429</v>
      </c>
      <c r="AH54" s="65">
        <v>42216</v>
      </c>
      <c r="AI54" s="61" t="s">
        <v>4167</v>
      </c>
      <c r="AJ54" s="56"/>
      <c r="AK54" s="54" t="s">
        <v>3946</v>
      </c>
      <c r="AL54" s="54" t="s">
        <v>3739</v>
      </c>
      <c r="AM54" s="57" t="s">
        <v>4375</v>
      </c>
      <c r="AN54" s="57"/>
      <c r="AO54" s="57"/>
      <c r="AP54" s="57"/>
      <c r="AQ54" s="57"/>
    </row>
    <row r="55" spans="1:43" s="58" customFormat="1" ht="23.25" customHeight="1">
      <c r="A55" s="54">
        <v>2014</v>
      </c>
      <c r="B55" s="54">
        <v>1</v>
      </c>
      <c r="C55" s="54">
        <v>54</v>
      </c>
      <c r="D55" s="54">
        <v>55070501020</v>
      </c>
      <c r="E55" s="54" t="s">
        <v>3740</v>
      </c>
      <c r="F55" s="54" t="s">
        <v>3634</v>
      </c>
      <c r="G55" s="54"/>
      <c r="H55" s="54" t="s">
        <v>3635</v>
      </c>
      <c r="I55" s="54" t="s">
        <v>3669</v>
      </c>
      <c r="J55" s="54" t="s">
        <v>3876</v>
      </c>
      <c r="K55" s="54">
        <f t="shared" si="24"/>
        <v>10700000</v>
      </c>
      <c r="L55" s="55" t="s">
        <v>68</v>
      </c>
      <c r="M55" s="54">
        <f t="shared" si="25"/>
        <v>10712000</v>
      </c>
      <c r="N55" s="54" t="s">
        <v>123</v>
      </c>
      <c r="O55" s="54" t="str">
        <f t="shared" si="26"/>
        <v>2530001</v>
      </c>
      <c r="P55" s="55" t="s">
        <v>3208</v>
      </c>
      <c r="Q55" s="54">
        <f t="shared" si="27"/>
        <v>10712018</v>
      </c>
      <c r="R55" s="55" t="s">
        <v>2514</v>
      </c>
      <c r="S55" s="54" t="str">
        <f t="shared" si="28"/>
        <v>25540098</v>
      </c>
      <c r="T55" s="54" t="s">
        <v>2752</v>
      </c>
      <c r="U55" s="54" t="s">
        <v>3876</v>
      </c>
      <c r="V55" s="54" t="s">
        <v>3629</v>
      </c>
      <c r="W55" s="55" t="str">
        <f t="shared" si="29"/>
        <v>410</v>
      </c>
      <c r="X55" s="55" t="s">
        <v>1776</v>
      </c>
      <c r="Y55" s="55" t="str">
        <f t="shared" si="30"/>
        <v>Asia</v>
      </c>
      <c r="Z55" s="65">
        <v>34393</v>
      </c>
      <c r="AA55" s="54">
        <v>21</v>
      </c>
      <c r="AB55" s="57" t="s">
        <v>3980</v>
      </c>
      <c r="AC55" s="55" t="s">
        <v>2462</v>
      </c>
      <c r="AD55" s="59" t="s">
        <v>3981</v>
      </c>
      <c r="AE55" s="57" t="s">
        <v>3982</v>
      </c>
      <c r="AF55" s="65">
        <v>42156</v>
      </c>
      <c r="AG55" s="57" t="s">
        <v>4429</v>
      </c>
      <c r="AH55" s="65">
        <v>42216</v>
      </c>
      <c r="AI55" s="61" t="s">
        <v>4167</v>
      </c>
      <c r="AJ55" s="56"/>
      <c r="AK55" s="54" t="s">
        <v>3946</v>
      </c>
      <c r="AL55" s="54" t="s">
        <v>3739</v>
      </c>
      <c r="AM55" s="57" t="s">
        <v>4375</v>
      </c>
      <c r="AN55" s="57"/>
      <c r="AO55" s="57"/>
      <c r="AP55" s="57"/>
      <c r="AQ55" s="57"/>
    </row>
    <row r="56" spans="1:43" s="58" customFormat="1" ht="23.25" customHeight="1">
      <c r="A56" s="54">
        <v>2014</v>
      </c>
      <c r="B56" s="54">
        <v>1</v>
      </c>
      <c r="C56" s="54">
        <v>55</v>
      </c>
      <c r="D56" s="54">
        <v>55070503448</v>
      </c>
      <c r="E56" s="54" t="s">
        <v>3735</v>
      </c>
      <c r="F56" s="54" t="s">
        <v>3636</v>
      </c>
      <c r="G56" s="54"/>
      <c r="H56" s="54" t="s">
        <v>3637</v>
      </c>
      <c r="I56" s="54" t="s">
        <v>3669</v>
      </c>
      <c r="J56" s="54" t="s">
        <v>3876</v>
      </c>
      <c r="K56" s="54">
        <f t="shared" si="24"/>
        <v>10700000</v>
      </c>
      <c r="L56" s="55" t="s">
        <v>68</v>
      </c>
      <c r="M56" s="54">
        <f t="shared" si="25"/>
        <v>10712000</v>
      </c>
      <c r="N56" s="54" t="s">
        <v>123</v>
      </c>
      <c r="O56" s="54" t="str">
        <f t="shared" si="26"/>
        <v>2544002</v>
      </c>
      <c r="P56" s="55" t="s">
        <v>3497</v>
      </c>
      <c r="Q56" s="54">
        <f t="shared" si="27"/>
        <v>10712018</v>
      </c>
      <c r="R56" s="55" t="s">
        <v>2514</v>
      </c>
      <c r="S56" s="54" t="str">
        <f t="shared" si="28"/>
        <v>25540099</v>
      </c>
      <c r="T56" s="54" t="s">
        <v>2756</v>
      </c>
      <c r="U56" s="54" t="s">
        <v>3876</v>
      </c>
      <c r="V56" s="54" t="s">
        <v>3629</v>
      </c>
      <c r="W56" s="55" t="str">
        <f t="shared" si="29"/>
        <v>410</v>
      </c>
      <c r="X56" s="55" t="s">
        <v>1776</v>
      </c>
      <c r="Y56" s="55" t="str">
        <f t="shared" si="30"/>
        <v>Asia</v>
      </c>
      <c r="Z56" s="65">
        <v>34468</v>
      </c>
      <c r="AA56" s="54">
        <v>21</v>
      </c>
      <c r="AB56" s="57" t="s">
        <v>3983</v>
      </c>
      <c r="AC56" s="55" t="s">
        <v>2462</v>
      </c>
      <c r="AD56" s="59" t="s">
        <v>3984</v>
      </c>
      <c r="AE56" s="57" t="s">
        <v>3985</v>
      </c>
      <c r="AF56" s="65">
        <v>42156</v>
      </c>
      <c r="AG56" s="57" t="s">
        <v>4429</v>
      </c>
      <c r="AH56" s="65">
        <v>42216</v>
      </c>
      <c r="AI56" s="61" t="s">
        <v>4167</v>
      </c>
      <c r="AJ56" s="56"/>
      <c r="AK56" s="54" t="s">
        <v>3946</v>
      </c>
      <c r="AL56" s="54" t="s">
        <v>3739</v>
      </c>
      <c r="AM56" s="57" t="s">
        <v>4375</v>
      </c>
      <c r="AN56" s="57"/>
      <c r="AO56" s="57"/>
      <c r="AP56" s="57"/>
      <c r="AQ56" s="57"/>
    </row>
    <row r="57" spans="1:43" s="58" customFormat="1" ht="23.25" customHeight="1">
      <c r="A57" s="54">
        <v>2014</v>
      </c>
      <c r="B57" s="54">
        <v>1</v>
      </c>
      <c r="C57" s="54">
        <v>56</v>
      </c>
      <c r="D57" s="54">
        <v>56070503219</v>
      </c>
      <c r="E57" s="54" t="s">
        <v>3735</v>
      </c>
      <c r="F57" s="54" t="s">
        <v>4191</v>
      </c>
      <c r="G57" s="54"/>
      <c r="H57" s="54" t="s">
        <v>3843</v>
      </c>
      <c r="I57" s="54" t="s">
        <v>3669</v>
      </c>
      <c r="J57" s="54" t="s">
        <v>3820</v>
      </c>
      <c r="K57" s="54">
        <f t="shared" ref="K57:K58" si="31">IF(ISBLANK(L57),"",INDEX(FACULTY_CODE,MATCH(L57,FACULTY_NAME_EN,0)))</f>
        <v>10700000</v>
      </c>
      <c r="L57" s="55" t="s">
        <v>68</v>
      </c>
      <c r="M57" s="54">
        <f t="shared" ref="M57:M58" si="32">IF(ISBLANK(N57),"",INDEX(DEPARTMENT_CODE,MATCH(N57,DEPT_NAME_EN,0)))</f>
        <v>10704000</v>
      </c>
      <c r="N57" s="54" t="s">
        <v>107</v>
      </c>
      <c r="O57" s="54" t="str">
        <f t="shared" ref="O57:O58" si="33">IF(ISBLANK(P57),"",INDEX(Program_Code,MATCH(P57,Program_Name_En,0)))</f>
        <v>2543004</v>
      </c>
      <c r="P57" s="55" t="s">
        <v>3557</v>
      </c>
      <c r="Q57" s="54">
        <f t="shared" ref="Q57:Q58" si="34">IF(ISBLANK(R57),"",INDEX(FOS_Code,MATCH(R57,FOS_Name_En,0)))</f>
        <v>10710022</v>
      </c>
      <c r="R57" s="55" t="s">
        <v>2543</v>
      </c>
      <c r="S57" s="54" t="str">
        <f t="shared" ref="S57:S58" si="35">IF(ISBLANK(T57),"",INDEX(Program_Project_Code,MATCH(T57,Program_Project_Name,0)))</f>
        <v>25540167</v>
      </c>
      <c r="T57" s="54" t="s">
        <v>2881</v>
      </c>
      <c r="U57" s="54" t="s">
        <v>3820</v>
      </c>
      <c r="V57" s="54" t="s">
        <v>3881</v>
      </c>
      <c r="W57" s="55" t="str">
        <f t="shared" ref="W57" si="36">IF(ISBLANK(X57),"",INDEX(Country_Code,MATCH(X57,Country_Name,0)))</f>
        <v>410</v>
      </c>
      <c r="X57" s="55" t="s">
        <v>1776</v>
      </c>
      <c r="Y57" s="55" t="str">
        <f t="shared" ref="Y57" si="37">IF(ISBLANK(X57),"",INDEX(Continents,MATCH(X57,Country_Name,0)))</f>
        <v>Asia</v>
      </c>
      <c r="Z57" s="65">
        <v>34367</v>
      </c>
      <c r="AA57" s="54">
        <v>21</v>
      </c>
      <c r="AB57" s="57" t="s">
        <v>4192</v>
      </c>
      <c r="AC57" s="55" t="s">
        <v>2462</v>
      </c>
      <c r="AD57" s="59" t="s">
        <v>4193</v>
      </c>
      <c r="AE57" s="57" t="s">
        <v>4194</v>
      </c>
      <c r="AF57" s="65">
        <v>42178</v>
      </c>
      <c r="AG57" s="57" t="s">
        <v>4429</v>
      </c>
      <c r="AH57" s="65">
        <v>42205</v>
      </c>
      <c r="AI57" s="61" t="s">
        <v>4167</v>
      </c>
      <c r="AJ57" s="56"/>
      <c r="AK57" s="54" t="s">
        <v>4370</v>
      </c>
      <c r="AL57" s="54" t="s">
        <v>3739</v>
      </c>
      <c r="AM57" s="57"/>
      <c r="AN57" s="57"/>
      <c r="AO57" s="57" t="s">
        <v>4372</v>
      </c>
      <c r="AP57" s="57"/>
      <c r="AQ57" s="57" t="s">
        <v>4371</v>
      </c>
    </row>
    <row r="58" spans="1:43" s="58" customFormat="1" ht="23.25" customHeight="1">
      <c r="A58" s="54">
        <v>2014</v>
      </c>
      <c r="B58" s="54">
        <v>1</v>
      </c>
      <c r="C58" s="54">
        <v>57</v>
      </c>
      <c r="D58" s="54">
        <v>56070503407</v>
      </c>
      <c r="E58" s="54" t="s">
        <v>3740</v>
      </c>
      <c r="F58" s="54" t="s">
        <v>3868</v>
      </c>
      <c r="G58" s="54"/>
      <c r="H58" s="54" t="s">
        <v>3869</v>
      </c>
      <c r="I58" s="54" t="s">
        <v>3669</v>
      </c>
      <c r="J58" s="54" t="s">
        <v>3820</v>
      </c>
      <c r="K58" s="54">
        <f t="shared" si="31"/>
        <v>10700000</v>
      </c>
      <c r="L58" s="55" t="s">
        <v>68</v>
      </c>
      <c r="M58" s="54">
        <f t="shared" si="32"/>
        <v>10712000</v>
      </c>
      <c r="N58" s="54" t="s">
        <v>123</v>
      </c>
      <c r="O58" s="54" t="str">
        <f t="shared" si="33"/>
        <v>2544002</v>
      </c>
      <c r="P58" s="55" t="s">
        <v>3497</v>
      </c>
      <c r="Q58" s="54">
        <f t="shared" si="34"/>
        <v>10712018</v>
      </c>
      <c r="R58" s="55" t="s">
        <v>2514</v>
      </c>
      <c r="S58" s="54" t="str">
        <f t="shared" si="35"/>
        <v>25540099</v>
      </c>
      <c r="T58" s="54" t="s">
        <v>2756</v>
      </c>
      <c r="U58" s="54" t="s">
        <v>3820</v>
      </c>
      <c r="V58" s="54" t="s">
        <v>3881</v>
      </c>
      <c r="W58" s="55" t="str">
        <f t="shared" ref="W58" si="38">IF(ISBLANK(X58),"",INDEX(Country_Code,MATCH(X58,Country_Name,0)))</f>
        <v>410</v>
      </c>
      <c r="X58" s="55" t="s">
        <v>1776</v>
      </c>
      <c r="Y58" s="55" t="str">
        <f t="shared" ref="Y58" si="39">IF(ISBLANK(X58),"",INDEX(Continents,MATCH(X58,Country_Name,0)))</f>
        <v>Asia</v>
      </c>
      <c r="Z58" s="65">
        <v>34203</v>
      </c>
      <c r="AA58" s="54">
        <v>22</v>
      </c>
      <c r="AB58" s="57" t="s">
        <v>4373</v>
      </c>
      <c r="AC58" s="55" t="s">
        <v>2462</v>
      </c>
      <c r="AD58" s="59" t="s">
        <v>4374</v>
      </c>
      <c r="AE58" s="57" t="s">
        <v>4195</v>
      </c>
      <c r="AF58" s="65">
        <v>42178</v>
      </c>
      <c r="AG58" s="57" t="s">
        <v>4429</v>
      </c>
      <c r="AH58" s="65">
        <v>42205</v>
      </c>
      <c r="AI58" s="61" t="s">
        <v>4167</v>
      </c>
      <c r="AJ58" s="56"/>
      <c r="AK58" s="54" t="s">
        <v>4370</v>
      </c>
      <c r="AL58" s="54" t="s">
        <v>3739</v>
      </c>
      <c r="AM58" s="57"/>
      <c r="AN58" s="57"/>
      <c r="AO58" s="57" t="s">
        <v>4372</v>
      </c>
      <c r="AP58" s="57"/>
      <c r="AQ58" s="57" t="s">
        <v>4371</v>
      </c>
    </row>
    <row r="59" spans="1:43" s="58" customFormat="1" ht="23.25" customHeight="1">
      <c r="A59" s="54">
        <v>2014</v>
      </c>
      <c r="B59" s="54">
        <v>1</v>
      </c>
      <c r="C59" s="54">
        <v>58</v>
      </c>
      <c r="D59" s="54">
        <v>56070503434</v>
      </c>
      <c r="E59" s="54" t="s">
        <v>3735</v>
      </c>
      <c r="F59" s="54" t="s">
        <v>4197</v>
      </c>
      <c r="G59" s="54"/>
      <c r="H59" s="54" t="s">
        <v>4196</v>
      </c>
      <c r="I59" s="54" t="s">
        <v>3669</v>
      </c>
      <c r="J59" s="54" t="s">
        <v>3820</v>
      </c>
      <c r="K59" s="54">
        <f t="shared" ref="K59" si="40">IF(ISBLANK(L59),"",INDEX(FACULTY_CODE,MATCH(L59,FACULTY_NAME_EN,0)))</f>
        <v>10700000</v>
      </c>
      <c r="L59" s="55" t="s">
        <v>68</v>
      </c>
      <c r="M59" s="54">
        <f t="shared" ref="M59" si="41">IF(ISBLANK(N59),"",INDEX(DEPARTMENT_CODE,MATCH(N59,DEPT_NAME_EN,0)))</f>
        <v>10712000</v>
      </c>
      <c r="N59" s="54" t="s">
        <v>123</v>
      </c>
      <c r="O59" s="54" t="str">
        <f t="shared" ref="O59" si="42">IF(ISBLANK(P59),"",INDEX(Program_Code,MATCH(P59,Program_Name_En,0)))</f>
        <v>2544002</v>
      </c>
      <c r="P59" s="55" t="s">
        <v>3497</v>
      </c>
      <c r="Q59" s="54">
        <f t="shared" ref="Q59" si="43">IF(ISBLANK(R59),"",INDEX(FOS_Code,MATCH(R59,FOS_Name_En,0)))</f>
        <v>10712018</v>
      </c>
      <c r="R59" s="55" t="s">
        <v>2514</v>
      </c>
      <c r="S59" s="54" t="str">
        <f t="shared" ref="S59" si="44">IF(ISBLANK(T59),"",INDEX(Program_Project_Code,MATCH(T59,Program_Project_Name,0)))</f>
        <v>25540099</v>
      </c>
      <c r="T59" s="54" t="s">
        <v>2756</v>
      </c>
      <c r="U59" s="54" t="s">
        <v>3820</v>
      </c>
      <c r="V59" s="54" t="s">
        <v>3881</v>
      </c>
      <c r="W59" s="55" t="str">
        <f t="shared" ref="W59" si="45">IF(ISBLANK(X59),"",INDEX(Country_Code,MATCH(X59,Country_Name,0)))</f>
        <v>410</v>
      </c>
      <c r="X59" s="55" t="s">
        <v>1776</v>
      </c>
      <c r="Y59" s="55" t="str">
        <f t="shared" ref="Y59" si="46">IF(ISBLANK(X59),"",INDEX(Continents,MATCH(X59,Country_Name,0)))</f>
        <v>Asia</v>
      </c>
      <c r="Z59" s="65">
        <v>34697</v>
      </c>
      <c r="AA59" s="54">
        <v>21</v>
      </c>
      <c r="AB59" s="57" t="s">
        <v>4198</v>
      </c>
      <c r="AC59" s="55" t="s">
        <v>2462</v>
      </c>
      <c r="AD59" s="59" t="s">
        <v>4199</v>
      </c>
      <c r="AE59" s="57" t="s">
        <v>4200</v>
      </c>
      <c r="AF59" s="65">
        <v>42178</v>
      </c>
      <c r="AG59" s="57" t="s">
        <v>4429</v>
      </c>
      <c r="AH59" s="65">
        <v>42205</v>
      </c>
      <c r="AI59" s="61" t="s">
        <v>4167</v>
      </c>
      <c r="AJ59" s="56"/>
      <c r="AK59" s="54" t="s">
        <v>4370</v>
      </c>
      <c r="AL59" s="54" t="s">
        <v>3739</v>
      </c>
      <c r="AM59" s="57" t="s">
        <v>4375</v>
      </c>
      <c r="AN59" s="57"/>
      <c r="AO59" s="57"/>
      <c r="AP59" s="57"/>
      <c r="AQ59" s="57"/>
    </row>
    <row r="60" spans="1:43" s="58" customFormat="1" ht="23.25" customHeight="1">
      <c r="A60" s="54">
        <v>2014</v>
      </c>
      <c r="B60" s="54">
        <v>1</v>
      </c>
      <c r="C60" s="54">
        <v>59</v>
      </c>
      <c r="D60" s="54">
        <v>56070503473</v>
      </c>
      <c r="E60" s="54" t="s">
        <v>3740</v>
      </c>
      <c r="F60" s="54" t="s">
        <v>4376</v>
      </c>
      <c r="G60" s="54"/>
      <c r="H60" s="54" t="s">
        <v>4201</v>
      </c>
      <c r="I60" s="54" t="s">
        <v>3669</v>
      </c>
      <c r="J60" s="54" t="s">
        <v>3820</v>
      </c>
      <c r="K60" s="54">
        <f t="shared" ref="K60:K61" si="47">IF(ISBLANK(L60),"",INDEX(FACULTY_CODE,MATCH(L60,FACULTY_NAME_EN,0)))</f>
        <v>10700000</v>
      </c>
      <c r="L60" s="55" t="s">
        <v>68</v>
      </c>
      <c r="M60" s="54">
        <f t="shared" ref="M60:M61" si="48">IF(ISBLANK(N60),"",INDEX(DEPARTMENT_CODE,MATCH(N60,DEPT_NAME_EN,0)))</f>
        <v>10712000</v>
      </c>
      <c r="N60" s="54" t="s">
        <v>123</v>
      </c>
      <c r="O60" s="54" t="str">
        <f t="shared" ref="O60:O61" si="49">IF(ISBLANK(P60),"",INDEX(Program_Code,MATCH(P60,Program_Name_En,0)))</f>
        <v>2544002</v>
      </c>
      <c r="P60" s="55" t="s">
        <v>3497</v>
      </c>
      <c r="Q60" s="54">
        <f t="shared" ref="Q60:Q61" si="50">IF(ISBLANK(R60),"",INDEX(FOS_Code,MATCH(R60,FOS_Name_En,0)))</f>
        <v>10712018</v>
      </c>
      <c r="R60" s="55" t="s">
        <v>2514</v>
      </c>
      <c r="S60" s="54" t="str">
        <f t="shared" ref="S60:S61" si="51">IF(ISBLANK(T60),"",INDEX(Program_Project_Code,MATCH(T60,Program_Project_Name,0)))</f>
        <v>25540099</v>
      </c>
      <c r="T60" s="54" t="s">
        <v>2756</v>
      </c>
      <c r="U60" s="54" t="s">
        <v>3820</v>
      </c>
      <c r="V60" s="54" t="s">
        <v>3881</v>
      </c>
      <c r="W60" s="55" t="str">
        <f t="shared" ref="W60" si="52">IF(ISBLANK(X60),"",INDEX(Country_Code,MATCH(X60,Country_Name,0)))</f>
        <v>410</v>
      </c>
      <c r="X60" s="55" t="s">
        <v>1776</v>
      </c>
      <c r="Y60" s="55" t="str">
        <f t="shared" ref="Y60" si="53">IF(ISBLANK(X60),"",INDEX(Continents,MATCH(X60,Country_Name,0)))</f>
        <v>Asia</v>
      </c>
      <c r="Z60" s="65">
        <v>34873</v>
      </c>
      <c r="AA60" s="54">
        <v>20</v>
      </c>
      <c r="AB60" s="57" t="s">
        <v>4202</v>
      </c>
      <c r="AC60" s="55" t="s">
        <v>2462</v>
      </c>
      <c r="AD60" s="59" t="s">
        <v>4203</v>
      </c>
      <c r="AE60" s="57" t="s">
        <v>4204</v>
      </c>
      <c r="AF60" s="65">
        <v>42178</v>
      </c>
      <c r="AG60" s="57" t="s">
        <v>4429</v>
      </c>
      <c r="AH60" s="65">
        <v>42205</v>
      </c>
      <c r="AI60" s="61" t="s">
        <v>4167</v>
      </c>
      <c r="AJ60" s="56"/>
      <c r="AK60" s="54" t="s">
        <v>4370</v>
      </c>
      <c r="AL60" s="54" t="s">
        <v>3739</v>
      </c>
      <c r="AM60" s="57" t="s">
        <v>4375</v>
      </c>
      <c r="AN60" s="57"/>
      <c r="AO60" s="57"/>
      <c r="AP60" s="57"/>
      <c r="AQ60" s="57"/>
    </row>
    <row r="61" spans="1:43" s="58" customFormat="1" ht="23.25" customHeight="1">
      <c r="A61" s="54">
        <v>2014</v>
      </c>
      <c r="B61" s="54">
        <v>1</v>
      </c>
      <c r="C61" s="54">
        <v>60</v>
      </c>
      <c r="D61" s="54">
        <v>56070503018</v>
      </c>
      <c r="E61" s="54" t="s">
        <v>3740</v>
      </c>
      <c r="F61" s="54" t="s">
        <v>4205</v>
      </c>
      <c r="G61" s="54"/>
      <c r="H61" s="54" t="s">
        <v>4206</v>
      </c>
      <c r="I61" s="54" t="s">
        <v>3669</v>
      </c>
      <c r="J61" s="54" t="s">
        <v>3820</v>
      </c>
      <c r="K61" s="54">
        <f t="shared" si="47"/>
        <v>10700000</v>
      </c>
      <c r="L61" s="55" t="s">
        <v>68</v>
      </c>
      <c r="M61" s="54">
        <f t="shared" si="48"/>
        <v>10706000</v>
      </c>
      <c r="N61" s="54" t="s">
        <v>111</v>
      </c>
      <c r="O61" s="54" t="str">
        <f t="shared" si="49"/>
        <v>2553007</v>
      </c>
      <c r="P61" s="55" t="s">
        <v>3473</v>
      </c>
      <c r="Q61" s="54">
        <f t="shared" si="50"/>
        <v>10706001</v>
      </c>
      <c r="R61" s="55" t="s">
        <v>2504</v>
      </c>
      <c r="S61" s="54" t="str">
        <f t="shared" si="51"/>
        <v>25540158</v>
      </c>
      <c r="T61" s="54" t="s">
        <v>2721</v>
      </c>
      <c r="U61" s="54" t="s">
        <v>3820</v>
      </c>
      <c r="V61" s="54" t="s">
        <v>3881</v>
      </c>
      <c r="W61" s="55" t="str">
        <f t="shared" ref="W61" si="54">IF(ISBLANK(X61),"",INDEX(Country_Code,MATCH(X61,Country_Name,0)))</f>
        <v>410</v>
      </c>
      <c r="X61" s="55" t="s">
        <v>1776</v>
      </c>
      <c r="Y61" s="55" t="str">
        <f t="shared" ref="Y61" si="55">IF(ISBLANK(X61),"",INDEX(Continents,MATCH(X61,Country_Name,0)))</f>
        <v>Asia</v>
      </c>
      <c r="Z61" s="65">
        <v>34965</v>
      </c>
      <c r="AA61" s="54">
        <v>20</v>
      </c>
      <c r="AB61" s="57" t="s">
        <v>4207</v>
      </c>
      <c r="AC61" s="55" t="s">
        <v>2462</v>
      </c>
      <c r="AD61" s="59" t="s">
        <v>4208</v>
      </c>
      <c r="AE61" s="57" t="s">
        <v>4209</v>
      </c>
      <c r="AF61" s="65">
        <v>42178</v>
      </c>
      <c r="AG61" s="57" t="s">
        <v>4429</v>
      </c>
      <c r="AH61" s="65">
        <v>42205</v>
      </c>
      <c r="AI61" s="61" t="s">
        <v>4167</v>
      </c>
      <c r="AJ61" s="56"/>
      <c r="AK61" s="54" t="s">
        <v>4370</v>
      </c>
      <c r="AL61" s="54" t="s">
        <v>3739</v>
      </c>
      <c r="AM61" s="57" t="s">
        <v>4375</v>
      </c>
      <c r="AN61" s="57"/>
      <c r="AO61" s="57"/>
      <c r="AP61" s="57"/>
      <c r="AQ61" s="57"/>
    </row>
    <row r="62" spans="1:43" s="58" customFormat="1" ht="23.25" customHeight="1">
      <c r="A62" s="54">
        <v>2014</v>
      </c>
      <c r="B62" s="54">
        <v>1</v>
      </c>
      <c r="C62" s="54">
        <v>61</v>
      </c>
      <c r="D62" s="54">
        <v>56090501023</v>
      </c>
      <c r="E62" s="54" t="s">
        <v>3740</v>
      </c>
      <c r="F62" s="54" t="s">
        <v>4377</v>
      </c>
      <c r="G62" s="54"/>
      <c r="H62" s="54" t="s">
        <v>4210</v>
      </c>
      <c r="I62" s="54" t="s">
        <v>3669</v>
      </c>
      <c r="J62" s="54" t="s">
        <v>3820</v>
      </c>
      <c r="K62" s="54">
        <v>10900000</v>
      </c>
      <c r="L62" s="55" t="s">
        <v>72</v>
      </c>
      <c r="M62" s="54">
        <v>10905000</v>
      </c>
      <c r="N62" s="54" t="s">
        <v>140</v>
      </c>
      <c r="O62" s="54">
        <v>2525001</v>
      </c>
      <c r="P62" s="55" t="s">
        <v>3199</v>
      </c>
      <c r="Q62" s="54">
        <v>109051013</v>
      </c>
      <c r="R62" s="55" t="s">
        <v>2584</v>
      </c>
      <c r="S62" s="54">
        <v>25540206</v>
      </c>
      <c r="T62" s="54" t="s">
        <v>3054</v>
      </c>
      <c r="U62" s="54" t="s">
        <v>3820</v>
      </c>
      <c r="V62" s="54" t="s">
        <v>3881</v>
      </c>
      <c r="W62" s="55" t="str">
        <f t="shared" ref="W62:W63" si="56">IF(ISBLANK(X62),"",INDEX(Country_Code,MATCH(X62,Country_Name,0)))</f>
        <v>410</v>
      </c>
      <c r="X62" s="55" t="s">
        <v>1776</v>
      </c>
      <c r="Y62" s="55" t="str">
        <f t="shared" ref="Y62:Y63" si="57">IF(ISBLANK(X62),"",INDEX(Continents,MATCH(X62,Country_Name,0)))</f>
        <v>Asia</v>
      </c>
      <c r="Z62" s="65">
        <v>34968</v>
      </c>
      <c r="AA62" s="54">
        <v>20</v>
      </c>
      <c r="AB62" s="57" t="s">
        <v>4211</v>
      </c>
      <c r="AC62" s="55" t="s">
        <v>2462</v>
      </c>
      <c r="AD62" s="59" t="s">
        <v>4212</v>
      </c>
      <c r="AE62" s="57" t="s">
        <v>4213</v>
      </c>
      <c r="AF62" s="65">
        <v>42178</v>
      </c>
      <c r="AG62" s="57" t="s">
        <v>4429</v>
      </c>
      <c r="AH62" s="65">
        <v>42205</v>
      </c>
      <c r="AI62" s="61" t="s">
        <v>4167</v>
      </c>
      <c r="AJ62" s="56"/>
      <c r="AK62" s="54" t="s">
        <v>4370</v>
      </c>
      <c r="AL62" s="54" t="s">
        <v>3739</v>
      </c>
      <c r="AM62" s="57" t="s">
        <v>4375</v>
      </c>
      <c r="AN62" s="57"/>
      <c r="AO62" s="57"/>
      <c r="AP62" s="57"/>
      <c r="AQ62" s="57"/>
    </row>
    <row r="63" spans="1:43" s="58" customFormat="1" ht="23.25" customHeight="1">
      <c r="A63" s="54">
        <v>2014</v>
      </c>
      <c r="B63" s="54">
        <v>1</v>
      </c>
      <c r="C63" s="54">
        <v>62</v>
      </c>
      <c r="D63" s="54">
        <v>56070503421</v>
      </c>
      <c r="E63" s="54" t="s">
        <v>3735</v>
      </c>
      <c r="F63" s="54" t="s">
        <v>4214</v>
      </c>
      <c r="G63" s="54"/>
      <c r="H63" s="54" t="s">
        <v>3867</v>
      </c>
      <c r="I63" s="54" t="s">
        <v>3669</v>
      </c>
      <c r="J63" s="54" t="s">
        <v>3820</v>
      </c>
      <c r="K63" s="54">
        <f t="shared" ref="K63" si="58">IF(ISBLANK(L63),"",INDEX(FACULTY_CODE,MATCH(L63,FACULTY_NAME_EN,0)))</f>
        <v>10700000</v>
      </c>
      <c r="L63" s="55" t="s">
        <v>68</v>
      </c>
      <c r="M63" s="54">
        <f t="shared" ref="M63" si="59">IF(ISBLANK(N63),"",INDEX(DEPARTMENT_CODE,MATCH(N63,DEPT_NAME_EN,0)))</f>
        <v>10712000</v>
      </c>
      <c r="N63" s="54" t="s">
        <v>123</v>
      </c>
      <c r="O63" s="54" t="str">
        <f t="shared" ref="O63" si="60">IF(ISBLANK(P63),"",INDEX(Program_Code,MATCH(P63,Program_Name_En,0)))</f>
        <v>2544002</v>
      </c>
      <c r="P63" s="55" t="s">
        <v>3497</v>
      </c>
      <c r="Q63" s="54">
        <f t="shared" ref="Q63" si="61">IF(ISBLANK(R63),"",INDEX(FOS_Code,MATCH(R63,FOS_Name_En,0)))</f>
        <v>10712018</v>
      </c>
      <c r="R63" s="55" t="s">
        <v>2514</v>
      </c>
      <c r="S63" s="54" t="str">
        <f t="shared" ref="S63" si="62">IF(ISBLANK(T63),"",INDEX(Program_Project_Code,MATCH(T63,Program_Project_Name,0)))</f>
        <v>25540099</v>
      </c>
      <c r="T63" s="54" t="s">
        <v>2756</v>
      </c>
      <c r="U63" s="54" t="s">
        <v>3820</v>
      </c>
      <c r="V63" s="54" t="s">
        <v>3881</v>
      </c>
      <c r="W63" s="55" t="str">
        <f t="shared" si="56"/>
        <v>410</v>
      </c>
      <c r="X63" s="55" t="s">
        <v>1776</v>
      </c>
      <c r="Y63" s="55" t="str">
        <f t="shared" si="57"/>
        <v>Asia</v>
      </c>
      <c r="Z63" s="65">
        <v>34752</v>
      </c>
      <c r="AA63" s="54">
        <v>20</v>
      </c>
      <c r="AB63" s="57" t="s">
        <v>4215</v>
      </c>
      <c r="AC63" s="55" t="s">
        <v>2462</v>
      </c>
      <c r="AD63" s="59" t="s">
        <v>4216</v>
      </c>
      <c r="AE63" s="57" t="s">
        <v>4217</v>
      </c>
      <c r="AF63" s="65">
        <v>42178</v>
      </c>
      <c r="AG63" s="57" t="s">
        <v>4429</v>
      </c>
      <c r="AH63" s="65">
        <v>42205</v>
      </c>
      <c r="AI63" s="61" t="s">
        <v>4167</v>
      </c>
      <c r="AJ63" s="56"/>
      <c r="AK63" s="54" t="s">
        <v>4370</v>
      </c>
      <c r="AL63" s="54" t="s">
        <v>3739</v>
      </c>
      <c r="AM63" s="57" t="s">
        <v>4375</v>
      </c>
      <c r="AN63" s="57"/>
      <c r="AO63" s="57"/>
      <c r="AP63" s="57"/>
      <c r="AQ63" s="57"/>
    </row>
    <row r="64" spans="1:43" s="47" customFormat="1" ht="23.25" customHeight="1">
      <c r="A64" s="34">
        <v>2014</v>
      </c>
      <c r="B64" s="34">
        <v>1</v>
      </c>
      <c r="C64" s="34">
        <v>63</v>
      </c>
      <c r="D64" s="34">
        <v>55070501024</v>
      </c>
      <c r="E64" s="34" t="s">
        <v>3735</v>
      </c>
      <c r="F64" s="34" t="s">
        <v>3638</v>
      </c>
      <c r="G64" s="34"/>
      <c r="H64" s="34" t="s">
        <v>3639</v>
      </c>
      <c r="I64" s="34" t="s">
        <v>3669</v>
      </c>
      <c r="J64" s="34" t="s">
        <v>3876</v>
      </c>
      <c r="K64" s="34">
        <f t="shared" si="24"/>
        <v>10700000</v>
      </c>
      <c r="L64" s="35" t="s">
        <v>68</v>
      </c>
      <c r="M64" s="34">
        <f t="shared" si="25"/>
        <v>10712000</v>
      </c>
      <c r="N64" s="34" t="s">
        <v>123</v>
      </c>
      <c r="O64" s="34" t="str">
        <f t="shared" si="26"/>
        <v>2530001</v>
      </c>
      <c r="P64" s="35" t="s">
        <v>3208</v>
      </c>
      <c r="Q64" s="34">
        <f t="shared" si="27"/>
        <v>10712018</v>
      </c>
      <c r="R64" s="35" t="s">
        <v>2514</v>
      </c>
      <c r="S64" s="34" t="str">
        <f t="shared" si="28"/>
        <v>25540098</v>
      </c>
      <c r="T64" s="34" t="s">
        <v>2752</v>
      </c>
      <c r="U64" s="34" t="s">
        <v>3876</v>
      </c>
      <c r="V64" s="34" t="s">
        <v>3640</v>
      </c>
      <c r="W64" s="35" t="str">
        <f t="shared" si="29"/>
        <v>702</v>
      </c>
      <c r="X64" s="35" t="s">
        <v>1945</v>
      </c>
      <c r="Y64" s="35" t="str">
        <f t="shared" si="30"/>
        <v>Asia</v>
      </c>
      <c r="Z64" s="63">
        <v>34290</v>
      </c>
      <c r="AA64" s="34">
        <v>22</v>
      </c>
      <c r="AB64" s="37" t="s">
        <v>3989</v>
      </c>
      <c r="AC64" s="35" t="s">
        <v>2462</v>
      </c>
      <c r="AD64" s="39" t="s">
        <v>3987</v>
      </c>
      <c r="AE64" s="37" t="s">
        <v>3988</v>
      </c>
      <c r="AF64" s="63">
        <v>42149</v>
      </c>
      <c r="AG64" s="37" t="s">
        <v>4429</v>
      </c>
      <c r="AH64" s="63">
        <v>42230</v>
      </c>
      <c r="AI64" s="37" t="s">
        <v>4127</v>
      </c>
      <c r="AJ64" s="36"/>
      <c r="AK64" s="34" t="s">
        <v>3986</v>
      </c>
      <c r="AL64" s="34" t="s">
        <v>3739</v>
      </c>
      <c r="AM64" s="37" t="s">
        <v>4375</v>
      </c>
      <c r="AN64" s="37"/>
      <c r="AO64" s="37"/>
      <c r="AP64" s="37"/>
      <c r="AQ64" s="37"/>
    </row>
    <row r="65" spans="1:43" s="49" customFormat="1" ht="23.25" customHeight="1">
      <c r="A65" s="34">
        <v>2014</v>
      </c>
      <c r="B65" s="34">
        <v>1</v>
      </c>
      <c r="C65" s="34">
        <v>64</v>
      </c>
      <c r="D65" s="35">
        <v>55070501069</v>
      </c>
      <c r="E65" s="35" t="s">
        <v>3735</v>
      </c>
      <c r="F65" s="35" t="s">
        <v>3641</v>
      </c>
      <c r="G65" s="35"/>
      <c r="H65" s="35" t="s">
        <v>3642</v>
      </c>
      <c r="I65" s="35" t="s">
        <v>3669</v>
      </c>
      <c r="J65" s="35" t="s">
        <v>3876</v>
      </c>
      <c r="K65" s="35">
        <f t="shared" si="24"/>
        <v>10700000</v>
      </c>
      <c r="L65" s="35" t="s">
        <v>68</v>
      </c>
      <c r="M65" s="35">
        <f t="shared" si="25"/>
        <v>10712000</v>
      </c>
      <c r="N65" s="35" t="s">
        <v>123</v>
      </c>
      <c r="O65" s="35" t="str">
        <f t="shared" si="26"/>
        <v>2530001</v>
      </c>
      <c r="P65" s="35" t="s">
        <v>3208</v>
      </c>
      <c r="Q65" s="35">
        <f t="shared" si="27"/>
        <v>10712018</v>
      </c>
      <c r="R65" s="35" t="s">
        <v>2514</v>
      </c>
      <c r="S65" s="35" t="str">
        <f t="shared" si="28"/>
        <v>25540098</v>
      </c>
      <c r="T65" s="35" t="s">
        <v>2752</v>
      </c>
      <c r="U65" s="35" t="s">
        <v>3876</v>
      </c>
      <c r="V65" s="35" t="s">
        <v>3640</v>
      </c>
      <c r="W65" s="35" t="str">
        <f t="shared" si="29"/>
        <v>702</v>
      </c>
      <c r="X65" s="35" t="s">
        <v>1945</v>
      </c>
      <c r="Y65" s="35" t="str">
        <f t="shared" si="30"/>
        <v>Asia</v>
      </c>
      <c r="Z65" s="66">
        <v>34380</v>
      </c>
      <c r="AA65" s="35">
        <v>21</v>
      </c>
      <c r="AB65" s="41" t="s">
        <v>3990</v>
      </c>
      <c r="AC65" s="35" t="s">
        <v>2462</v>
      </c>
      <c r="AD65" s="39" t="s">
        <v>3991</v>
      </c>
      <c r="AE65" s="41" t="s">
        <v>3992</v>
      </c>
      <c r="AF65" s="66">
        <v>42149</v>
      </c>
      <c r="AG65" s="41" t="s">
        <v>4429</v>
      </c>
      <c r="AH65" s="66">
        <v>42230</v>
      </c>
      <c r="AI65" s="41" t="s">
        <v>4127</v>
      </c>
      <c r="AJ65" s="40"/>
      <c r="AK65" s="35" t="s">
        <v>3986</v>
      </c>
      <c r="AL65" s="35" t="s">
        <v>3739</v>
      </c>
      <c r="AM65" s="37" t="s">
        <v>4375</v>
      </c>
      <c r="AN65" s="41"/>
      <c r="AO65" s="41"/>
      <c r="AP65" s="41"/>
      <c r="AQ65" s="41"/>
    </row>
    <row r="66" spans="1:43" s="47" customFormat="1" ht="23.25" customHeight="1">
      <c r="A66" s="34">
        <v>2014</v>
      </c>
      <c r="B66" s="34">
        <v>1</v>
      </c>
      <c r="C66" s="34">
        <v>65</v>
      </c>
      <c r="D66" s="34">
        <v>55070501031</v>
      </c>
      <c r="E66" s="34" t="s">
        <v>3735</v>
      </c>
      <c r="F66" s="34" t="s">
        <v>3643</v>
      </c>
      <c r="G66" s="34"/>
      <c r="H66" s="34" t="s">
        <v>3644</v>
      </c>
      <c r="I66" s="34" t="s">
        <v>3669</v>
      </c>
      <c r="J66" s="34" t="s">
        <v>3876</v>
      </c>
      <c r="K66" s="34">
        <f t="shared" si="24"/>
        <v>10700000</v>
      </c>
      <c r="L66" s="35" t="s">
        <v>68</v>
      </c>
      <c r="M66" s="34">
        <f t="shared" si="25"/>
        <v>10712000</v>
      </c>
      <c r="N66" s="34" t="s">
        <v>123</v>
      </c>
      <c r="O66" s="34" t="str">
        <f t="shared" si="26"/>
        <v>2530001</v>
      </c>
      <c r="P66" s="35" t="s">
        <v>3208</v>
      </c>
      <c r="Q66" s="34">
        <f t="shared" si="27"/>
        <v>10712018</v>
      </c>
      <c r="R66" s="35" t="s">
        <v>2514</v>
      </c>
      <c r="S66" s="34" t="str">
        <f t="shared" si="28"/>
        <v>25540098</v>
      </c>
      <c r="T66" s="34" t="s">
        <v>2752</v>
      </c>
      <c r="U66" s="34" t="s">
        <v>3876</v>
      </c>
      <c r="V66" s="34" t="s">
        <v>3640</v>
      </c>
      <c r="W66" s="35" t="str">
        <f t="shared" si="29"/>
        <v>702</v>
      </c>
      <c r="X66" s="35" t="s">
        <v>1945</v>
      </c>
      <c r="Y66" s="35" t="str">
        <f t="shared" si="30"/>
        <v>Asia</v>
      </c>
      <c r="Z66" s="63">
        <v>34463</v>
      </c>
      <c r="AA66" s="34">
        <v>21</v>
      </c>
      <c r="AB66" s="37" t="s">
        <v>3993</v>
      </c>
      <c r="AC66" s="35" t="s">
        <v>2462</v>
      </c>
      <c r="AD66" s="39" t="s">
        <v>3994</v>
      </c>
      <c r="AE66" s="37" t="s">
        <v>3995</v>
      </c>
      <c r="AF66" s="63">
        <v>42149</v>
      </c>
      <c r="AG66" s="37" t="s">
        <v>4429</v>
      </c>
      <c r="AH66" s="63">
        <v>42230</v>
      </c>
      <c r="AI66" s="37" t="s">
        <v>4127</v>
      </c>
      <c r="AJ66" s="36"/>
      <c r="AK66" s="34" t="s">
        <v>3986</v>
      </c>
      <c r="AL66" s="34" t="s">
        <v>3739</v>
      </c>
      <c r="AM66" s="37" t="s">
        <v>4375</v>
      </c>
      <c r="AN66" s="37"/>
      <c r="AO66" s="37"/>
      <c r="AP66" s="37"/>
      <c r="AQ66" s="37"/>
    </row>
    <row r="67" spans="1:43" s="47" customFormat="1" ht="23.25" customHeight="1">
      <c r="A67" s="34">
        <v>2014</v>
      </c>
      <c r="B67" s="34">
        <v>1</v>
      </c>
      <c r="C67" s="34">
        <v>66</v>
      </c>
      <c r="D67" s="34">
        <v>55070503436</v>
      </c>
      <c r="E67" s="34" t="s">
        <v>3740</v>
      </c>
      <c r="F67" s="34" t="s">
        <v>3645</v>
      </c>
      <c r="G67" s="34"/>
      <c r="H67" s="34" t="s">
        <v>3646</v>
      </c>
      <c r="I67" s="34" t="s">
        <v>3669</v>
      </c>
      <c r="J67" s="34" t="s">
        <v>3876</v>
      </c>
      <c r="K67" s="34">
        <f t="shared" si="24"/>
        <v>10700000</v>
      </c>
      <c r="L67" s="35" t="s">
        <v>68</v>
      </c>
      <c r="M67" s="34">
        <f t="shared" si="25"/>
        <v>10712000</v>
      </c>
      <c r="N67" s="34" t="s">
        <v>123</v>
      </c>
      <c r="O67" s="34" t="str">
        <f t="shared" si="26"/>
        <v>2544002</v>
      </c>
      <c r="P67" s="35" t="s">
        <v>3497</v>
      </c>
      <c r="Q67" s="34">
        <f t="shared" si="27"/>
        <v>10712018</v>
      </c>
      <c r="R67" s="35" t="s">
        <v>2514</v>
      </c>
      <c r="S67" s="34" t="str">
        <f t="shared" si="28"/>
        <v>25540099</v>
      </c>
      <c r="T67" s="34" t="s">
        <v>2756</v>
      </c>
      <c r="U67" s="34" t="s">
        <v>3876</v>
      </c>
      <c r="V67" s="34" t="s">
        <v>3640</v>
      </c>
      <c r="W67" s="35" t="str">
        <f t="shared" si="29"/>
        <v>702</v>
      </c>
      <c r="X67" s="35" t="s">
        <v>1945</v>
      </c>
      <c r="Y67" s="35" t="str">
        <f t="shared" si="30"/>
        <v>Asia</v>
      </c>
      <c r="Z67" s="63">
        <v>34297</v>
      </c>
      <c r="AA67" s="34">
        <v>22</v>
      </c>
      <c r="AB67" s="37" t="s">
        <v>3996</v>
      </c>
      <c r="AC67" s="35" t="s">
        <v>2462</v>
      </c>
      <c r="AD67" s="39" t="s">
        <v>3997</v>
      </c>
      <c r="AE67" s="37" t="s">
        <v>3998</v>
      </c>
      <c r="AF67" s="63">
        <v>42149</v>
      </c>
      <c r="AG67" s="37" t="s">
        <v>4429</v>
      </c>
      <c r="AH67" s="63">
        <v>42230</v>
      </c>
      <c r="AI67" s="37" t="s">
        <v>4127</v>
      </c>
      <c r="AJ67" s="36"/>
      <c r="AK67" s="34" t="s">
        <v>3986</v>
      </c>
      <c r="AL67" s="34" t="s">
        <v>3739</v>
      </c>
      <c r="AM67" s="37" t="s">
        <v>4375</v>
      </c>
      <c r="AN67" s="37"/>
      <c r="AO67" s="37"/>
      <c r="AP67" s="37"/>
      <c r="AQ67" s="37"/>
    </row>
    <row r="68" spans="1:43" s="47" customFormat="1" ht="23.25" customHeight="1">
      <c r="A68" s="34">
        <v>2014</v>
      </c>
      <c r="B68" s="34">
        <v>1</v>
      </c>
      <c r="C68" s="34">
        <v>67</v>
      </c>
      <c r="D68" s="34">
        <v>55070503430</v>
      </c>
      <c r="E68" s="34" t="s">
        <v>3740</v>
      </c>
      <c r="F68" s="34" t="s">
        <v>3647</v>
      </c>
      <c r="G68" s="34"/>
      <c r="H68" s="34" t="s">
        <v>3648</v>
      </c>
      <c r="I68" s="34" t="s">
        <v>3669</v>
      </c>
      <c r="J68" s="34" t="s">
        <v>3876</v>
      </c>
      <c r="K68" s="34">
        <f t="shared" si="24"/>
        <v>10700000</v>
      </c>
      <c r="L68" s="35" t="s">
        <v>68</v>
      </c>
      <c r="M68" s="34">
        <f t="shared" si="25"/>
        <v>10712000</v>
      </c>
      <c r="N68" s="34" t="s">
        <v>123</v>
      </c>
      <c r="O68" s="34" t="str">
        <f t="shared" si="26"/>
        <v>2544002</v>
      </c>
      <c r="P68" s="35" t="s">
        <v>3497</v>
      </c>
      <c r="Q68" s="34">
        <f t="shared" si="27"/>
        <v>10712018</v>
      </c>
      <c r="R68" s="35" t="s">
        <v>2514</v>
      </c>
      <c r="S68" s="34" t="str">
        <f t="shared" si="28"/>
        <v>25540099</v>
      </c>
      <c r="T68" s="34" t="s">
        <v>2756</v>
      </c>
      <c r="U68" s="34" t="s">
        <v>3876</v>
      </c>
      <c r="V68" s="34" t="s">
        <v>3640</v>
      </c>
      <c r="W68" s="35" t="str">
        <f t="shared" si="29"/>
        <v>702</v>
      </c>
      <c r="X68" s="35" t="s">
        <v>1945</v>
      </c>
      <c r="Y68" s="35" t="str">
        <f t="shared" si="30"/>
        <v>Asia</v>
      </c>
      <c r="Z68" s="63">
        <v>34184</v>
      </c>
      <c r="AA68" s="34">
        <v>22</v>
      </c>
      <c r="AB68" s="37" t="s">
        <v>3999</v>
      </c>
      <c r="AC68" s="35" t="s">
        <v>2462</v>
      </c>
      <c r="AD68" s="39" t="s">
        <v>4000</v>
      </c>
      <c r="AE68" s="37" t="s">
        <v>4001</v>
      </c>
      <c r="AF68" s="63">
        <v>42149</v>
      </c>
      <c r="AG68" s="37" t="s">
        <v>4429</v>
      </c>
      <c r="AH68" s="63">
        <v>42230</v>
      </c>
      <c r="AI68" s="37" t="s">
        <v>4127</v>
      </c>
      <c r="AJ68" s="36"/>
      <c r="AK68" s="34" t="s">
        <v>3986</v>
      </c>
      <c r="AL68" s="34" t="s">
        <v>3739</v>
      </c>
      <c r="AM68" s="37" t="s">
        <v>4375</v>
      </c>
      <c r="AN68" s="37"/>
      <c r="AO68" s="37"/>
      <c r="AP68" s="37"/>
      <c r="AQ68" s="37"/>
    </row>
    <row r="69" spans="1:43" s="47" customFormat="1" ht="23.25" customHeight="1">
      <c r="A69" s="34">
        <v>2014</v>
      </c>
      <c r="B69" s="34">
        <v>1</v>
      </c>
      <c r="C69" s="34">
        <v>68</v>
      </c>
      <c r="D69" s="34">
        <v>55070501043</v>
      </c>
      <c r="E69" s="34" t="s">
        <v>3740</v>
      </c>
      <c r="F69" s="34" t="s">
        <v>3649</v>
      </c>
      <c r="G69" s="34"/>
      <c r="H69" s="34" t="s">
        <v>3650</v>
      </c>
      <c r="I69" s="34" t="s">
        <v>3669</v>
      </c>
      <c r="J69" s="34" t="s">
        <v>3876</v>
      </c>
      <c r="K69" s="34">
        <f t="shared" si="24"/>
        <v>10700000</v>
      </c>
      <c r="L69" s="35" t="s">
        <v>68</v>
      </c>
      <c r="M69" s="34">
        <f t="shared" si="25"/>
        <v>10712000</v>
      </c>
      <c r="N69" s="34" t="s">
        <v>123</v>
      </c>
      <c r="O69" s="34" t="str">
        <f t="shared" si="26"/>
        <v>2530001</v>
      </c>
      <c r="P69" s="35" t="s">
        <v>3208</v>
      </c>
      <c r="Q69" s="34">
        <f t="shared" si="27"/>
        <v>10712018</v>
      </c>
      <c r="R69" s="35" t="s">
        <v>2514</v>
      </c>
      <c r="S69" s="34" t="str">
        <f t="shared" si="28"/>
        <v>25540098</v>
      </c>
      <c r="T69" s="34" t="s">
        <v>2752</v>
      </c>
      <c r="U69" s="34" t="s">
        <v>3876</v>
      </c>
      <c r="V69" s="34" t="s">
        <v>3640</v>
      </c>
      <c r="W69" s="35" t="str">
        <f t="shared" si="29"/>
        <v>702</v>
      </c>
      <c r="X69" s="35" t="s">
        <v>1945</v>
      </c>
      <c r="Y69" s="35" t="str">
        <f t="shared" si="30"/>
        <v>Asia</v>
      </c>
      <c r="Z69" s="63">
        <v>34428</v>
      </c>
      <c r="AA69" s="34">
        <v>21</v>
      </c>
      <c r="AB69" s="37" t="s">
        <v>4002</v>
      </c>
      <c r="AC69" s="35" t="s">
        <v>2462</v>
      </c>
      <c r="AD69" s="39" t="s">
        <v>4003</v>
      </c>
      <c r="AE69" s="37" t="s">
        <v>4004</v>
      </c>
      <c r="AF69" s="63">
        <v>42149</v>
      </c>
      <c r="AG69" s="37" t="s">
        <v>4429</v>
      </c>
      <c r="AH69" s="63">
        <v>42230</v>
      </c>
      <c r="AI69" s="37" t="s">
        <v>4127</v>
      </c>
      <c r="AJ69" s="36"/>
      <c r="AK69" s="34" t="s">
        <v>3986</v>
      </c>
      <c r="AL69" s="34" t="s">
        <v>3739</v>
      </c>
      <c r="AM69" s="37" t="s">
        <v>4375</v>
      </c>
      <c r="AN69" s="37"/>
      <c r="AO69" s="37"/>
      <c r="AP69" s="37"/>
      <c r="AQ69" s="37"/>
    </row>
    <row r="70" spans="1:43" s="47" customFormat="1" ht="23.25" customHeight="1">
      <c r="A70" s="34">
        <v>2014</v>
      </c>
      <c r="B70" s="34">
        <v>1</v>
      </c>
      <c r="C70" s="34">
        <v>69</v>
      </c>
      <c r="D70" s="34">
        <v>55070501058</v>
      </c>
      <c r="E70" s="34" t="s">
        <v>3735</v>
      </c>
      <c r="F70" s="34" t="s">
        <v>3651</v>
      </c>
      <c r="G70" s="34"/>
      <c r="H70" s="34" t="s">
        <v>3652</v>
      </c>
      <c r="I70" s="34" t="s">
        <v>3669</v>
      </c>
      <c r="J70" s="34" t="s">
        <v>3876</v>
      </c>
      <c r="K70" s="34">
        <f t="shared" si="24"/>
        <v>10700000</v>
      </c>
      <c r="L70" s="35" t="s">
        <v>68</v>
      </c>
      <c r="M70" s="34">
        <f t="shared" si="25"/>
        <v>10712000</v>
      </c>
      <c r="N70" s="34" t="s">
        <v>123</v>
      </c>
      <c r="O70" s="34" t="str">
        <f t="shared" si="26"/>
        <v>2530001</v>
      </c>
      <c r="P70" s="35" t="s">
        <v>3208</v>
      </c>
      <c r="Q70" s="34">
        <f t="shared" si="27"/>
        <v>10712018</v>
      </c>
      <c r="R70" s="35" t="s">
        <v>2514</v>
      </c>
      <c r="S70" s="34" t="str">
        <f t="shared" si="28"/>
        <v>25540098</v>
      </c>
      <c r="T70" s="34" t="s">
        <v>2752</v>
      </c>
      <c r="U70" s="34" t="s">
        <v>3876</v>
      </c>
      <c r="V70" s="34" t="s">
        <v>3657</v>
      </c>
      <c r="W70" s="35" t="str">
        <f t="shared" si="29"/>
        <v>702</v>
      </c>
      <c r="X70" s="35" t="s">
        <v>1945</v>
      </c>
      <c r="Y70" s="35" t="str">
        <f t="shared" si="30"/>
        <v>Asia</v>
      </c>
      <c r="Z70" s="63">
        <v>34384</v>
      </c>
      <c r="AA70" s="34">
        <v>21</v>
      </c>
      <c r="AB70" s="37" t="s">
        <v>4005</v>
      </c>
      <c r="AC70" s="35" t="s">
        <v>2462</v>
      </c>
      <c r="AD70" s="39" t="s">
        <v>4006</v>
      </c>
      <c r="AE70" s="37" t="s">
        <v>4007</v>
      </c>
      <c r="AF70" s="63">
        <v>42149</v>
      </c>
      <c r="AG70" s="37" t="s">
        <v>4429</v>
      </c>
      <c r="AH70" s="63">
        <v>42230</v>
      </c>
      <c r="AI70" s="37" t="s">
        <v>4127</v>
      </c>
      <c r="AJ70" s="36"/>
      <c r="AK70" s="34" t="s">
        <v>3986</v>
      </c>
      <c r="AL70" s="34" t="s">
        <v>3739</v>
      </c>
      <c r="AM70" s="37" t="s">
        <v>4375</v>
      </c>
      <c r="AN70" s="37"/>
      <c r="AO70" s="37"/>
      <c r="AP70" s="37"/>
      <c r="AQ70" s="37"/>
    </row>
    <row r="71" spans="1:43" s="47" customFormat="1" ht="23.25" customHeight="1">
      <c r="A71" s="34">
        <v>2014</v>
      </c>
      <c r="B71" s="34">
        <v>1</v>
      </c>
      <c r="C71" s="34">
        <v>70</v>
      </c>
      <c r="D71" s="34">
        <v>55070501013</v>
      </c>
      <c r="E71" s="34" t="s">
        <v>3735</v>
      </c>
      <c r="F71" s="34" t="s">
        <v>3653</v>
      </c>
      <c r="G71" s="34"/>
      <c r="H71" s="34" t="s">
        <v>3654</v>
      </c>
      <c r="I71" s="34" t="s">
        <v>3669</v>
      </c>
      <c r="J71" s="34" t="s">
        <v>3876</v>
      </c>
      <c r="K71" s="34">
        <f t="shared" si="24"/>
        <v>10700000</v>
      </c>
      <c r="L71" s="35" t="s">
        <v>68</v>
      </c>
      <c r="M71" s="34">
        <f t="shared" si="25"/>
        <v>10712000</v>
      </c>
      <c r="N71" s="34" t="s">
        <v>123</v>
      </c>
      <c r="O71" s="34" t="str">
        <f t="shared" si="26"/>
        <v>2530001</v>
      </c>
      <c r="P71" s="35" t="s">
        <v>3208</v>
      </c>
      <c r="Q71" s="34">
        <f t="shared" si="27"/>
        <v>10712018</v>
      </c>
      <c r="R71" s="35" t="s">
        <v>2514</v>
      </c>
      <c r="S71" s="34" t="str">
        <f t="shared" si="28"/>
        <v>25540098</v>
      </c>
      <c r="T71" s="34" t="s">
        <v>2752</v>
      </c>
      <c r="U71" s="34" t="s">
        <v>3876</v>
      </c>
      <c r="V71" s="34" t="s">
        <v>3657</v>
      </c>
      <c r="W71" s="35" t="str">
        <f t="shared" si="29"/>
        <v>702</v>
      </c>
      <c r="X71" s="35" t="s">
        <v>1945</v>
      </c>
      <c r="Y71" s="35" t="str">
        <f t="shared" si="30"/>
        <v>Asia</v>
      </c>
      <c r="Z71" s="63">
        <v>34295</v>
      </c>
      <c r="AA71" s="34">
        <v>22</v>
      </c>
      <c r="AB71" s="37" t="s">
        <v>4011</v>
      </c>
      <c r="AC71" s="35" t="s">
        <v>2462</v>
      </c>
      <c r="AD71" s="39" t="s">
        <v>4009</v>
      </c>
      <c r="AE71" s="37" t="s">
        <v>4010</v>
      </c>
      <c r="AF71" s="63">
        <v>42149</v>
      </c>
      <c r="AG71" s="37" t="s">
        <v>4429</v>
      </c>
      <c r="AH71" s="63">
        <v>42218</v>
      </c>
      <c r="AI71" s="37" t="s">
        <v>4127</v>
      </c>
      <c r="AJ71" s="36"/>
      <c r="AK71" s="34" t="s">
        <v>4008</v>
      </c>
      <c r="AL71" s="34" t="s">
        <v>3739</v>
      </c>
      <c r="AM71" s="37" t="s">
        <v>4375</v>
      </c>
      <c r="AN71" s="37"/>
      <c r="AO71" s="37"/>
      <c r="AP71" s="37"/>
      <c r="AQ71" s="37"/>
    </row>
    <row r="72" spans="1:43" s="47" customFormat="1" ht="23.25" customHeight="1">
      <c r="A72" s="34">
        <v>2014</v>
      </c>
      <c r="B72" s="34">
        <v>1</v>
      </c>
      <c r="C72" s="34">
        <v>71</v>
      </c>
      <c r="D72" s="34">
        <v>55070501049</v>
      </c>
      <c r="E72" s="34" t="s">
        <v>3735</v>
      </c>
      <c r="F72" s="34" t="s">
        <v>3655</v>
      </c>
      <c r="G72" s="34"/>
      <c r="H72" s="34" t="s">
        <v>3656</v>
      </c>
      <c r="I72" s="34" t="s">
        <v>3669</v>
      </c>
      <c r="J72" s="34" t="s">
        <v>3876</v>
      </c>
      <c r="K72" s="34">
        <f t="shared" si="24"/>
        <v>10700000</v>
      </c>
      <c r="L72" s="35" t="s">
        <v>68</v>
      </c>
      <c r="M72" s="34">
        <f t="shared" si="25"/>
        <v>10712000</v>
      </c>
      <c r="N72" s="34" t="s">
        <v>123</v>
      </c>
      <c r="O72" s="34" t="str">
        <f t="shared" si="26"/>
        <v>2530001</v>
      </c>
      <c r="P72" s="35" t="s">
        <v>3208</v>
      </c>
      <c r="Q72" s="34">
        <f t="shared" si="27"/>
        <v>10712018</v>
      </c>
      <c r="R72" s="35" t="s">
        <v>2514</v>
      </c>
      <c r="S72" s="34" t="str">
        <f t="shared" si="28"/>
        <v>25540098</v>
      </c>
      <c r="T72" s="34" t="s">
        <v>2752</v>
      </c>
      <c r="U72" s="34" t="s">
        <v>3876</v>
      </c>
      <c r="V72" s="34" t="s">
        <v>3657</v>
      </c>
      <c r="W72" s="35" t="str">
        <f t="shared" si="29"/>
        <v>702</v>
      </c>
      <c r="X72" s="35" t="s">
        <v>1945</v>
      </c>
      <c r="Y72" s="35" t="str">
        <f t="shared" si="30"/>
        <v>Asia</v>
      </c>
      <c r="Z72" s="63">
        <v>34347</v>
      </c>
      <c r="AA72" s="34">
        <v>21</v>
      </c>
      <c r="AB72" s="37" t="s">
        <v>4012</v>
      </c>
      <c r="AC72" s="35" t="s">
        <v>2462</v>
      </c>
      <c r="AD72" s="39" t="s">
        <v>4013</v>
      </c>
      <c r="AE72" s="37" t="s">
        <v>4014</v>
      </c>
      <c r="AF72" s="63">
        <v>42149</v>
      </c>
      <c r="AG72" s="37" t="s">
        <v>4429</v>
      </c>
      <c r="AH72" s="63">
        <v>42218</v>
      </c>
      <c r="AI72" s="37" t="s">
        <v>4127</v>
      </c>
      <c r="AJ72" s="36"/>
      <c r="AK72" s="34" t="s">
        <v>4008</v>
      </c>
      <c r="AL72" s="34" t="s">
        <v>3739</v>
      </c>
      <c r="AM72" s="37" t="s">
        <v>4375</v>
      </c>
      <c r="AN72" s="37"/>
      <c r="AO72" s="37"/>
      <c r="AP72" s="37"/>
      <c r="AQ72" s="37"/>
    </row>
    <row r="73" spans="1:43" s="47" customFormat="1" ht="23.25" customHeight="1">
      <c r="A73" s="34">
        <v>2014</v>
      </c>
      <c r="B73" s="34">
        <v>1</v>
      </c>
      <c r="C73" s="34">
        <v>72</v>
      </c>
      <c r="D73" s="34">
        <v>55070501054</v>
      </c>
      <c r="E73" s="34" t="s">
        <v>3740</v>
      </c>
      <c r="F73" s="34" t="s">
        <v>3658</v>
      </c>
      <c r="G73" s="34"/>
      <c r="H73" s="34" t="s">
        <v>3659</v>
      </c>
      <c r="I73" s="34" t="s">
        <v>3669</v>
      </c>
      <c r="J73" s="34" t="s">
        <v>3876</v>
      </c>
      <c r="K73" s="34">
        <f t="shared" si="24"/>
        <v>10700000</v>
      </c>
      <c r="L73" s="35" t="s">
        <v>68</v>
      </c>
      <c r="M73" s="34">
        <f t="shared" si="25"/>
        <v>10712000</v>
      </c>
      <c r="N73" s="34" t="s">
        <v>123</v>
      </c>
      <c r="O73" s="34" t="str">
        <f t="shared" si="26"/>
        <v>2530001</v>
      </c>
      <c r="P73" s="35" t="s">
        <v>3208</v>
      </c>
      <c r="Q73" s="34">
        <f t="shared" si="27"/>
        <v>10712018</v>
      </c>
      <c r="R73" s="35" t="s">
        <v>2514</v>
      </c>
      <c r="S73" s="34" t="str">
        <f t="shared" si="28"/>
        <v>25540098</v>
      </c>
      <c r="T73" s="34" t="s">
        <v>2752</v>
      </c>
      <c r="U73" s="34" t="s">
        <v>3876</v>
      </c>
      <c r="V73" s="34" t="s">
        <v>3664</v>
      </c>
      <c r="W73" s="35" t="str">
        <f t="shared" si="29"/>
        <v>702</v>
      </c>
      <c r="X73" s="35" t="s">
        <v>1945</v>
      </c>
      <c r="Y73" s="35" t="str">
        <f t="shared" si="30"/>
        <v>Asia</v>
      </c>
      <c r="Z73" s="63">
        <v>34453</v>
      </c>
      <c r="AA73" s="34">
        <v>21</v>
      </c>
      <c r="AB73" s="37" t="s">
        <v>4015</v>
      </c>
      <c r="AC73" s="35" t="s">
        <v>2462</v>
      </c>
      <c r="AD73" s="39" t="s">
        <v>4016</v>
      </c>
      <c r="AE73" s="37" t="s">
        <v>4017</v>
      </c>
      <c r="AF73" s="63">
        <v>42149</v>
      </c>
      <c r="AG73" s="37" t="s">
        <v>4429</v>
      </c>
      <c r="AH73" s="63">
        <v>42218</v>
      </c>
      <c r="AI73" s="37" t="s">
        <v>4127</v>
      </c>
      <c r="AJ73" s="36"/>
      <c r="AK73" s="34" t="s">
        <v>4008</v>
      </c>
      <c r="AL73" s="34" t="s">
        <v>3739</v>
      </c>
      <c r="AM73" s="37" t="s">
        <v>4375</v>
      </c>
      <c r="AN73" s="37"/>
      <c r="AO73" s="37"/>
      <c r="AP73" s="37"/>
      <c r="AQ73" s="37"/>
    </row>
    <row r="74" spans="1:43" s="47" customFormat="1" ht="23.25" customHeight="1">
      <c r="A74" s="34">
        <v>2014</v>
      </c>
      <c r="B74" s="34">
        <v>1</v>
      </c>
      <c r="C74" s="34">
        <v>73</v>
      </c>
      <c r="D74" s="34">
        <v>55070504011</v>
      </c>
      <c r="E74" s="34" t="s">
        <v>3735</v>
      </c>
      <c r="F74" s="34" t="s">
        <v>3660</v>
      </c>
      <c r="G74" s="34"/>
      <c r="H74" s="34" t="s">
        <v>3661</v>
      </c>
      <c r="I74" s="34" t="s">
        <v>3669</v>
      </c>
      <c r="J74" s="34" t="s">
        <v>3876</v>
      </c>
      <c r="K74" s="34">
        <f t="shared" si="24"/>
        <v>10700000</v>
      </c>
      <c r="L74" s="35" t="s">
        <v>68</v>
      </c>
      <c r="M74" s="34">
        <f t="shared" si="25"/>
        <v>10708000</v>
      </c>
      <c r="N74" s="34" t="s">
        <v>115</v>
      </c>
      <c r="O74" s="34" t="str">
        <f t="shared" si="26"/>
        <v>2553004</v>
      </c>
      <c r="P74" s="35" t="s">
        <v>3470</v>
      </c>
      <c r="Q74" s="34">
        <f t="shared" si="27"/>
        <v>10708026</v>
      </c>
      <c r="R74" s="35" t="s">
        <v>2494</v>
      </c>
      <c r="S74" s="34" t="str">
        <f t="shared" si="28"/>
        <v>25560003</v>
      </c>
      <c r="T74" s="34" t="s">
        <v>2674</v>
      </c>
      <c r="U74" s="34" t="s">
        <v>3876</v>
      </c>
      <c r="V74" s="34" t="s">
        <v>3664</v>
      </c>
      <c r="W74" s="35" t="str">
        <f t="shared" si="29"/>
        <v>702</v>
      </c>
      <c r="X74" s="35" t="s">
        <v>1945</v>
      </c>
      <c r="Y74" s="35" t="str">
        <f t="shared" si="30"/>
        <v>Asia</v>
      </c>
      <c r="Z74" s="63">
        <v>34393</v>
      </c>
      <c r="AA74" s="34">
        <v>21</v>
      </c>
      <c r="AB74" s="37" t="s">
        <v>4018</v>
      </c>
      <c r="AC74" s="35" t="s">
        <v>2462</v>
      </c>
      <c r="AD74" s="39" t="s">
        <v>4019</v>
      </c>
      <c r="AE74" s="37" t="s">
        <v>4020</v>
      </c>
      <c r="AF74" s="63">
        <v>42149</v>
      </c>
      <c r="AG74" s="37" t="s">
        <v>4429</v>
      </c>
      <c r="AH74" s="63">
        <v>42218</v>
      </c>
      <c r="AI74" s="37" t="s">
        <v>4127</v>
      </c>
      <c r="AJ74" s="36"/>
      <c r="AK74" s="34" t="s">
        <v>4008</v>
      </c>
      <c r="AL74" s="34" t="s">
        <v>3739</v>
      </c>
      <c r="AM74" s="37" t="s">
        <v>4375</v>
      </c>
      <c r="AN74" s="37"/>
      <c r="AO74" s="37"/>
      <c r="AP74" s="37"/>
      <c r="AQ74" s="37"/>
    </row>
    <row r="75" spans="1:43" s="47" customFormat="1" ht="23.25" customHeight="1">
      <c r="A75" s="34">
        <v>2014</v>
      </c>
      <c r="B75" s="34">
        <v>1</v>
      </c>
      <c r="C75" s="34">
        <v>74</v>
      </c>
      <c r="D75" s="34">
        <v>55070501018</v>
      </c>
      <c r="E75" s="34" t="s">
        <v>3735</v>
      </c>
      <c r="F75" s="34" t="s">
        <v>3662</v>
      </c>
      <c r="G75" s="34"/>
      <c r="H75" s="34" t="s">
        <v>3663</v>
      </c>
      <c r="I75" s="34" t="s">
        <v>3669</v>
      </c>
      <c r="J75" s="34" t="s">
        <v>3876</v>
      </c>
      <c r="K75" s="34">
        <f t="shared" si="24"/>
        <v>10700000</v>
      </c>
      <c r="L75" s="35" t="s">
        <v>68</v>
      </c>
      <c r="M75" s="34">
        <f t="shared" si="25"/>
        <v>10712000</v>
      </c>
      <c r="N75" s="34" t="s">
        <v>123</v>
      </c>
      <c r="O75" s="34" t="str">
        <f t="shared" si="26"/>
        <v>2530001</v>
      </c>
      <c r="P75" s="35" t="s">
        <v>3208</v>
      </c>
      <c r="Q75" s="34">
        <f t="shared" si="27"/>
        <v>10712018</v>
      </c>
      <c r="R75" s="35" t="s">
        <v>2514</v>
      </c>
      <c r="S75" s="34" t="str">
        <f t="shared" si="28"/>
        <v>25540098</v>
      </c>
      <c r="T75" s="34" t="s">
        <v>2752</v>
      </c>
      <c r="U75" s="34" t="s">
        <v>3876</v>
      </c>
      <c r="V75" s="34" t="s">
        <v>3664</v>
      </c>
      <c r="W75" s="35" t="str">
        <f t="shared" si="29"/>
        <v>702</v>
      </c>
      <c r="X75" s="35" t="s">
        <v>1945</v>
      </c>
      <c r="Y75" s="35" t="str">
        <f t="shared" si="30"/>
        <v>Asia</v>
      </c>
      <c r="Z75" s="63">
        <v>34255</v>
      </c>
      <c r="AA75" s="34">
        <v>22</v>
      </c>
      <c r="AB75" s="37" t="s">
        <v>4021</v>
      </c>
      <c r="AC75" s="35" t="s">
        <v>2462</v>
      </c>
      <c r="AD75" s="39" t="s">
        <v>4022</v>
      </c>
      <c r="AE75" s="37" t="s">
        <v>4023</v>
      </c>
      <c r="AF75" s="63">
        <v>42149</v>
      </c>
      <c r="AG75" s="37" t="s">
        <v>4429</v>
      </c>
      <c r="AH75" s="63">
        <v>42218</v>
      </c>
      <c r="AI75" s="37" t="s">
        <v>4127</v>
      </c>
      <c r="AJ75" s="36"/>
      <c r="AK75" s="34" t="s">
        <v>4008</v>
      </c>
      <c r="AL75" s="34" t="s">
        <v>3739</v>
      </c>
      <c r="AM75" s="37" t="s">
        <v>4375</v>
      </c>
      <c r="AN75" s="37"/>
      <c r="AO75" s="37"/>
      <c r="AP75" s="37"/>
      <c r="AQ75" s="37"/>
    </row>
    <row r="76" spans="1:43" s="58" customFormat="1" ht="23.25" customHeight="1">
      <c r="A76" s="54">
        <v>2014</v>
      </c>
      <c r="B76" s="54">
        <v>1</v>
      </c>
      <c r="C76" s="54">
        <v>75</v>
      </c>
      <c r="D76" s="54">
        <v>57070701610</v>
      </c>
      <c r="E76" s="54" t="s">
        <v>3735</v>
      </c>
      <c r="F76" s="54" t="s">
        <v>3665</v>
      </c>
      <c r="G76" s="54"/>
      <c r="H76" s="54" t="s">
        <v>3666</v>
      </c>
      <c r="I76" s="54" t="s">
        <v>3670</v>
      </c>
      <c r="J76" s="54" t="s">
        <v>4024</v>
      </c>
      <c r="K76" s="54">
        <f t="shared" si="24"/>
        <v>10700000</v>
      </c>
      <c r="L76" s="55" t="s">
        <v>68</v>
      </c>
      <c r="M76" s="54">
        <f t="shared" si="25"/>
        <v>10712000</v>
      </c>
      <c r="N76" s="54" t="s">
        <v>123</v>
      </c>
      <c r="O76" s="54" t="str">
        <f t="shared" si="26"/>
        <v/>
      </c>
      <c r="P76" s="55"/>
      <c r="Q76" s="54">
        <f t="shared" si="27"/>
        <v>10712018</v>
      </c>
      <c r="R76" s="55" t="s">
        <v>2514</v>
      </c>
      <c r="S76" s="54" t="str">
        <f t="shared" si="28"/>
        <v/>
      </c>
      <c r="T76" s="54"/>
      <c r="U76" s="54" t="s">
        <v>3876</v>
      </c>
      <c r="V76" s="54" t="s">
        <v>3675</v>
      </c>
      <c r="W76" s="55" t="str">
        <f t="shared" si="29"/>
        <v>756</v>
      </c>
      <c r="X76" s="55" t="s">
        <v>1975</v>
      </c>
      <c r="Y76" s="55" t="str">
        <f t="shared" si="30"/>
        <v>Europe</v>
      </c>
      <c r="Z76" s="65">
        <v>33732</v>
      </c>
      <c r="AA76" s="54">
        <v>23</v>
      </c>
      <c r="AB76" s="57" t="s">
        <v>4025</v>
      </c>
      <c r="AC76" s="55" t="s">
        <v>2462</v>
      </c>
      <c r="AD76" s="59" t="s">
        <v>4026</v>
      </c>
      <c r="AE76" s="57" t="s">
        <v>4027</v>
      </c>
      <c r="AF76" s="65">
        <v>42156</v>
      </c>
      <c r="AG76" s="57" t="s">
        <v>4429</v>
      </c>
      <c r="AH76" s="65">
        <v>42216</v>
      </c>
      <c r="AI76" s="61" t="s">
        <v>4167</v>
      </c>
      <c r="AJ76" s="56"/>
      <c r="AK76" s="54" t="s">
        <v>3929</v>
      </c>
      <c r="AL76" s="54" t="s">
        <v>3739</v>
      </c>
      <c r="AM76" s="57" t="s">
        <v>4375</v>
      </c>
      <c r="AN76" s="57"/>
      <c r="AO76" s="57"/>
      <c r="AP76" s="57"/>
      <c r="AQ76" s="57"/>
    </row>
    <row r="77" spans="1:43" s="58" customFormat="1" ht="23.25" customHeight="1">
      <c r="A77" s="54">
        <v>2014</v>
      </c>
      <c r="B77" s="54">
        <v>1</v>
      </c>
      <c r="C77" s="54">
        <v>76</v>
      </c>
      <c r="D77" s="54">
        <v>57070701616</v>
      </c>
      <c r="E77" s="54" t="s">
        <v>3740</v>
      </c>
      <c r="F77" s="54" t="s">
        <v>3667</v>
      </c>
      <c r="G77" s="54"/>
      <c r="H77" s="54" t="s">
        <v>3668</v>
      </c>
      <c r="I77" s="54" t="s">
        <v>3670</v>
      </c>
      <c r="J77" s="54" t="s">
        <v>4024</v>
      </c>
      <c r="K77" s="54">
        <f t="shared" si="24"/>
        <v>10700000</v>
      </c>
      <c r="L77" s="55" t="s">
        <v>68</v>
      </c>
      <c r="M77" s="54">
        <f t="shared" si="25"/>
        <v>10712000</v>
      </c>
      <c r="N77" s="54" t="s">
        <v>123</v>
      </c>
      <c r="O77" s="54" t="str">
        <f t="shared" si="26"/>
        <v/>
      </c>
      <c r="P77" s="55"/>
      <c r="Q77" s="54">
        <f t="shared" si="27"/>
        <v>10712018</v>
      </c>
      <c r="R77" s="55" t="s">
        <v>2514</v>
      </c>
      <c r="S77" s="54" t="str">
        <f t="shared" si="28"/>
        <v/>
      </c>
      <c r="T77" s="54"/>
      <c r="U77" s="54" t="s">
        <v>3876</v>
      </c>
      <c r="V77" s="54" t="s">
        <v>3675</v>
      </c>
      <c r="W77" s="55" t="str">
        <f t="shared" si="29"/>
        <v>756</v>
      </c>
      <c r="X77" s="55" t="s">
        <v>1975</v>
      </c>
      <c r="Y77" s="55" t="str">
        <f t="shared" si="30"/>
        <v>Europe</v>
      </c>
      <c r="Z77" s="65">
        <v>33841</v>
      </c>
      <c r="AA77" s="54">
        <v>23</v>
      </c>
      <c r="AB77" s="57" t="s">
        <v>4028</v>
      </c>
      <c r="AC77" s="55" t="s">
        <v>2462</v>
      </c>
      <c r="AD77" s="59" t="s">
        <v>4029</v>
      </c>
      <c r="AE77" s="57" t="s">
        <v>4030</v>
      </c>
      <c r="AF77" s="65">
        <v>42156</v>
      </c>
      <c r="AG77" s="57" t="s">
        <v>4429</v>
      </c>
      <c r="AH77" s="65">
        <v>42216</v>
      </c>
      <c r="AI77" s="61" t="s">
        <v>4167</v>
      </c>
      <c r="AJ77" s="56"/>
      <c r="AK77" s="54" t="s">
        <v>3929</v>
      </c>
      <c r="AL77" s="54" t="s">
        <v>3739</v>
      </c>
      <c r="AM77" s="57" t="s">
        <v>4375</v>
      </c>
      <c r="AN77" s="57"/>
      <c r="AO77" s="57"/>
      <c r="AP77" s="57"/>
      <c r="AQ77" s="57"/>
    </row>
    <row r="78" spans="1:43" s="58" customFormat="1" ht="23.25" customHeight="1">
      <c r="A78" s="54">
        <v>2014</v>
      </c>
      <c r="B78" s="54">
        <v>1</v>
      </c>
      <c r="C78" s="54">
        <v>77</v>
      </c>
      <c r="D78" s="54">
        <v>57070701619</v>
      </c>
      <c r="E78" s="54" t="s">
        <v>3735</v>
      </c>
      <c r="F78" s="54" t="s">
        <v>3671</v>
      </c>
      <c r="G78" s="54"/>
      <c r="H78" s="54" t="s">
        <v>3672</v>
      </c>
      <c r="I78" s="54" t="s">
        <v>3670</v>
      </c>
      <c r="J78" s="54" t="s">
        <v>4024</v>
      </c>
      <c r="K78" s="54">
        <f t="shared" si="24"/>
        <v>10700000</v>
      </c>
      <c r="L78" s="55" t="s">
        <v>68</v>
      </c>
      <c r="M78" s="54">
        <f t="shared" si="25"/>
        <v>10712000</v>
      </c>
      <c r="N78" s="54" t="s">
        <v>123</v>
      </c>
      <c r="O78" s="54" t="str">
        <f t="shared" si="26"/>
        <v/>
      </c>
      <c r="P78" s="55"/>
      <c r="Q78" s="54">
        <f t="shared" si="27"/>
        <v>10712018</v>
      </c>
      <c r="R78" s="55" t="s">
        <v>2514</v>
      </c>
      <c r="S78" s="54" t="str">
        <f t="shared" si="28"/>
        <v/>
      </c>
      <c r="T78" s="54"/>
      <c r="U78" s="54" t="s">
        <v>3876</v>
      </c>
      <c r="V78" s="54" t="s">
        <v>3675</v>
      </c>
      <c r="W78" s="55" t="str">
        <f t="shared" si="29"/>
        <v>756</v>
      </c>
      <c r="X78" s="55" t="s">
        <v>1975</v>
      </c>
      <c r="Y78" s="55" t="str">
        <f t="shared" si="30"/>
        <v>Europe</v>
      </c>
      <c r="Z78" s="65">
        <v>33899</v>
      </c>
      <c r="AA78" s="54">
        <v>23</v>
      </c>
      <c r="AB78" s="57" t="s">
        <v>4031</v>
      </c>
      <c r="AC78" s="55" t="s">
        <v>2462</v>
      </c>
      <c r="AD78" s="59" t="s">
        <v>4032</v>
      </c>
      <c r="AE78" s="57" t="s">
        <v>4033</v>
      </c>
      <c r="AF78" s="65">
        <v>42156</v>
      </c>
      <c r="AG78" s="57" t="s">
        <v>4429</v>
      </c>
      <c r="AH78" s="65">
        <v>42216</v>
      </c>
      <c r="AI78" s="61" t="s">
        <v>4167</v>
      </c>
      <c r="AJ78" s="56"/>
      <c r="AK78" s="54" t="s">
        <v>3929</v>
      </c>
      <c r="AL78" s="54" t="s">
        <v>3739</v>
      </c>
      <c r="AM78" s="57" t="s">
        <v>4375</v>
      </c>
      <c r="AN78" s="57"/>
      <c r="AO78" s="57"/>
      <c r="AP78" s="57"/>
      <c r="AQ78" s="57"/>
    </row>
    <row r="79" spans="1:43" s="58" customFormat="1" ht="23.25" customHeight="1">
      <c r="A79" s="54">
        <v>2014</v>
      </c>
      <c r="B79" s="54">
        <v>1</v>
      </c>
      <c r="C79" s="54">
        <v>78</v>
      </c>
      <c r="D79" s="54">
        <v>57070701608</v>
      </c>
      <c r="E79" s="54" t="s">
        <v>3735</v>
      </c>
      <c r="F79" s="54" t="s">
        <v>3673</v>
      </c>
      <c r="G79" s="54"/>
      <c r="H79" s="54" t="s">
        <v>3674</v>
      </c>
      <c r="I79" s="54" t="s">
        <v>3670</v>
      </c>
      <c r="J79" s="54" t="s">
        <v>4024</v>
      </c>
      <c r="K79" s="54">
        <f t="shared" si="24"/>
        <v>10700000</v>
      </c>
      <c r="L79" s="55" t="s">
        <v>68</v>
      </c>
      <c r="M79" s="54">
        <f t="shared" si="25"/>
        <v>10712000</v>
      </c>
      <c r="N79" s="54" t="s">
        <v>123</v>
      </c>
      <c r="O79" s="54" t="str">
        <f t="shared" si="26"/>
        <v/>
      </c>
      <c r="P79" s="55"/>
      <c r="Q79" s="54">
        <f t="shared" si="27"/>
        <v>10712018</v>
      </c>
      <c r="R79" s="55" t="s">
        <v>2514</v>
      </c>
      <c r="S79" s="54" t="str">
        <f t="shared" si="28"/>
        <v/>
      </c>
      <c r="T79" s="54"/>
      <c r="U79" s="54" t="s">
        <v>3876</v>
      </c>
      <c r="V79" s="54" t="s">
        <v>3675</v>
      </c>
      <c r="W79" s="55" t="str">
        <f t="shared" si="29"/>
        <v>756</v>
      </c>
      <c r="X79" s="55" t="s">
        <v>1975</v>
      </c>
      <c r="Y79" s="55" t="str">
        <f t="shared" si="30"/>
        <v>Europe</v>
      </c>
      <c r="Z79" s="65">
        <v>33704</v>
      </c>
      <c r="AA79" s="54">
        <v>23</v>
      </c>
      <c r="AB79" s="57" t="s">
        <v>4034</v>
      </c>
      <c r="AC79" s="55" t="s">
        <v>2462</v>
      </c>
      <c r="AD79" s="59" t="s">
        <v>4035</v>
      </c>
      <c r="AE79" s="57" t="s">
        <v>4036</v>
      </c>
      <c r="AF79" s="65">
        <v>42156</v>
      </c>
      <c r="AG79" s="57" t="s">
        <v>4429</v>
      </c>
      <c r="AH79" s="65">
        <v>42216</v>
      </c>
      <c r="AI79" s="61" t="s">
        <v>4167</v>
      </c>
      <c r="AJ79" s="56"/>
      <c r="AK79" s="54" t="s">
        <v>3929</v>
      </c>
      <c r="AL79" s="54" t="s">
        <v>3739</v>
      </c>
      <c r="AM79" s="57" t="s">
        <v>4375</v>
      </c>
      <c r="AN79" s="57"/>
      <c r="AO79" s="57"/>
      <c r="AP79" s="57"/>
      <c r="AQ79" s="57"/>
    </row>
    <row r="80" spans="1:43" s="58" customFormat="1" ht="23.25" customHeight="1">
      <c r="A80" s="54">
        <v>2014</v>
      </c>
      <c r="B80" s="54">
        <v>1</v>
      </c>
      <c r="C80" s="54">
        <v>79</v>
      </c>
      <c r="D80" s="54">
        <v>55070500243</v>
      </c>
      <c r="E80" s="54" t="s">
        <v>3735</v>
      </c>
      <c r="F80" s="54" t="s">
        <v>3676</v>
      </c>
      <c r="G80" s="54"/>
      <c r="H80" s="54" t="s">
        <v>3585</v>
      </c>
      <c r="I80" s="54" t="s">
        <v>3669</v>
      </c>
      <c r="J80" s="54" t="s">
        <v>3876</v>
      </c>
      <c r="K80" s="54">
        <f t="shared" si="24"/>
        <v>10700000</v>
      </c>
      <c r="L80" s="55" t="s">
        <v>68</v>
      </c>
      <c r="M80" s="54">
        <f t="shared" si="25"/>
        <v>10702000</v>
      </c>
      <c r="N80" s="54" t="s">
        <v>103</v>
      </c>
      <c r="O80" s="54">
        <v>2514001</v>
      </c>
      <c r="P80" s="55" t="s">
        <v>3538</v>
      </c>
      <c r="Q80" s="54">
        <v>10702002</v>
      </c>
      <c r="R80" s="55" t="s">
        <v>2576</v>
      </c>
      <c r="S80" s="54">
        <v>25540019</v>
      </c>
      <c r="T80" s="54" t="s">
        <v>3025</v>
      </c>
      <c r="U80" s="54" t="s">
        <v>3876</v>
      </c>
      <c r="V80" s="54" t="s">
        <v>3586</v>
      </c>
      <c r="W80" s="55" t="str">
        <f t="shared" si="29"/>
        <v>158</v>
      </c>
      <c r="X80" s="55" t="s">
        <v>1634</v>
      </c>
      <c r="Y80" s="55" t="str">
        <f t="shared" si="30"/>
        <v>Asia</v>
      </c>
      <c r="Z80" s="65">
        <v>34299</v>
      </c>
      <c r="AA80" s="54">
        <v>22</v>
      </c>
      <c r="AB80" s="57" t="s">
        <v>3913</v>
      </c>
      <c r="AC80" s="55" t="s">
        <v>2462</v>
      </c>
      <c r="AD80" s="59" t="s">
        <v>3914</v>
      </c>
      <c r="AE80" s="57" t="s">
        <v>3915</v>
      </c>
      <c r="AF80" s="65">
        <v>42154</v>
      </c>
      <c r="AG80" s="57" t="s">
        <v>4429</v>
      </c>
      <c r="AH80" s="65">
        <v>42202</v>
      </c>
      <c r="AI80" s="61" t="s">
        <v>4167</v>
      </c>
      <c r="AJ80" s="56"/>
      <c r="AK80" s="54" t="s">
        <v>4037</v>
      </c>
      <c r="AL80" s="54" t="s">
        <v>3739</v>
      </c>
      <c r="AM80" s="57" t="s">
        <v>4375</v>
      </c>
      <c r="AN80" s="57"/>
      <c r="AO80" s="57"/>
      <c r="AP80" s="57"/>
      <c r="AQ80" s="57"/>
    </row>
    <row r="81" spans="1:43" s="58" customFormat="1" ht="23.25" customHeight="1">
      <c r="A81" s="54">
        <v>2014</v>
      </c>
      <c r="B81" s="54">
        <v>1</v>
      </c>
      <c r="C81" s="54">
        <v>80</v>
      </c>
      <c r="D81" s="54">
        <v>55070502603</v>
      </c>
      <c r="E81" s="54" t="s">
        <v>3735</v>
      </c>
      <c r="F81" s="54" t="s">
        <v>3588</v>
      </c>
      <c r="G81" s="54"/>
      <c r="H81" s="54" t="s">
        <v>3587</v>
      </c>
      <c r="I81" s="54" t="s">
        <v>3669</v>
      </c>
      <c r="J81" s="54" t="s">
        <v>3876</v>
      </c>
      <c r="K81" s="54">
        <f t="shared" si="24"/>
        <v>10700000</v>
      </c>
      <c r="L81" s="55" t="s">
        <v>68</v>
      </c>
      <c r="M81" s="54">
        <f t="shared" si="25"/>
        <v>10702000</v>
      </c>
      <c r="N81" s="54" t="s">
        <v>103</v>
      </c>
      <c r="O81" s="54" t="str">
        <f t="shared" si="26"/>
        <v>2553005</v>
      </c>
      <c r="P81" s="55" t="s">
        <v>3536</v>
      </c>
      <c r="Q81" s="54">
        <f t="shared" si="27"/>
        <v>10803001</v>
      </c>
      <c r="R81" s="55" t="s">
        <v>2577</v>
      </c>
      <c r="S81" s="54">
        <v>25540019</v>
      </c>
      <c r="T81" s="54" t="s">
        <v>3025</v>
      </c>
      <c r="U81" s="54" t="s">
        <v>3876</v>
      </c>
      <c r="V81" s="54" t="s">
        <v>3586</v>
      </c>
      <c r="W81" s="55" t="str">
        <f t="shared" si="29"/>
        <v>158</v>
      </c>
      <c r="X81" s="55" t="s">
        <v>1634</v>
      </c>
      <c r="Y81" s="55" t="str">
        <f t="shared" si="30"/>
        <v>Asia</v>
      </c>
      <c r="Z81" s="65">
        <v>34593</v>
      </c>
      <c r="AA81" s="54">
        <v>21</v>
      </c>
      <c r="AB81" s="57" t="s">
        <v>3916</v>
      </c>
      <c r="AC81" s="55" t="s">
        <v>2462</v>
      </c>
      <c r="AD81" s="59" t="s">
        <v>3917</v>
      </c>
      <c r="AE81" s="57" t="s">
        <v>3918</v>
      </c>
      <c r="AF81" s="65">
        <v>42154</v>
      </c>
      <c r="AG81" s="57" t="s">
        <v>4429</v>
      </c>
      <c r="AH81" s="65">
        <v>42202</v>
      </c>
      <c r="AI81" s="61" t="s">
        <v>4167</v>
      </c>
      <c r="AJ81" s="56"/>
      <c r="AK81" s="54" t="s">
        <v>4037</v>
      </c>
      <c r="AL81" s="54" t="s">
        <v>3739</v>
      </c>
      <c r="AM81" s="57" t="s">
        <v>4375</v>
      </c>
      <c r="AN81" s="57"/>
      <c r="AO81" s="57"/>
      <c r="AP81" s="57"/>
      <c r="AQ81" s="57"/>
    </row>
    <row r="82" spans="1:43" s="47" customFormat="1" ht="23.25" customHeight="1">
      <c r="A82" s="34">
        <v>2014</v>
      </c>
      <c r="B82" s="34">
        <v>1</v>
      </c>
      <c r="C82" s="34">
        <v>81</v>
      </c>
      <c r="D82" s="34">
        <v>55070503805</v>
      </c>
      <c r="E82" s="34" t="s">
        <v>3735</v>
      </c>
      <c r="F82" s="34" t="s">
        <v>3677</v>
      </c>
      <c r="G82" s="34"/>
      <c r="H82" s="34" t="s">
        <v>3678</v>
      </c>
      <c r="I82" s="34" t="s">
        <v>3669</v>
      </c>
      <c r="J82" s="34" t="s">
        <v>3876</v>
      </c>
      <c r="K82" s="34">
        <f t="shared" si="24"/>
        <v>10700000</v>
      </c>
      <c r="L82" s="35" t="s">
        <v>68</v>
      </c>
      <c r="M82" s="34">
        <f t="shared" si="25"/>
        <v>10711000</v>
      </c>
      <c r="N82" s="34" t="s">
        <v>121</v>
      </c>
      <c r="O82" s="34" t="str">
        <f t="shared" si="26"/>
        <v>2553002</v>
      </c>
      <c r="P82" s="35" t="s">
        <v>3452</v>
      </c>
      <c r="Q82" s="34">
        <f t="shared" si="27"/>
        <v>10711025</v>
      </c>
      <c r="R82" s="35" t="s">
        <v>2525</v>
      </c>
      <c r="S82" s="34" t="str">
        <f t="shared" ref="S82" si="63">IF(ISBLANK(T82),"",INDEX(Program_Project_Code,MATCH(T82,Program_Project_Name,0)))</f>
        <v>25520001</v>
      </c>
      <c r="T82" s="34" t="s">
        <v>2676</v>
      </c>
      <c r="U82" s="34" t="s">
        <v>3876</v>
      </c>
      <c r="V82" s="34" t="s">
        <v>3693</v>
      </c>
      <c r="W82" s="35" t="str">
        <f t="shared" si="29"/>
        <v>392</v>
      </c>
      <c r="X82" s="35" t="s">
        <v>34</v>
      </c>
      <c r="Y82" s="35" t="str">
        <f t="shared" si="30"/>
        <v>Asia</v>
      </c>
      <c r="Z82" s="63">
        <v>34416</v>
      </c>
      <c r="AA82" s="34">
        <v>21</v>
      </c>
      <c r="AB82" s="37" t="s">
        <v>4038</v>
      </c>
      <c r="AC82" s="35" t="s">
        <v>2462</v>
      </c>
      <c r="AD82" s="39" t="s">
        <v>4039</v>
      </c>
      <c r="AE82" s="37" t="s">
        <v>4040</v>
      </c>
      <c r="AF82" s="63">
        <v>42185</v>
      </c>
      <c r="AG82" s="37" t="s">
        <v>4429</v>
      </c>
      <c r="AH82" s="63">
        <v>42220</v>
      </c>
      <c r="AI82" s="37" t="s">
        <v>4127</v>
      </c>
      <c r="AJ82" s="36"/>
      <c r="AK82" s="34" t="s">
        <v>4041</v>
      </c>
      <c r="AL82" s="34" t="s">
        <v>3739</v>
      </c>
      <c r="AM82" s="37" t="s">
        <v>4375</v>
      </c>
      <c r="AN82" s="37"/>
      <c r="AO82" s="37"/>
      <c r="AP82" s="37"/>
      <c r="AQ82" s="37"/>
    </row>
    <row r="83" spans="1:43" s="58" customFormat="1" ht="23.25" customHeight="1">
      <c r="A83" s="54">
        <v>2014</v>
      </c>
      <c r="B83" s="54">
        <v>1</v>
      </c>
      <c r="C83" s="54">
        <v>82</v>
      </c>
      <c r="D83" s="54">
        <v>55070503275</v>
      </c>
      <c r="E83" s="54" t="s">
        <v>3735</v>
      </c>
      <c r="F83" s="54" t="s">
        <v>3679</v>
      </c>
      <c r="G83" s="54"/>
      <c r="H83" s="54" t="s">
        <v>3680</v>
      </c>
      <c r="I83" s="54" t="s">
        <v>3669</v>
      </c>
      <c r="J83" s="54" t="s">
        <v>3876</v>
      </c>
      <c r="K83" s="54">
        <f t="shared" si="24"/>
        <v>10700000</v>
      </c>
      <c r="L83" s="55" t="s">
        <v>68</v>
      </c>
      <c r="M83" s="54">
        <f t="shared" si="25"/>
        <v>10704000</v>
      </c>
      <c r="N83" s="54" t="s">
        <v>107</v>
      </c>
      <c r="O83" s="54" t="str">
        <f t="shared" si="26"/>
        <v>2543004</v>
      </c>
      <c r="P83" s="55" t="s">
        <v>3557</v>
      </c>
      <c r="Q83" s="54">
        <f t="shared" si="27"/>
        <v>10704005</v>
      </c>
      <c r="R83" s="55" t="s">
        <v>2509</v>
      </c>
      <c r="S83" s="54" t="str">
        <f t="shared" si="28"/>
        <v>25540046</v>
      </c>
      <c r="T83" s="54" t="s">
        <v>2792</v>
      </c>
      <c r="U83" s="54" t="s">
        <v>3876</v>
      </c>
      <c r="V83" s="54" t="s">
        <v>3693</v>
      </c>
      <c r="W83" s="55" t="str">
        <f t="shared" si="29"/>
        <v>392</v>
      </c>
      <c r="X83" s="55" t="s">
        <v>34</v>
      </c>
      <c r="Y83" s="55" t="str">
        <f t="shared" si="30"/>
        <v>Asia</v>
      </c>
      <c r="Z83" s="65">
        <v>34287</v>
      </c>
      <c r="AA83" s="54">
        <v>22</v>
      </c>
      <c r="AB83" s="57" t="s">
        <v>4042</v>
      </c>
      <c r="AC83" s="55" t="s">
        <v>2462</v>
      </c>
      <c r="AD83" s="59" t="s">
        <v>4043</v>
      </c>
      <c r="AE83" s="57" t="s">
        <v>4044</v>
      </c>
      <c r="AF83" s="65">
        <v>42149</v>
      </c>
      <c r="AG83" s="57" t="s">
        <v>4429</v>
      </c>
      <c r="AH83" s="65">
        <v>42184</v>
      </c>
      <c r="AI83" s="61" t="s">
        <v>4167</v>
      </c>
      <c r="AJ83" s="56"/>
      <c r="AK83" s="54" t="s">
        <v>4041</v>
      </c>
      <c r="AL83" s="54" t="s">
        <v>3739</v>
      </c>
      <c r="AM83" s="57" t="s">
        <v>4375</v>
      </c>
      <c r="AN83" s="57"/>
      <c r="AO83" s="57"/>
      <c r="AP83" s="57"/>
      <c r="AQ83" s="57"/>
    </row>
    <row r="84" spans="1:43" s="47" customFormat="1" ht="23.25" customHeight="1">
      <c r="A84" s="34">
        <v>2014</v>
      </c>
      <c r="B84" s="34">
        <v>1</v>
      </c>
      <c r="C84" s="34">
        <v>83</v>
      </c>
      <c r="D84" s="34">
        <v>55070503402</v>
      </c>
      <c r="E84" s="34" t="s">
        <v>3735</v>
      </c>
      <c r="F84" s="34" t="s">
        <v>3681</v>
      </c>
      <c r="G84" s="34"/>
      <c r="H84" s="34" t="s">
        <v>3682</v>
      </c>
      <c r="I84" s="34" t="s">
        <v>3669</v>
      </c>
      <c r="J84" s="34" t="s">
        <v>3876</v>
      </c>
      <c r="K84" s="34">
        <f t="shared" si="24"/>
        <v>10700000</v>
      </c>
      <c r="L84" s="35" t="s">
        <v>68</v>
      </c>
      <c r="M84" s="34">
        <f t="shared" si="25"/>
        <v>10712000</v>
      </c>
      <c r="N84" s="34" t="s">
        <v>123</v>
      </c>
      <c r="O84" s="34" t="str">
        <f t="shared" si="26"/>
        <v>2553004</v>
      </c>
      <c r="P84" s="35" t="s">
        <v>3470</v>
      </c>
      <c r="Q84" s="34">
        <f t="shared" si="27"/>
        <v>10708026</v>
      </c>
      <c r="R84" s="35" t="s">
        <v>2494</v>
      </c>
      <c r="S84" s="34" t="str">
        <f t="shared" si="28"/>
        <v>25560003</v>
      </c>
      <c r="T84" s="34" t="s">
        <v>2674</v>
      </c>
      <c r="U84" s="34" t="s">
        <v>3876</v>
      </c>
      <c r="V84" s="34" t="s">
        <v>3693</v>
      </c>
      <c r="W84" s="35" t="str">
        <f t="shared" si="29"/>
        <v>392</v>
      </c>
      <c r="X84" s="35" t="s">
        <v>34</v>
      </c>
      <c r="Y84" s="35" t="str">
        <f t="shared" si="30"/>
        <v>Asia</v>
      </c>
      <c r="Z84" s="63">
        <v>34292</v>
      </c>
      <c r="AA84" s="34">
        <v>22</v>
      </c>
      <c r="AB84" s="37" t="s">
        <v>4045</v>
      </c>
      <c r="AC84" s="35" t="s">
        <v>2462</v>
      </c>
      <c r="AD84" s="39" t="s">
        <v>4047</v>
      </c>
      <c r="AE84" s="37" t="s">
        <v>4046</v>
      </c>
      <c r="AF84" s="63">
        <v>42185</v>
      </c>
      <c r="AG84" s="37" t="s">
        <v>4429</v>
      </c>
      <c r="AH84" s="63">
        <v>42220</v>
      </c>
      <c r="AI84" s="37" t="s">
        <v>4127</v>
      </c>
      <c r="AJ84" s="36"/>
      <c r="AK84" s="34" t="s">
        <v>4041</v>
      </c>
      <c r="AL84" s="34" t="s">
        <v>3739</v>
      </c>
      <c r="AM84" s="37" t="s">
        <v>4375</v>
      </c>
      <c r="AN84" s="37"/>
      <c r="AO84" s="37"/>
      <c r="AP84" s="37"/>
      <c r="AQ84" s="37"/>
    </row>
    <row r="85" spans="1:43" s="47" customFormat="1" ht="23.25" customHeight="1">
      <c r="A85" s="34">
        <v>2014</v>
      </c>
      <c r="B85" s="34">
        <v>1</v>
      </c>
      <c r="C85" s="34">
        <v>84</v>
      </c>
      <c r="D85" s="34">
        <v>55070503015</v>
      </c>
      <c r="E85" s="34" t="s">
        <v>3740</v>
      </c>
      <c r="F85" s="34" t="s">
        <v>3683</v>
      </c>
      <c r="G85" s="34"/>
      <c r="H85" s="34" t="s">
        <v>3684</v>
      </c>
      <c r="I85" s="34" t="s">
        <v>3669</v>
      </c>
      <c r="J85" s="34" t="s">
        <v>3876</v>
      </c>
      <c r="K85" s="34">
        <f t="shared" si="24"/>
        <v>10700000</v>
      </c>
      <c r="L85" s="35" t="s">
        <v>68</v>
      </c>
      <c r="M85" s="34">
        <f t="shared" si="25"/>
        <v>10706000</v>
      </c>
      <c r="N85" s="34" t="s">
        <v>111</v>
      </c>
      <c r="O85" s="34" t="str">
        <f t="shared" si="26"/>
        <v>2553007</v>
      </c>
      <c r="P85" s="35" t="s">
        <v>3473</v>
      </c>
      <c r="Q85" s="34">
        <f t="shared" si="27"/>
        <v>10706001</v>
      </c>
      <c r="R85" s="35" t="s">
        <v>2504</v>
      </c>
      <c r="S85" s="34" t="str">
        <f t="shared" si="28"/>
        <v>25540158</v>
      </c>
      <c r="T85" s="34" t="s">
        <v>2721</v>
      </c>
      <c r="U85" s="34" t="s">
        <v>3876</v>
      </c>
      <c r="V85" s="34" t="s">
        <v>3693</v>
      </c>
      <c r="W85" s="35" t="str">
        <f t="shared" si="29"/>
        <v>392</v>
      </c>
      <c r="X85" s="35" t="s">
        <v>34</v>
      </c>
      <c r="Y85" s="35" t="str">
        <f t="shared" si="30"/>
        <v>Asia</v>
      </c>
      <c r="Z85" s="63">
        <v>34242</v>
      </c>
      <c r="AA85" s="34">
        <v>22</v>
      </c>
      <c r="AB85" s="37" t="s">
        <v>4048</v>
      </c>
      <c r="AC85" s="35" t="s">
        <v>2462</v>
      </c>
      <c r="AD85" s="39" t="s">
        <v>4049</v>
      </c>
      <c r="AE85" s="37" t="s">
        <v>4050</v>
      </c>
      <c r="AF85" s="63">
        <v>42185</v>
      </c>
      <c r="AG85" s="37" t="s">
        <v>4429</v>
      </c>
      <c r="AH85" s="63">
        <v>42220</v>
      </c>
      <c r="AI85" s="37" t="s">
        <v>4127</v>
      </c>
      <c r="AJ85" s="36"/>
      <c r="AK85" s="34" t="s">
        <v>4041</v>
      </c>
      <c r="AL85" s="34" t="s">
        <v>3739</v>
      </c>
      <c r="AM85" s="37" t="s">
        <v>4375</v>
      </c>
      <c r="AN85" s="37"/>
      <c r="AO85" s="37"/>
      <c r="AP85" s="37"/>
      <c r="AQ85" s="37"/>
    </row>
    <row r="86" spans="1:43" s="58" customFormat="1" ht="23.25" customHeight="1">
      <c r="A86" s="54">
        <v>2014</v>
      </c>
      <c r="B86" s="54">
        <v>1</v>
      </c>
      <c r="C86" s="54">
        <v>85</v>
      </c>
      <c r="D86" s="54">
        <v>55070503224</v>
      </c>
      <c r="E86" s="54" t="s">
        <v>3735</v>
      </c>
      <c r="F86" s="54" t="s">
        <v>3685</v>
      </c>
      <c r="G86" s="54"/>
      <c r="H86" s="54" t="s">
        <v>3686</v>
      </c>
      <c r="I86" s="54" t="s">
        <v>3669</v>
      </c>
      <c r="J86" s="54" t="s">
        <v>3876</v>
      </c>
      <c r="K86" s="54">
        <f t="shared" si="24"/>
        <v>10700000</v>
      </c>
      <c r="L86" s="55" t="s">
        <v>68</v>
      </c>
      <c r="M86" s="54">
        <f t="shared" si="25"/>
        <v>10704000</v>
      </c>
      <c r="N86" s="54" t="s">
        <v>107</v>
      </c>
      <c r="O86" s="54" t="str">
        <f t="shared" si="26"/>
        <v>2543004</v>
      </c>
      <c r="P86" s="55" t="s">
        <v>3557</v>
      </c>
      <c r="Q86" s="54">
        <f t="shared" si="27"/>
        <v>10704005</v>
      </c>
      <c r="R86" s="55" t="s">
        <v>2509</v>
      </c>
      <c r="S86" s="54" t="str">
        <f t="shared" si="28"/>
        <v>25540046</v>
      </c>
      <c r="T86" s="54" t="s">
        <v>2792</v>
      </c>
      <c r="U86" s="54" t="s">
        <v>3876</v>
      </c>
      <c r="V86" s="54" t="s">
        <v>3693</v>
      </c>
      <c r="W86" s="55" t="str">
        <f t="shared" si="29"/>
        <v>392</v>
      </c>
      <c r="X86" s="55" t="s">
        <v>34</v>
      </c>
      <c r="Y86" s="55" t="str">
        <f t="shared" si="30"/>
        <v>Asia</v>
      </c>
      <c r="Z86" s="65">
        <v>34459</v>
      </c>
      <c r="AA86" s="54">
        <v>21</v>
      </c>
      <c r="AB86" s="57" t="s">
        <v>4051</v>
      </c>
      <c r="AC86" s="55" t="s">
        <v>2462</v>
      </c>
      <c r="AD86" s="59" t="s">
        <v>4052</v>
      </c>
      <c r="AE86" s="57" t="s">
        <v>4053</v>
      </c>
      <c r="AF86" s="65">
        <v>43610</v>
      </c>
      <c r="AG86" s="57" t="s">
        <v>4429</v>
      </c>
      <c r="AH86" s="65">
        <v>42184</v>
      </c>
      <c r="AI86" s="61" t="s">
        <v>4167</v>
      </c>
      <c r="AJ86" s="56"/>
      <c r="AK86" s="54" t="s">
        <v>4041</v>
      </c>
      <c r="AL86" s="54" t="s">
        <v>3739</v>
      </c>
      <c r="AM86" s="57" t="s">
        <v>4375</v>
      </c>
      <c r="AN86" s="57"/>
      <c r="AO86" s="57"/>
      <c r="AP86" s="57"/>
      <c r="AQ86" s="57"/>
    </row>
    <row r="87" spans="1:43" s="58" customFormat="1" ht="23.25" customHeight="1">
      <c r="A87" s="54">
        <v>2014</v>
      </c>
      <c r="B87" s="54">
        <v>1</v>
      </c>
      <c r="C87" s="54">
        <v>86</v>
      </c>
      <c r="D87" s="54">
        <v>55070503805</v>
      </c>
      <c r="E87" s="54" t="s">
        <v>3735</v>
      </c>
      <c r="F87" s="54" t="s">
        <v>3687</v>
      </c>
      <c r="G87" s="54"/>
      <c r="H87" s="54" t="s">
        <v>3688</v>
      </c>
      <c r="I87" s="54" t="s">
        <v>3669</v>
      </c>
      <c r="J87" s="54" t="s">
        <v>3876</v>
      </c>
      <c r="K87" s="54">
        <f t="shared" si="24"/>
        <v>10700000</v>
      </c>
      <c r="L87" s="55" t="s">
        <v>68</v>
      </c>
      <c r="M87" s="54">
        <f t="shared" si="25"/>
        <v>10702000</v>
      </c>
      <c r="N87" s="54" t="s">
        <v>103</v>
      </c>
      <c r="O87" s="54" t="str">
        <f t="shared" si="26"/>
        <v>2553002</v>
      </c>
      <c r="P87" s="55" t="s">
        <v>3452</v>
      </c>
      <c r="Q87" s="54">
        <f t="shared" si="27"/>
        <v>10711025</v>
      </c>
      <c r="R87" s="55" t="s">
        <v>2525</v>
      </c>
      <c r="S87" s="54" t="str">
        <f t="shared" si="28"/>
        <v>25520001</v>
      </c>
      <c r="T87" s="54" t="s">
        <v>2676</v>
      </c>
      <c r="U87" s="54" t="s">
        <v>3876</v>
      </c>
      <c r="V87" s="54" t="s">
        <v>3693</v>
      </c>
      <c r="W87" s="55" t="str">
        <f t="shared" si="29"/>
        <v>392</v>
      </c>
      <c r="X87" s="55" t="s">
        <v>34</v>
      </c>
      <c r="Y87" s="55" t="str">
        <f t="shared" si="30"/>
        <v>Asia</v>
      </c>
      <c r="Z87" s="65">
        <v>34395</v>
      </c>
      <c r="AA87" s="54">
        <v>21</v>
      </c>
      <c r="AB87" s="57" t="s">
        <v>4038</v>
      </c>
      <c r="AC87" s="55" t="s">
        <v>2462</v>
      </c>
      <c r="AD87" s="59" t="s">
        <v>4039</v>
      </c>
      <c r="AE87" s="57" t="s">
        <v>4040</v>
      </c>
      <c r="AF87" s="65">
        <v>43610</v>
      </c>
      <c r="AG87" s="57" t="s">
        <v>4429</v>
      </c>
      <c r="AH87" s="65">
        <v>42184</v>
      </c>
      <c r="AI87" s="61" t="s">
        <v>4167</v>
      </c>
      <c r="AJ87" s="56"/>
      <c r="AK87" s="54" t="s">
        <v>4041</v>
      </c>
      <c r="AL87" s="54" t="s">
        <v>3739</v>
      </c>
      <c r="AM87" s="57" t="s">
        <v>4375</v>
      </c>
      <c r="AN87" s="57"/>
      <c r="AO87" s="57"/>
      <c r="AP87" s="57"/>
      <c r="AQ87" s="57"/>
    </row>
    <row r="88" spans="1:43" s="47" customFormat="1" ht="23.25" customHeight="1">
      <c r="A88" s="34">
        <v>2014</v>
      </c>
      <c r="B88" s="34">
        <v>1</v>
      </c>
      <c r="C88" s="34">
        <v>87</v>
      </c>
      <c r="D88" s="34">
        <v>55070503847</v>
      </c>
      <c r="E88" s="34" t="s">
        <v>3735</v>
      </c>
      <c r="F88" s="34" t="s">
        <v>3689</v>
      </c>
      <c r="G88" s="34"/>
      <c r="H88" s="34" t="s">
        <v>3690</v>
      </c>
      <c r="I88" s="34" t="s">
        <v>3669</v>
      </c>
      <c r="J88" s="34" t="s">
        <v>3876</v>
      </c>
      <c r="K88" s="34">
        <f t="shared" si="24"/>
        <v>10700000</v>
      </c>
      <c r="L88" s="35" t="s">
        <v>68</v>
      </c>
      <c r="M88" s="34">
        <f t="shared" si="25"/>
        <v>10711000</v>
      </c>
      <c r="N88" s="34" t="s">
        <v>121</v>
      </c>
      <c r="O88" s="34" t="str">
        <f t="shared" si="26"/>
        <v>2553002</v>
      </c>
      <c r="P88" s="35" t="s">
        <v>3452</v>
      </c>
      <c r="Q88" s="34">
        <f t="shared" si="27"/>
        <v>10711025</v>
      </c>
      <c r="R88" s="35" t="s">
        <v>2525</v>
      </c>
      <c r="S88" s="34" t="str">
        <f t="shared" si="28"/>
        <v>25520001</v>
      </c>
      <c r="T88" s="34" t="s">
        <v>2676</v>
      </c>
      <c r="U88" s="34" t="s">
        <v>3876</v>
      </c>
      <c r="V88" s="34" t="s">
        <v>3693</v>
      </c>
      <c r="W88" s="35" t="str">
        <f t="shared" si="29"/>
        <v>392</v>
      </c>
      <c r="X88" s="35" t="s">
        <v>34</v>
      </c>
      <c r="Y88" s="35" t="str">
        <f t="shared" si="30"/>
        <v>Asia</v>
      </c>
      <c r="Z88" s="63">
        <v>34599</v>
      </c>
      <c r="AA88" s="34">
        <v>21</v>
      </c>
      <c r="AB88" s="37" t="s">
        <v>4054</v>
      </c>
      <c r="AC88" s="35" t="s">
        <v>2462</v>
      </c>
      <c r="AD88" s="39" t="s">
        <v>4055</v>
      </c>
      <c r="AE88" s="37" t="s">
        <v>4056</v>
      </c>
      <c r="AF88" s="63">
        <v>42185</v>
      </c>
      <c r="AG88" s="37" t="s">
        <v>4429</v>
      </c>
      <c r="AH88" s="63">
        <v>42220</v>
      </c>
      <c r="AI88" s="37" t="s">
        <v>4127</v>
      </c>
      <c r="AJ88" s="36"/>
      <c r="AK88" s="34" t="s">
        <v>4041</v>
      </c>
      <c r="AL88" s="34" t="s">
        <v>3739</v>
      </c>
      <c r="AM88" s="37" t="s">
        <v>4375</v>
      </c>
      <c r="AN88" s="37"/>
      <c r="AO88" s="37"/>
      <c r="AP88" s="37"/>
      <c r="AQ88" s="37"/>
    </row>
    <row r="89" spans="1:43" s="58" customFormat="1" ht="23.25" customHeight="1">
      <c r="A89" s="54">
        <v>2014</v>
      </c>
      <c r="B89" s="54">
        <v>1</v>
      </c>
      <c r="C89" s="54">
        <v>88</v>
      </c>
      <c r="D89" s="54">
        <v>55070503209</v>
      </c>
      <c r="E89" s="54" t="s">
        <v>3735</v>
      </c>
      <c r="F89" s="54" t="s">
        <v>3691</v>
      </c>
      <c r="G89" s="54"/>
      <c r="H89" s="54" t="s">
        <v>3692</v>
      </c>
      <c r="I89" s="54" t="s">
        <v>3669</v>
      </c>
      <c r="J89" s="54" t="s">
        <v>3876</v>
      </c>
      <c r="K89" s="54">
        <f t="shared" si="24"/>
        <v>10700000</v>
      </c>
      <c r="L89" s="55" t="s">
        <v>68</v>
      </c>
      <c r="M89" s="54">
        <f t="shared" si="25"/>
        <v>10704000</v>
      </c>
      <c r="N89" s="54" t="s">
        <v>107</v>
      </c>
      <c r="O89" s="54" t="str">
        <f t="shared" si="26"/>
        <v>2543004</v>
      </c>
      <c r="P89" s="55" t="s">
        <v>3557</v>
      </c>
      <c r="Q89" s="54">
        <f t="shared" si="27"/>
        <v>10704005</v>
      </c>
      <c r="R89" s="55" t="s">
        <v>2509</v>
      </c>
      <c r="S89" s="54" t="str">
        <f t="shared" si="28"/>
        <v>25540046</v>
      </c>
      <c r="T89" s="54" t="s">
        <v>2792</v>
      </c>
      <c r="U89" s="54" t="s">
        <v>3876</v>
      </c>
      <c r="V89" s="54" t="s">
        <v>3693</v>
      </c>
      <c r="W89" s="55" t="str">
        <f t="shared" si="29"/>
        <v>392</v>
      </c>
      <c r="X89" s="55" t="s">
        <v>34</v>
      </c>
      <c r="Y89" s="55" t="str">
        <f t="shared" si="30"/>
        <v>Asia</v>
      </c>
      <c r="Z89" s="65">
        <v>34086</v>
      </c>
      <c r="AA89" s="54">
        <v>22</v>
      </c>
      <c r="AB89" s="57" t="s">
        <v>4057</v>
      </c>
      <c r="AC89" s="55" t="s">
        <v>2462</v>
      </c>
      <c r="AD89" s="59" t="s">
        <v>4058</v>
      </c>
      <c r="AE89" s="57" t="s">
        <v>4059</v>
      </c>
      <c r="AF89" s="65">
        <v>42149</v>
      </c>
      <c r="AG89" s="57" t="s">
        <v>4429</v>
      </c>
      <c r="AH89" s="65">
        <v>42184</v>
      </c>
      <c r="AI89" s="61" t="s">
        <v>4167</v>
      </c>
      <c r="AJ89" s="56"/>
      <c r="AK89" s="54" t="s">
        <v>4041</v>
      </c>
      <c r="AL89" s="54" t="s">
        <v>3739</v>
      </c>
      <c r="AM89" s="57" t="s">
        <v>4375</v>
      </c>
      <c r="AN89" s="57"/>
      <c r="AO89" s="57"/>
      <c r="AP89" s="57"/>
      <c r="AQ89" s="57"/>
    </row>
    <row r="90" spans="1:43" s="58" customFormat="1" ht="23.25" customHeight="1">
      <c r="A90" s="54">
        <v>2014</v>
      </c>
      <c r="B90" s="54">
        <v>1</v>
      </c>
      <c r="C90" s="54">
        <v>89</v>
      </c>
      <c r="D90" s="54">
        <v>55090500420</v>
      </c>
      <c r="E90" s="54" t="s">
        <v>3740</v>
      </c>
      <c r="F90" s="54" t="s">
        <v>4156</v>
      </c>
      <c r="G90" s="54"/>
      <c r="H90" s="54" t="s">
        <v>3824</v>
      </c>
      <c r="I90" s="54" t="s">
        <v>3669</v>
      </c>
      <c r="J90" s="54" t="s">
        <v>3876</v>
      </c>
      <c r="K90" s="54">
        <v>10900000</v>
      </c>
      <c r="L90" s="55" t="s">
        <v>72</v>
      </c>
      <c r="M90" s="54">
        <v>10903000</v>
      </c>
      <c r="N90" s="54" t="s">
        <v>139</v>
      </c>
      <c r="O90" s="54">
        <v>2545007</v>
      </c>
      <c r="P90" s="55" t="s">
        <v>3293</v>
      </c>
      <c r="Q90" s="54">
        <v>1093004</v>
      </c>
      <c r="R90" s="55" t="s">
        <v>2483</v>
      </c>
      <c r="S90" s="54">
        <v>25540181</v>
      </c>
      <c r="T90" s="54" t="s">
        <v>2769</v>
      </c>
      <c r="U90" s="54" t="s">
        <v>3876</v>
      </c>
      <c r="V90" s="54" t="s">
        <v>3693</v>
      </c>
      <c r="W90" s="55" t="str">
        <f t="shared" si="29"/>
        <v>392</v>
      </c>
      <c r="X90" s="55" t="s">
        <v>34</v>
      </c>
      <c r="Y90" s="55" t="str">
        <f t="shared" si="30"/>
        <v>Asia</v>
      </c>
      <c r="Z90" s="65">
        <v>34550</v>
      </c>
      <c r="AA90" s="54">
        <v>21</v>
      </c>
      <c r="AB90" s="57" t="s">
        <v>4157</v>
      </c>
      <c r="AC90" s="55" t="s">
        <v>2462</v>
      </c>
      <c r="AD90" s="59" t="s">
        <v>4158</v>
      </c>
      <c r="AE90" s="57" t="s">
        <v>4159</v>
      </c>
      <c r="AF90" s="65">
        <v>42149</v>
      </c>
      <c r="AG90" s="57" t="s">
        <v>4429</v>
      </c>
      <c r="AH90" s="65">
        <v>42184</v>
      </c>
      <c r="AI90" s="61" t="s">
        <v>4167</v>
      </c>
      <c r="AJ90" s="56"/>
      <c r="AK90" s="54" t="s">
        <v>4041</v>
      </c>
      <c r="AL90" s="54" t="s">
        <v>3739</v>
      </c>
      <c r="AM90" s="57" t="s">
        <v>4375</v>
      </c>
      <c r="AN90" s="57"/>
      <c r="AO90" s="57"/>
      <c r="AP90" s="57"/>
      <c r="AQ90" s="57"/>
    </row>
    <row r="91" spans="1:43" s="58" customFormat="1" ht="23.25" customHeight="1">
      <c r="A91" s="54">
        <v>2014</v>
      </c>
      <c r="B91" s="54">
        <v>1</v>
      </c>
      <c r="C91" s="54">
        <v>90</v>
      </c>
      <c r="D91" s="54">
        <v>55070500717</v>
      </c>
      <c r="E91" s="54" t="s">
        <v>3740</v>
      </c>
      <c r="F91" s="54" t="s">
        <v>3751</v>
      </c>
      <c r="G91" s="54"/>
      <c r="H91" s="54" t="s">
        <v>3825</v>
      </c>
      <c r="I91" s="54" t="s">
        <v>3669</v>
      </c>
      <c r="J91" s="54" t="s">
        <v>3876</v>
      </c>
      <c r="K91" s="54">
        <v>10900000</v>
      </c>
      <c r="L91" s="55" t="s">
        <v>72</v>
      </c>
      <c r="M91" s="54">
        <v>10902000</v>
      </c>
      <c r="N91" s="54" t="s">
        <v>145</v>
      </c>
      <c r="O91" s="54">
        <v>2519002</v>
      </c>
      <c r="P91" s="55" t="s">
        <v>3192</v>
      </c>
      <c r="Q91" s="54">
        <v>10902012</v>
      </c>
      <c r="R91" s="55" t="s">
        <v>2489</v>
      </c>
      <c r="S91" s="54"/>
      <c r="T91" s="54"/>
      <c r="U91" s="54" t="s">
        <v>3876</v>
      </c>
      <c r="V91" s="54" t="s">
        <v>3693</v>
      </c>
      <c r="W91" s="55" t="str">
        <f t="shared" si="29"/>
        <v>392</v>
      </c>
      <c r="X91" s="55" t="s">
        <v>34</v>
      </c>
      <c r="Y91" s="55" t="str">
        <f t="shared" si="30"/>
        <v>Asia</v>
      </c>
      <c r="Z91" s="65">
        <v>34417</v>
      </c>
      <c r="AA91" s="54">
        <v>21</v>
      </c>
      <c r="AB91" s="57" t="s">
        <v>4160</v>
      </c>
      <c r="AC91" s="55" t="s">
        <v>2462</v>
      </c>
      <c r="AD91" s="59" t="s">
        <v>4161</v>
      </c>
      <c r="AE91" s="57" t="s">
        <v>4162</v>
      </c>
      <c r="AF91" s="65">
        <v>42149</v>
      </c>
      <c r="AG91" s="57" t="s">
        <v>4429</v>
      </c>
      <c r="AH91" s="65">
        <v>42184</v>
      </c>
      <c r="AI91" s="61" t="s">
        <v>4167</v>
      </c>
      <c r="AJ91" s="56"/>
      <c r="AK91" s="54" t="s">
        <v>4041</v>
      </c>
      <c r="AL91" s="54" t="s">
        <v>3739</v>
      </c>
      <c r="AM91" s="57" t="s">
        <v>4375</v>
      </c>
      <c r="AN91" s="57"/>
      <c r="AO91" s="57"/>
      <c r="AP91" s="57"/>
      <c r="AQ91" s="57"/>
    </row>
    <row r="92" spans="1:43" s="58" customFormat="1" ht="23.25" customHeight="1">
      <c r="A92" s="54">
        <v>2014</v>
      </c>
      <c r="B92" s="54">
        <v>1</v>
      </c>
      <c r="C92" s="54">
        <v>91</v>
      </c>
      <c r="D92" s="54">
        <v>55090501064</v>
      </c>
      <c r="E92" s="54" t="s">
        <v>3740</v>
      </c>
      <c r="F92" s="54" t="s">
        <v>4163</v>
      </c>
      <c r="G92" s="54"/>
      <c r="H92" s="54" t="s">
        <v>3826</v>
      </c>
      <c r="I92" s="54" t="s">
        <v>3669</v>
      </c>
      <c r="J92" s="54" t="s">
        <v>3876</v>
      </c>
      <c r="K92" s="54">
        <v>10900000</v>
      </c>
      <c r="L92" s="55" t="s">
        <v>72</v>
      </c>
      <c r="M92" s="54">
        <v>10905000</v>
      </c>
      <c r="N92" s="54" t="s">
        <v>140</v>
      </c>
      <c r="O92" s="54">
        <v>2525001</v>
      </c>
      <c r="P92" s="55" t="s">
        <v>3199</v>
      </c>
      <c r="Q92" s="54">
        <v>109051013</v>
      </c>
      <c r="R92" s="55" t="s">
        <v>2584</v>
      </c>
      <c r="S92" s="54">
        <v>25540206</v>
      </c>
      <c r="T92" s="54" t="s">
        <v>3054</v>
      </c>
      <c r="U92" s="54" t="s">
        <v>3876</v>
      </c>
      <c r="V92" s="54" t="s">
        <v>4432</v>
      </c>
      <c r="W92" s="55" t="str">
        <f t="shared" si="29"/>
        <v>392</v>
      </c>
      <c r="X92" s="55" t="s">
        <v>34</v>
      </c>
      <c r="Y92" s="55" t="str">
        <f t="shared" si="30"/>
        <v>Asia</v>
      </c>
      <c r="Z92" s="65">
        <v>34528</v>
      </c>
      <c r="AA92" s="54">
        <v>21</v>
      </c>
      <c r="AB92" s="57" t="s">
        <v>4164</v>
      </c>
      <c r="AC92" s="55" t="s">
        <v>2462</v>
      </c>
      <c r="AD92" s="59" t="s">
        <v>4165</v>
      </c>
      <c r="AE92" s="57" t="s">
        <v>4166</v>
      </c>
      <c r="AF92" s="65">
        <v>42149</v>
      </c>
      <c r="AG92" s="57" t="s">
        <v>4429</v>
      </c>
      <c r="AH92" s="65">
        <v>42184</v>
      </c>
      <c r="AI92" s="61" t="s">
        <v>4167</v>
      </c>
      <c r="AJ92" s="56"/>
      <c r="AK92" s="54" t="s">
        <v>4041</v>
      </c>
      <c r="AL92" s="54" t="s">
        <v>3739</v>
      </c>
      <c r="AM92" s="57" t="s">
        <v>4375</v>
      </c>
      <c r="AN92" s="57"/>
      <c r="AO92" s="57"/>
      <c r="AP92" s="57"/>
      <c r="AQ92" s="57"/>
    </row>
    <row r="93" spans="1:43" s="58" customFormat="1" ht="23.25" customHeight="1">
      <c r="A93" s="54">
        <v>2014</v>
      </c>
      <c r="B93" s="54">
        <v>1</v>
      </c>
      <c r="C93" s="54">
        <v>92</v>
      </c>
      <c r="D93" s="54">
        <v>55070503223</v>
      </c>
      <c r="E93" s="54" t="s">
        <v>3735</v>
      </c>
      <c r="F93" s="54" t="s">
        <v>3694</v>
      </c>
      <c r="G93" s="54"/>
      <c r="H93" s="54" t="s">
        <v>3695</v>
      </c>
      <c r="I93" s="54" t="s">
        <v>3669</v>
      </c>
      <c r="J93" s="54" t="s">
        <v>3876</v>
      </c>
      <c r="K93" s="54">
        <f t="shared" si="24"/>
        <v>10700000</v>
      </c>
      <c r="L93" s="55" t="s">
        <v>68</v>
      </c>
      <c r="M93" s="54">
        <f t="shared" si="25"/>
        <v>10704000</v>
      </c>
      <c r="N93" s="54" t="s">
        <v>107</v>
      </c>
      <c r="O93" s="54" t="str">
        <f t="shared" ref="O93" si="64">IF(ISBLANK(P93),"",INDEX(Program_Code,MATCH(P93,Program_Name_En,0)))</f>
        <v>2543004</v>
      </c>
      <c r="P93" s="55" t="s">
        <v>3557</v>
      </c>
      <c r="Q93" s="54">
        <f t="shared" ref="Q93" si="65">IF(ISBLANK(R93),"",INDEX(FOS_Code,MATCH(R93,FOS_Name_En,0)))</f>
        <v>10704005</v>
      </c>
      <c r="R93" s="55" t="s">
        <v>2509</v>
      </c>
      <c r="S93" s="54" t="str">
        <f t="shared" ref="S93" si="66">IF(ISBLANK(T93),"",INDEX(Program_Project_Code,MATCH(T93,Program_Project_Name,0)))</f>
        <v>25540046</v>
      </c>
      <c r="T93" s="54" t="s">
        <v>2792</v>
      </c>
      <c r="U93" s="54" t="s">
        <v>3876</v>
      </c>
      <c r="V93" s="54" t="s">
        <v>4432</v>
      </c>
      <c r="W93" s="55" t="str">
        <f t="shared" si="29"/>
        <v>392</v>
      </c>
      <c r="X93" s="55" t="s">
        <v>34</v>
      </c>
      <c r="Y93" s="55" t="str">
        <f t="shared" si="30"/>
        <v>Asia</v>
      </c>
      <c r="Z93" s="65">
        <v>34536</v>
      </c>
      <c r="AA93" s="54">
        <v>21</v>
      </c>
      <c r="AB93" s="57" t="s">
        <v>4060</v>
      </c>
      <c r="AC93" s="55" t="s">
        <v>2462</v>
      </c>
      <c r="AD93" s="59" t="s">
        <v>4061</v>
      </c>
      <c r="AE93" s="57" t="s">
        <v>4062</v>
      </c>
      <c r="AF93" s="65">
        <v>42149</v>
      </c>
      <c r="AG93" s="57" t="s">
        <v>4429</v>
      </c>
      <c r="AH93" s="65">
        <v>42188</v>
      </c>
      <c r="AI93" s="61" t="s">
        <v>4167</v>
      </c>
      <c r="AJ93" s="56"/>
      <c r="AK93" s="54" t="s">
        <v>4063</v>
      </c>
      <c r="AL93" s="54" t="s">
        <v>3739</v>
      </c>
      <c r="AM93" s="57" t="s">
        <v>4375</v>
      </c>
      <c r="AN93" s="57"/>
      <c r="AO93" s="57"/>
      <c r="AP93" s="57"/>
      <c r="AQ93" s="57"/>
    </row>
    <row r="94" spans="1:43" s="58" customFormat="1" ht="23.25" customHeight="1">
      <c r="A94" s="54">
        <v>2014</v>
      </c>
      <c r="B94" s="54">
        <v>1</v>
      </c>
      <c r="C94" s="54">
        <v>93</v>
      </c>
      <c r="D94" s="54">
        <v>55090501018</v>
      </c>
      <c r="E94" s="54" t="s">
        <v>3740</v>
      </c>
      <c r="F94" s="54" t="s">
        <v>4152</v>
      </c>
      <c r="G94" s="54"/>
      <c r="H94" s="54" t="s">
        <v>3827</v>
      </c>
      <c r="I94" s="54" t="s">
        <v>3669</v>
      </c>
      <c r="J94" s="54" t="s">
        <v>3876</v>
      </c>
      <c r="K94" s="54">
        <v>10900000</v>
      </c>
      <c r="L94" s="55" t="s">
        <v>72</v>
      </c>
      <c r="M94" s="54">
        <v>10905000</v>
      </c>
      <c r="N94" s="54" t="s">
        <v>140</v>
      </c>
      <c r="O94" s="54">
        <v>2525001</v>
      </c>
      <c r="P94" s="55" t="s">
        <v>3199</v>
      </c>
      <c r="Q94" s="54">
        <v>109051013</v>
      </c>
      <c r="R94" s="55" t="s">
        <v>2584</v>
      </c>
      <c r="S94" s="54">
        <v>25540206</v>
      </c>
      <c r="T94" s="54" t="s">
        <v>3054</v>
      </c>
      <c r="U94" s="54" t="s">
        <v>3876</v>
      </c>
      <c r="V94" s="54" t="s">
        <v>4432</v>
      </c>
      <c r="W94" s="55" t="str">
        <f t="shared" si="29"/>
        <v>392</v>
      </c>
      <c r="X94" s="55" t="s">
        <v>34</v>
      </c>
      <c r="Y94" s="55" t="str">
        <f t="shared" si="30"/>
        <v>Asia</v>
      </c>
      <c r="Z94" s="65">
        <v>34511</v>
      </c>
      <c r="AA94" s="54">
        <v>21</v>
      </c>
      <c r="AB94" s="57" t="s">
        <v>4153</v>
      </c>
      <c r="AC94" s="55" t="s">
        <v>2462</v>
      </c>
      <c r="AD94" s="59" t="s">
        <v>4154</v>
      </c>
      <c r="AE94" s="57" t="s">
        <v>4155</v>
      </c>
      <c r="AF94" s="65">
        <v>42149</v>
      </c>
      <c r="AG94" s="57" t="s">
        <v>4429</v>
      </c>
      <c r="AH94" s="65">
        <v>42188</v>
      </c>
      <c r="AI94" s="61" t="s">
        <v>4167</v>
      </c>
      <c r="AJ94" s="56"/>
      <c r="AK94" s="54" t="s">
        <v>4063</v>
      </c>
      <c r="AL94" s="54" t="s">
        <v>3739</v>
      </c>
      <c r="AM94" s="57" t="s">
        <v>4375</v>
      </c>
      <c r="AN94" s="57"/>
      <c r="AO94" s="57"/>
      <c r="AP94" s="57"/>
      <c r="AQ94" s="57"/>
    </row>
    <row r="95" spans="1:43" s="58" customFormat="1" ht="23.25" customHeight="1">
      <c r="A95" s="54">
        <v>2014</v>
      </c>
      <c r="B95" s="54">
        <v>1</v>
      </c>
      <c r="C95" s="54">
        <v>94</v>
      </c>
      <c r="D95" s="54">
        <v>55070502206</v>
      </c>
      <c r="E95" s="54" t="s">
        <v>3735</v>
      </c>
      <c r="F95" s="54" t="s">
        <v>3696</v>
      </c>
      <c r="G95" s="54"/>
      <c r="H95" s="54" t="s">
        <v>3697</v>
      </c>
      <c r="I95" s="54" t="s">
        <v>3669</v>
      </c>
      <c r="J95" s="54" t="s">
        <v>3876</v>
      </c>
      <c r="K95" s="54">
        <f t="shared" si="24"/>
        <v>10700000</v>
      </c>
      <c r="L95" s="55" t="s">
        <v>68</v>
      </c>
      <c r="M95" s="54">
        <f t="shared" si="25"/>
        <v>10703000</v>
      </c>
      <c r="N95" s="54" t="s">
        <v>105</v>
      </c>
      <c r="O95" s="54" t="str">
        <f t="shared" si="26"/>
        <v>2545002</v>
      </c>
      <c r="P95" s="55" t="s">
        <v>3258</v>
      </c>
      <c r="Q95" s="54">
        <f t="shared" si="27"/>
        <v>10703015</v>
      </c>
      <c r="R95" s="55" t="s">
        <v>2578</v>
      </c>
      <c r="S95" s="54" t="str">
        <f t="shared" si="28"/>
        <v>25540081</v>
      </c>
      <c r="T95" s="54" t="s">
        <v>3019</v>
      </c>
      <c r="U95" s="54" t="s">
        <v>3876</v>
      </c>
      <c r="V95" s="54" t="s">
        <v>4433</v>
      </c>
      <c r="W95" s="55" t="str">
        <f t="shared" si="29"/>
        <v>392</v>
      </c>
      <c r="X95" s="55" t="s">
        <v>34</v>
      </c>
      <c r="Y95" s="55" t="str">
        <f t="shared" si="30"/>
        <v>Asia</v>
      </c>
      <c r="Z95" s="65">
        <v>34554</v>
      </c>
      <c r="AA95" s="54">
        <v>21</v>
      </c>
      <c r="AB95" s="57" t="s">
        <v>4064</v>
      </c>
      <c r="AC95" s="55" t="s">
        <v>2462</v>
      </c>
      <c r="AD95" s="59" t="s">
        <v>4065</v>
      </c>
      <c r="AE95" s="57" t="s">
        <v>4066</v>
      </c>
      <c r="AF95" s="65">
        <v>42156</v>
      </c>
      <c r="AG95" s="57" t="s">
        <v>4429</v>
      </c>
      <c r="AH95" s="65">
        <v>42216</v>
      </c>
      <c r="AI95" s="61" t="s">
        <v>4167</v>
      </c>
      <c r="AJ95" s="56"/>
      <c r="AK95" s="54" t="s">
        <v>3929</v>
      </c>
      <c r="AL95" s="54" t="s">
        <v>3739</v>
      </c>
      <c r="AM95" s="57" t="s">
        <v>4375</v>
      </c>
      <c r="AN95" s="57"/>
      <c r="AO95" s="57"/>
      <c r="AP95" s="57"/>
      <c r="AQ95" s="57"/>
    </row>
    <row r="96" spans="1:43" s="58" customFormat="1" ht="23.25" customHeight="1">
      <c r="A96" s="54">
        <v>2014</v>
      </c>
      <c r="B96" s="54">
        <v>1</v>
      </c>
      <c r="C96" s="54">
        <v>95</v>
      </c>
      <c r="D96" s="54">
        <v>55080501634</v>
      </c>
      <c r="E96" s="54" t="s">
        <v>3735</v>
      </c>
      <c r="F96" s="54" t="s">
        <v>4144</v>
      </c>
      <c r="G96" s="54"/>
      <c r="H96" s="54" t="s">
        <v>3828</v>
      </c>
      <c r="I96" s="54" t="s">
        <v>3669</v>
      </c>
      <c r="J96" s="54" t="s">
        <v>3876</v>
      </c>
      <c r="K96" s="54">
        <f t="shared" si="24"/>
        <v>10800000</v>
      </c>
      <c r="L96" s="55" t="s">
        <v>70</v>
      </c>
      <c r="M96" s="54" t="str">
        <f t="shared" si="25"/>
        <v/>
      </c>
      <c r="N96" s="54"/>
      <c r="O96" s="54" t="str">
        <f>IF(ISBLANK(P96),"",INDEX(Program_Code,MATCH(P96,Program_Name_En,0)))</f>
        <v>2551003</v>
      </c>
      <c r="P96" s="55" t="s">
        <v>3494</v>
      </c>
      <c r="Q96" s="54">
        <f>IF(ISBLANK(R96),"",INDEX(FOS_Code,MATCH(R96,FOS_Name_En,0)))</f>
        <v>10899014</v>
      </c>
      <c r="R96" s="55" t="s">
        <v>2579</v>
      </c>
      <c r="S96" s="54" t="str">
        <f>IF(ISBLANK(T96),"",INDEX(Program_Project_Code,MATCH(T96,Program_Project_Name,0)))</f>
        <v>25540289</v>
      </c>
      <c r="T96" s="54" t="s">
        <v>3024</v>
      </c>
      <c r="U96" s="54" t="s">
        <v>3876</v>
      </c>
      <c r="V96" s="54" t="s">
        <v>4433</v>
      </c>
      <c r="W96" s="55" t="str">
        <f t="shared" si="29"/>
        <v>392</v>
      </c>
      <c r="X96" s="55" t="s">
        <v>34</v>
      </c>
      <c r="Y96" s="55" t="str">
        <f t="shared" si="30"/>
        <v>Asia</v>
      </c>
      <c r="Z96" s="65">
        <v>34297</v>
      </c>
      <c r="AA96" s="54">
        <v>22</v>
      </c>
      <c r="AB96" s="57" t="s">
        <v>4145</v>
      </c>
      <c r="AC96" s="55" t="s">
        <v>2462</v>
      </c>
      <c r="AD96" s="59" t="s">
        <v>4146</v>
      </c>
      <c r="AE96" s="57" t="s">
        <v>4147</v>
      </c>
      <c r="AF96" s="65">
        <v>42156</v>
      </c>
      <c r="AG96" s="57" t="s">
        <v>4429</v>
      </c>
      <c r="AH96" s="65">
        <v>42216</v>
      </c>
      <c r="AI96" s="61" t="s">
        <v>4167</v>
      </c>
      <c r="AJ96" s="56"/>
      <c r="AK96" s="54" t="s">
        <v>3929</v>
      </c>
      <c r="AL96" s="54" t="s">
        <v>3739</v>
      </c>
      <c r="AM96" s="57" t="s">
        <v>4375</v>
      </c>
      <c r="AN96" s="57"/>
      <c r="AO96" s="57"/>
      <c r="AP96" s="57"/>
      <c r="AQ96" s="57"/>
    </row>
    <row r="97" spans="1:43" s="58" customFormat="1" ht="23.25" customHeight="1">
      <c r="A97" s="54">
        <v>2014</v>
      </c>
      <c r="B97" s="54">
        <v>1</v>
      </c>
      <c r="C97" s="54">
        <v>96</v>
      </c>
      <c r="D97" s="54">
        <v>55070503228</v>
      </c>
      <c r="E97" s="54" t="s">
        <v>3735</v>
      </c>
      <c r="F97" s="54" t="s">
        <v>4148</v>
      </c>
      <c r="G97" s="54"/>
      <c r="H97" s="54" t="s">
        <v>3829</v>
      </c>
      <c r="I97" s="54" t="s">
        <v>3669</v>
      </c>
      <c r="J97" s="54" t="s">
        <v>3876</v>
      </c>
      <c r="K97" s="54">
        <f t="shared" si="24"/>
        <v>10800000</v>
      </c>
      <c r="L97" s="55" t="s">
        <v>70</v>
      </c>
      <c r="M97" s="54" t="str">
        <f t="shared" si="25"/>
        <v/>
      </c>
      <c r="N97" s="54"/>
      <c r="O97" s="54" t="str">
        <f>IF(ISBLANK(P97),"",INDEX(Program_Code,MATCH(P97,Program_Name_En,0)))</f>
        <v>2551003</v>
      </c>
      <c r="P97" s="55" t="s">
        <v>3494</v>
      </c>
      <c r="Q97" s="54">
        <f>IF(ISBLANK(R97),"",INDEX(FOS_Code,MATCH(R97,FOS_Name_En,0)))</f>
        <v>10899014</v>
      </c>
      <c r="R97" s="55" t="s">
        <v>2579</v>
      </c>
      <c r="S97" s="54" t="str">
        <f>IF(ISBLANK(T97),"",INDEX(Program_Project_Code,MATCH(T97,Program_Project_Name,0)))</f>
        <v>25540289</v>
      </c>
      <c r="T97" s="54" t="s">
        <v>3024</v>
      </c>
      <c r="U97" s="54" t="s">
        <v>3876</v>
      </c>
      <c r="V97" s="54" t="s">
        <v>4433</v>
      </c>
      <c r="W97" s="55" t="str">
        <f t="shared" si="29"/>
        <v>392</v>
      </c>
      <c r="X97" s="55" t="s">
        <v>34</v>
      </c>
      <c r="Y97" s="55" t="str">
        <f t="shared" si="30"/>
        <v>Asia</v>
      </c>
      <c r="Z97" s="65">
        <v>34612</v>
      </c>
      <c r="AA97" s="54">
        <v>21</v>
      </c>
      <c r="AB97" s="57" t="s">
        <v>4149</v>
      </c>
      <c r="AC97" s="55" t="s">
        <v>2462</v>
      </c>
      <c r="AD97" s="59" t="s">
        <v>4150</v>
      </c>
      <c r="AE97" s="57" t="s">
        <v>4151</v>
      </c>
      <c r="AF97" s="65">
        <v>42156</v>
      </c>
      <c r="AG97" s="57" t="s">
        <v>4429</v>
      </c>
      <c r="AH97" s="65">
        <v>42216</v>
      </c>
      <c r="AI97" s="61" t="s">
        <v>4167</v>
      </c>
      <c r="AJ97" s="56"/>
      <c r="AK97" s="54" t="s">
        <v>3929</v>
      </c>
      <c r="AL97" s="54" t="s">
        <v>3739</v>
      </c>
      <c r="AM97" s="57" t="s">
        <v>4375</v>
      </c>
      <c r="AN97" s="57"/>
      <c r="AO97" s="57"/>
      <c r="AP97" s="57"/>
      <c r="AQ97" s="57"/>
    </row>
    <row r="98" spans="1:43" s="58" customFormat="1" ht="23.25" customHeight="1">
      <c r="A98" s="54">
        <v>2014</v>
      </c>
      <c r="B98" s="54">
        <v>1</v>
      </c>
      <c r="C98" s="54">
        <v>97</v>
      </c>
      <c r="D98" s="54">
        <v>55070503017</v>
      </c>
      <c r="E98" s="54" t="s">
        <v>3740</v>
      </c>
      <c r="F98" s="54" t="s">
        <v>3698</v>
      </c>
      <c r="G98" s="54"/>
      <c r="H98" s="54" t="s">
        <v>3699</v>
      </c>
      <c r="I98" s="54" t="s">
        <v>3669</v>
      </c>
      <c r="J98" s="54" t="s">
        <v>3876</v>
      </c>
      <c r="K98" s="54">
        <f t="shared" si="24"/>
        <v>10700000</v>
      </c>
      <c r="L98" s="55" t="s">
        <v>68</v>
      </c>
      <c r="M98" s="54">
        <f t="shared" si="25"/>
        <v>10706000</v>
      </c>
      <c r="N98" s="54" t="s">
        <v>111</v>
      </c>
      <c r="O98" s="54" t="str">
        <f t="shared" si="26"/>
        <v>2553007</v>
      </c>
      <c r="P98" s="55" t="s">
        <v>3473</v>
      </c>
      <c r="Q98" s="54">
        <f t="shared" si="27"/>
        <v>10706001</v>
      </c>
      <c r="R98" s="55" t="s">
        <v>2504</v>
      </c>
      <c r="S98" s="54" t="str">
        <f t="shared" si="28"/>
        <v>25540158</v>
      </c>
      <c r="T98" s="54" t="s">
        <v>2721</v>
      </c>
      <c r="U98" s="54" t="s">
        <v>3876</v>
      </c>
      <c r="V98" s="54" t="s">
        <v>4434</v>
      </c>
      <c r="W98" s="55" t="str">
        <f t="shared" si="29"/>
        <v>392</v>
      </c>
      <c r="X98" s="55" t="s">
        <v>34</v>
      </c>
      <c r="Y98" s="55" t="str">
        <f t="shared" si="30"/>
        <v>Asia</v>
      </c>
      <c r="Z98" s="65">
        <v>34340</v>
      </c>
      <c r="AA98" s="54">
        <v>21</v>
      </c>
      <c r="AB98" s="57" t="s">
        <v>4067</v>
      </c>
      <c r="AC98" s="55" t="s">
        <v>2462</v>
      </c>
      <c r="AD98" s="59" t="s">
        <v>4068</v>
      </c>
      <c r="AE98" s="57" t="s">
        <v>4069</v>
      </c>
      <c r="AF98" s="65">
        <v>42156</v>
      </c>
      <c r="AG98" s="57" t="s">
        <v>4429</v>
      </c>
      <c r="AH98" s="65">
        <v>42216</v>
      </c>
      <c r="AI98" s="61" t="s">
        <v>4167</v>
      </c>
      <c r="AJ98" s="56"/>
      <c r="AK98" s="54" t="s">
        <v>3929</v>
      </c>
      <c r="AL98" s="54" t="s">
        <v>3739</v>
      </c>
      <c r="AM98" s="57" t="s">
        <v>4375</v>
      </c>
      <c r="AN98" s="57"/>
      <c r="AO98" s="57"/>
      <c r="AP98" s="57"/>
      <c r="AQ98" s="57"/>
    </row>
    <row r="99" spans="1:43" s="58" customFormat="1" ht="23.25" customHeight="1">
      <c r="A99" s="54">
        <v>2014</v>
      </c>
      <c r="B99" s="54">
        <v>1</v>
      </c>
      <c r="C99" s="54">
        <v>98</v>
      </c>
      <c r="D99" s="54">
        <v>55070503232</v>
      </c>
      <c r="E99" s="54" t="s">
        <v>3735</v>
      </c>
      <c r="F99" s="54" t="s">
        <v>3700</v>
      </c>
      <c r="G99" s="54"/>
      <c r="H99" s="54" t="s">
        <v>3701</v>
      </c>
      <c r="I99" s="54" t="s">
        <v>3669</v>
      </c>
      <c r="J99" s="54" t="s">
        <v>3876</v>
      </c>
      <c r="K99" s="54">
        <f t="shared" si="24"/>
        <v>10700000</v>
      </c>
      <c r="L99" s="55" t="s">
        <v>68</v>
      </c>
      <c r="M99" s="54">
        <f t="shared" si="25"/>
        <v>10704000</v>
      </c>
      <c r="N99" s="54" t="s">
        <v>107</v>
      </c>
      <c r="O99" s="54" t="str">
        <f t="shared" si="26"/>
        <v>2543004</v>
      </c>
      <c r="P99" s="55" t="s">
        <v>3557</v>
      </c>
      <c r="Q99" s="54">
        <f t="shared" si="27"/>
        <v>10704005</v>
      </c>
      <c r="R99" s="55" t="s">
        <v>2509</v>
      </c>
      <c r="S99" s="54" t="str">
        <f t="shared" si="28"/>
        <v>25540046</v>
      </c>
      <c r="T99" s="54" t="s">
        <v>2792</v>
      </c>
      <c r="U99" s="54" t="s">
        <v>3876</v>
      </c>
      <c r="V99" s="54" t="s">
        <v>4434</v>
      </c>
      <c r="W99" s="55" t="str">
        <f t="shared" si="29"/>
        <v>392</v>
      </c>
      <c r="X99" s="55" t="s">
        <v>34</v>
      </c>
      <c r="Y99" s="55" t="str">
        <f t="shared" si="30"/>
        <v>Asia</v>
      </c>
      <c r="Z99" s="65">
        <v>34466</v>
      </c>
      <c r="AA99" s="54">
        <v>21</v>
      </c>
      <c r="AB99" s="57" t="s">
        <v>4070</v>
      </c>
      <c r="AC99" s="55" t="s">
        <v>2462</v>
      </c>
      <c r="AD99" s="59" t="s">
        <v>4071</v>
      </c>
      <c r="AE99" s="57" t="s">
        <v>4072</v>
      </c>
      <c r="AF99" s="65">
        <v>42156</v>
      </c>
      <c r="AG99" s="57" t="s">
        <v>4429</v>
      </c>
      <c r="AH99" s="65">
        <v>42212</v>
      </c>
      <c r="AI99" s="61" t="s">
        <v>4167</v>
      </c>
      <c r="AJ99" s="56"/>
      <c r="AK99" s="54" t="s">
        <v>4073</v>
      </c>
      <c r="AL99" s="54" t="s">
        <v>3739</v>
      </c>
      <c r="AM99" s="57" t="s">
        <v>4375</v>
      </c>
      <c r="AN99" s="57"/>
      <c r="AO99" s="57"/>
      <c r="AP99" s="57"/>
      <c r="AQ99" s="57"/>
    </row>
    <row r="100" spans="1:43" s="58" customFormat="1" ht="23.25" customHeight="1">
      <c r="A100" s="54">
        <v>2014</v>
      </c>
      <c r="B100" s="54">
        <v>1</v>
      </c>
      <c r="C100" s="54">
        <v>99</v>
      </c>
      <c r="D100" s="54">
        <v>55070503027</v>
      </c>
      <c r="E100" s="54" t="s">
        <v>3735</v>
      </c>
      <c r="F100" s="54" t="s">
        <v>3702</v>
      </c>
      <c r="G100" s="54"/>
      <c r="H100" s="54" t="s">
        <v>3703</v>
      </c>
      <c r="I100" s="54" t="s">
        <v>3669</v>
      </c>
      <c r="J100" s="54" t="s">
        <v>3876</v>
      </c>
      <c r="K100" s="54">
        <f t="shared" si="24"/>
        <v>10700000</v>
      </c>
      <c r="L100" s="55" t="s">
        <v>68</v>
      </c>
      <c r="M100" s="54">
        <f t="shared" si="25"/>
        <v>10706000</v>
      </c>
      <c r="N100" s="54" t="s">
        <v>111</v>
      </c>
      <c r="O100" s="54" t="str">
        <f t="shared" si="26"/>
        <v>2553007</v>
      </c>
      <c r="P100" s="55" t="s">
        <v>3473</v>
      </c>
      <c r="Q100" s="54">
        <f t="shared" si="27"/>
        <v>10706001</v>
      </c>
      <c r="R100" s="55" t="s">
        <v>2504</v>
      </c>
      <c r="S100" s="54" t="str">
        <f t="shared" si="28"/>
        <v>25540158</v>
      </c>
      <c r="T100" s="54" t="s">
        <v>2721</v>
      </c>
      <c r="U100" s="54" t="s">
        <v>3876</v>
      </c>
      <c r="V100" s="54" t="s">
        <v>4434</v>
      </c>
      <c r="W100" s="55" t="str">
        <f t="shared" si="29"/>
        <v>392</v>
      </c>
      <c r="X100" s="55" t="s">
        <v>34</v>
      </c>
      <c r="Y100" s="55" t="str">
        <f t="shared" si="30"/>
        <v>Asia</v>
      </c>
      <c r="Z100" s="65">
        <v>34539</v>
      </c>
      <c r="AA100" s="54">
        <v>21</v>
      </c>
      <c r="AB100" s="57" t="s">
        <v>4074</v>
      </c>
      <c r="AC100" s="55" t="s">
        <v>2462</v>
      </c>
      <c r="AD100" s="59" t="s">
        <v>4075</v>
      </c>
      <c r="AE100" s="57" t="s">
        <v>4076</v>
      </c>
      <c r="AF100" s="65">
        <v>42156</v>
      </c>
      <c r="AG100" s="57" t="s">
        <v>4429</v>
      </c>
      <c r="AH100" s="65">
        <v>42212</v>
      </c>
      <c r="AI100" s="61" t="s">
        <v>4167</v>
      </c>
      <c r="AJ100" s="56"/>
      <c r="AK100" s="54" t="s">
        <v>4073</v>
      </c>
      <c r="AL100" s="54" t="s">
        <v>3739</v>
      </c>
      <c r="AM100" s="57" t="s">
        <v>4375</v>
      </c>
      <c r="AN100" s="57"/>
      <c r="AO100" s="57"/>
      <c r="AP100" s="57"/>
      <c r="AQ100" s="57"/>
    </row>
    <row r="101" spans="1:43" s="58" customFormat="1" ht="23.25" customHeight="1">
      <c r="A101" s="54">
        <v>2014</v>
      </c>
      <c r="B101" s="54">
        <v>1</v>
      </c>
      <c r="C101" s="54">
        <v>100</v>
      </c>
      <c r="D101" s="54">
        <v>55070503464</v>
      </c>
      <c r="E101" s="54" t="s">
        <v>3740</v>
      </c>
      <c r="F101" s="54" t="s">
        <v>3704</v>
      </c>
      <c r="G101" s="54"/>
      <c r="H101" s="54" t="s">
        <v>3705</v>
      </c>
      <c r="I101" s="54" t="s">
        <v>3669</v>
      </c>
      <c r="J101" s="54" t="s">
        <v>3876</v>
      </c>
      <c r="K101" s="54">
        <f t="shared" si="24"/>
        <v>10700000</v>
      </c>
      <c r="L101" s="55" t="s">
        <v>68</v>
      </c>
      <c r="M101" s="54">
        <f t="shared" si="25"/>
        <v>10712000</v>
      </c>
      <c r="N101" s="54" t="s">
        <v>123</v>
      </c>
      <c r="O101" s="54" t="str">
        <f t="shared" si="26"/>
        <v>2544002</v>
      </c>
      <c r="P101" s="55" t="s">
        <v>3497</v>
      </c>
      <c r="Q101" s="54">
        <f t="shared" si="27"/>
        <v>10712018</v>
      </c>
      <c r="R101" s="55" t="s">
        <v>2514</v>
      </c>
      <c r="S101" s="54" t="str">
        <f t="shared" si="28"/>
        <v>25540099</v>
      </c>
      <c r="T101" s="54" t="s">
        <v>2756</v>
      </c>
      <c r="U101" s="54" t="s">
        <v>3876</v>
      </c>
      <c r="V101" s="54" t="s">
        <v>4132</v>
      </c>
      <c r="W101" s="55" t="str">
        <f t="shared" si="29"/>
        <v>392</v>
      </c>
      <c r="X101" s="55" t="s">
        <v>34</v>
      </c>
      <c r="Y101" s="55" t="str">
        <f t="shared" si="30"/>
        <v>Asia</v>
      </c>
      <c r="Z101" s="65">
        <v>34532</v>
      </c>
      <c r="AA101" s="54">
        <v>21</v>
      </c>
      <c r="AB101" s="57" t="s">
        <v>4077</v>
      </c>
      <c r="AC101" s="55" t="s">
        <v>2462</v>
      </c>
      <c r="AD101" s="59" t="s">
        <v>4078</v>
      </c>
      <c r="AE101" s="57" t="s">
        <v>4079</v>
      </c>
      <c r="AF101" s="65">
        <v>42156</v>
      </c>
      <c r="AG101" s="57" t="s">
        <v>4429</v>
      </c>
      <c r="AH101" s="65">
        <v>42196</v>
      </c>
      <c r="AI101" s="61" t="s">
        <v>4167</v>
      </c>
      <c r="AJ101" s="56"/>
      <c r="AK101" s="54" t="s">
        <v>3911</v>
      </c>
      <c r="AL101" s="54" t="s">
        <v>3739</v>
      </c>
      <c r="AM101" s="57" t="s">
        <v>4375</v>
      </c>
      <c r="AN101" s="57"/>
      <c r="AO101" s="57"/>
      <c r="AP101" s="57"/>
      <c r="AQ101" s="57"/>
    </row>
    <row r="102" spans="1:43" s="58" customFormat="1" ht="23.25" customHeight="1">
      <c r="A102" s="54">
        <v>2014</v>
      </c>
      <c r="B102" s="54">
        <v>1</v>
      </c>
      <c r="C102" s="54">
        <v>101</v>
      </c>
      <c r="D102" s="54">
        <v>55070502052</v>
      </c>
      <c r="E102" s="54" t="s">
        <v>3735</v>
      </c>
      <c r="F102" s="54" t="s">
        <v>3706</v>
      </c>
      <c r="G102" s="54"/>
      <c r="H102" s="54" t="s">
        <v>3707</v>
      </c>
      <c r="I102" s="54" t="s">
        <v>3669</v>
      </c>
      <c r="J102" s="54" t="s">
        <v>3876</v>
      </c>
      <c r="K102" s="54">
        <f t="shared" si="24"/>
        <v>10700000</v>
      </c>
      <c r="L102" s="55" t="s">
        <v>68</v>
      </c>
      <c r="M102" s="54">
        <f t="shared" si="25"/>
        <v>10709000</v>
      </c>
      <c r="N102" s="54" t="s">
        <v>117</v>
      </c>
      <c r="O102" s="54" t="str">
        <f t="shared" si="26"/>
        <v>2537001</v>
      </c>
      <c r="P102" s="55" t="s">
        <v>3186</v>
      </c>
      <c r="Q102" s="54">
        <f t="shared" si="27"/>
        <v>10709026</v>
      </c>
      <c r="R102" s="55" t="s">
        <v>2613</v>
      </c>
      <c r="S102" s="54">
        <v>25540103</v>
      </c>
      <c r="T102" s="54" t="s">
        <v>2937</v>
      </c>
      <c r="U102" s="54" t="s">
        <v>3876</v>
      </c>
      <c r="V102" s="54" t="s">
        <v>4132</v>
      </c>
      <c r="W102" s="55" t="str">
        <f t="shared" si="29"/>
        <v>392</v>
      </c>
      <c r="X102" s="55" t="s">
        <v>34</v>
      </c>
      <c r="Y102" s="55" t="str">
        <f t="shared" si="30"/>
        <v>Asia</v>
      </c>
      <c r="Z102" s="65">
        <v>34368</v>
      </c>
      <c r="AA102" s="54">
        <v>21</v>
      </c>
      <c r="AB102" s="57" t="s">
        <v>4080</v>
      </c>
      <c r="AC102" s="55" t="s">
        <v>2462</v>
      </c>
      <c r="AD102" s="59" t="s">
        <v>4081</v>
      </c>
      <c r="AE102" s="57" t="s">
        <v>4082</v>
      </c>
      <c r="AF102" s="65">
        <v>42156</v>
      </c>
      <c r="AG102" s="57" t="s">
        <v>4429</v>
      </c>
      <c r="AH102" s="65">
        <v>42196</v>
      </c>
      <c r="AI102" s="61" t="s">
        <v>4167</v>
      </c>
      <c r="AJ102" s="56"/>
      <c r="AK102" s="54" t="s">
        <v>3911</v>
      </c>
      <c r="AL102" s="54" t="s">
        <v>3739</v>
      </c>
      <c r="AM102" s="57" t="s">
        <v>4375</v>
      </c>
      <c r="AN102" s="57"/>
      <c r="AO102" s="57"/>
      <c r="AP102" s="57"/>
      <c r="AQ102" s="57"/>
    </row>
    <row r="103" spans="1:43" s="58" customFormat="1" ht="23.25" customHeight="1">
      <c r="A103" s="54">
        <v>2014</v>
      </c>
      <c r="B103" s="54">
        <v>1</v>
      </c>
      <c r="C103" s="54">
        <v>102</v>
      </c>
      <c r="D103" s="54">
        <v>55080501657</v>
      </c>
      <c r="E103" s="54" t="s">
        <v>3740</v>
      </c>
      <c r="F103" s="54" t="s">
        <v>4130</v>
      </c>
      <c r="G103" s="54"/>
      <c r="H103" s="54" t="s">
        <v>3823</v>
      </c>
      <c r="I103" s="54" t="s">
        <v>3669</v>
      </c>
      <c r="J103" s="54" t="s">
        <v>3876</v>
      </c>
      <c r="K103" s="54">
        <f t="shared" si="24"/>
        <v>10800000</v>
      </c>
      <c r="L103" s="55" t="s">
        <v>70</v>
      </c>
      <c r="M103" s="54" t="str">
        <f t="shared" si="25"/>
        <v/>
      </c>
      <c r="N103" s="54"/>
      <c r="O103" s="54" t="str">
        <f t="shared" si="26"/>
        <v>2551003</v>
      </c>
      <c r="P103" s="55" t="s">
        <v>3494</v>
      </c>
      <c r="Q103" s="54">
        <f t="shared" si="27"/>
        <v>10899014</v>
      </c>
      <c r="R103" s="55" t="s">
        <v>2579</v>
      </c>
      <c r="S103" s="54" t="str">
        <f t="shared" ref="S103" si="67">IF(ISBLANK(T103),"",INDEX(Program_Project_Code,MATCH(T103,Program_Project_Name,0)))</f>
        <v>25540289</v>
      </c>
      <c r="T103" s="54" t="s">
        <v>3024</v>
      </c>
      <c r="U103" s="54" t="s">
        <v>3876</v>
      </c>
      <c r="V103" s="54" t="s">
        <v>4132</v>
      </c>
      <c r="W103" s="55" t="str">
        <f t="shared" si="29"/>
        <v>392</v>
      </c>
      <c r="X103" s="55" t="s">
        <v>34</v>
      </c>
      <c r="Y103" s="55" t="str">
        <f t="shared" si="30"/>
        <v>Asia</v>
      </c>
      <c r="Z103" s="65">
        <v>34282</v>
      </c>
      <c r="AA103" s="54">
        <v>22</v>
      </c>
      <c r="AB103" s="57" t="s">
        <v>4133</v>
      </c>
      <c r="AC103" s="55" t="s">
        <v>2462</v>
      </c>
      <c r="AD103" s="59" t="s">
        <v>4134</v>
      </c>
      <c r="AE103" s="57" t="s">
        <v>4135</v>
      </c>
      <c r="AF103" s="65">
        <v>42156</v>
      </c>
      <c r="AG103" s="57" t="s">
        <v>4429</v>
      </c>
      <c r="AH103" s="65">
        <v>42196</v>
      </c>
      <c r="AI103" s="61" t="s">
        <v>4167</v>
      </c>
      <c r="AJ103" s="56"/>
      <c r="AK103" s="54" t="s">
        <v>3911</v>
      </c>
      <c r="AL103" s="54" t="s">
        <v>3739</v>
      </c>
      <c r="AM103" s="57" t="s">
        <v>4375</v>
      </c>
      <c r="AN103" s="57"/>
      <c r="AO103" s="57"/>
      <c r="AP103" s="57"/>
      <c r="AQ103" s="54"/>
    </row>
    <row r="104" spans="1:43" s="58" customFormat="1" ht="23.25" customHeight="1">
      <c r="A104" s="54">
        <v>2014</v>
      </c>
      <c r="B104" s="54">
        <v>1</v>
      </c>
      <c r="C104" s="54">
        <v>103</v>
      </c>
      <c r="D104" s="54">
        <v>55070502010</v>
      </c>
      <c r="E104" s="54" t="s">
        <v>3740</v>
      </c>
      <c r="F104" s="54" t="s">
        <v>3708</v>
      </c>
      <c r="G104" s="54"/>
      <c r="H104" s="54" t="s">
        <v>3709</v>
      </c>
      <c r="I104" s="54" t="s">
        <v>3669</v>
      </c>
      <c r="J104" s="54" t="s">
        <v>3876</v>
      </c>
      <c r="K104" s="54">
        <f t="shared" si="24"/>
        <v>10700000</v>
      </c>
      <c r="L104" s="55" t="s">
        <v>68</v>
      </c>
      <c r="M104" s="54">
        <f t="shared" si="25"/>
        <v>10709000</v>
      </c>
      <c r="N104" s="54" t="s">
        <v>117</v>
      </c>
      <c r="O104" s="54" t="str">
        <f t="shared" si="26"/>
        <v>2537001</v>
      </c>
      <c r="P104" s="55" t="s">
        <v>3186</v>
      </c>
      <c r="Q104" s="54">
        <f t="shared" si="27"/>
        <v>10709026</v>
      </c>
      <c r="R104" s="55" t="s">
        <v>2613</v>
      </c>
      <c r="S104" s="54">
        <v>25540103</v>
      </c>
      <c r="T104" s="54" t="s">
        <v>2937</v>
      </c>
      <c r="U104" s="54" t="s">
        <v>3876</v>
      </c>
      <c r="V104" s="54" t="s">
        <v>4132</v>
      </c>
      <c r="W104" s="55" t="str">
        <f t="shared" si="29"/>
        <v>392</v>
      </c>
      <c r="X104" s="55" t="s">
        <v>34</v>
      </c>
      <c r="Y104" s="55" t="str">
        <f t="shared" si="30"/>
        <v>Asia</v>
      </c>
      <c r="Z104" s="65">
        <v>34463</v>
      </c>
      <c r="AA104" s="54">
        <v>21</v>
      </c>
      <c r="AB104" s="57" t="s">
        <v>4083</v>
      </c>
      <c r="AC104" s="55" t="s">
        <v>2462</v>
      </c>
      <c r="AD104" s="59" t="s">
        <v>4084</v>
      </c>
      <c r="AE104" s="57" t="s">
        <v>4085</v>
      </c>
      <c r="AF104" s="65">
        <v>42156</v>
      </c>
      <c r="AG104" s="57" t="s">
        <v>4429</v>
      </c>
      <c r="AH104" s="65">
        <v>42196</v>
      </c>
      <c r="AI104" s="61" t="s">
        <v>4167</v>
      </c>
      <c r="AJ104" s="56"/>
      <c r="AK104" s="54" t="s">
        <v>3911</v>
      </c>
      <c r="AL104" s="54" t="s">
        <v>3739</v>
      </c>
      <c r="AM104" s="57" t="s">
        <v>4375</v>
      </c>
      <c r="AN104" s="57"/>
      <c r="AO104" s="57"/>
      <c r="AP104" s="57"/>
      <c r="AQ104" s="57"/>
    </row>
    <row r="105" spans="1:43" s="58" customFormat="1" ht="23.25" customHeight="1">
      <c r="A105" s="54">
        <v>2014</v>
      </c>
      <c r="B105" s="54">
        <v>1</v>
      </c>
      <c r="C105" s="54">
        <v>104</v>
      </c>
      <c r="D105" s="54">
        <v>55070500067</v>
      </c>
      <c r="E105" s="54" t="s">
        <v>3735</v>
      </c>
      <c r="F105" s="54" t="s">
        <v>3710</v>
      </c>
      <c r="G105" s="54"/>
      <c r="H105" s="54" t="s">
        <v>3711</v>
      </c>
      <c r="I105" s="54" t="s">
        <v>3669</v>
      </c>
      <c r="J105" s="54" t="s">
        <v>3876</v>
      </c>
      <c r="K105" s="54">
        <f t="shared" ref="K105:K118" si="68">IF(ISBLANK(L105),"",INDEX(FACULTY_CODE,MATCH(L105,FACULTY_NAME_EN,0)))</f>
        <v>10700000</v>
      </c>
      <c r="L105" s="55" t="s">
        <v>68</v>
      </c>
      <c r="M105" s="54">
        <f t="shared" ref="M105:M118" si="69">IF(ISBLANK(N105),"",INDEX(DEPARTMENT_CODE,MATCH(N105,DEPT_NAME_EN,0)))</f>
        <v>10706000</v>
      </c>
      <c r="N105" s="54" t="s">
        <v>111</v>
      </c>
      <c r="O105" s="54" t="str">
        <f t="shared" ref="O105:O107" si="70">IF(ISBLANK(P105),"",INDEX(Program_Code,MATCH(P105,Program_Name_En,0)))</f>
        <v>2517001</v>
      </c>
      <c r="P105" s="55" t="s">
        <v>3189</v>
      </c>
      <c r="Q105" s="54">
        <f t="shared" ref="Q105:Q107" si="71">IF(ISBLANK(R105),"",INDEX(FOS_Code,MATCH(R105,FOS_Name_En,0)))</f>
        <v>10706001</v>
      </c>
      <c r="R105" s="55" t="s">
        <v>2504</v>
      </c>
      <c r="S105" s="54" t="str">
        <f t="shared" ref="S105:S107" si="72">IF(ISBLANK(T105),"",INDEX(Program_Project_Code,MATCH(T105,Program_Project_Name,0)))</f>
        <v>25540008</v>
      </c>
      <c r="T105" s="54" t="s">
        <v>2713</v>
      </c>
      <c r="U105" s="54" t="s">
        <v>3876</v>
      </c>
      <c r="V105" s="54" t="s">
        <v>4382</v>
      </c>
      <c r="W105" s="55" t="str">
        <f t="shared" ref="W105:W119" si="73">IF(ISBLANK(X105),"",INDEX(Country_Code,MATCH(X105,Country_Name,0)))</f>
        <v>392</v>
      </c>
      <c r="X105" s="55" t="s">
        <v>34</v>
      </c>
      <c r="Y105" s="55" t="str">
        <f t="shared" ref="Y105:Y119" si="74">IF(ISBLANK(X105),"",INDEX(Continents,MATCH(X105,Country_Name,0)))</f>
        <v>Asia</v>
      </c>
      <c r="Z105" s="65">
        <v>34347</v>
      </c>
      <c r="AA105" s="54">
        <v>21</v>
      </c>
      <c r="AB105" s="57" t="s">
        <v>4086</v>
      </c>
      <c r="AC105" s="55" t="s">
        <v>2462</v>
      </c>
      <c r="AD105" s="59" t="s">
        <v>4087</v>
      </c>
      <c r="AE105" s="57" t="s">
        <v>4088</v>
      </c>
      <c r="AF105" s="65">
        <v>42154</v>
      </c>
      <c r="AG105" s="57" t="s">
        <v>4429</v>
      </c>
      <c r="AH105" s="65">
        <v>42215</v>
      </c>
      <c r="AI105" s="61" t="s">
        <v>4167</v>
      </c>
      <c r="AJ105" s="56"/>
      <c r="AK105" s="54" t="s">
        <v>3946</v>
      </c>
      <c r="AL105" s="54" t="s">
        <v>3739</v>
      </c>
      <c r="AM105" s="57" t="s">
        <v>4375</v>
      </c>
      <c r="AN105" s="57"/>
      <c r="AO105" s="57"/>
      <c r="AP105" s="57"/>
      <c r="AQ105" s="57"/>
    </row>
    <row r="106" spans="1:43" s="58" customFormat="1" ht="23.25" customHeight="1">
      <c r="A106" s="54">
        <v>2014</v>
      </c>
      <c r="B106" s="54">
        <v>1</v>
      </c>
      <c r="C106" s="54">
        <v>105</v>
      </c>
      <c r="D106" s="54">
        <v>55070500059</v>
      </c>
      <c r="E106" s="54" t="s">
        <v>3740</v>
      </c>
      <c r="F106" s="54" t="s">
        <v>3712</v>
      </c>
      <c r="G106" s="54"/>
      <c r="H106" s="54" t="s">
        <v>3713</v>
      </c>
      <c r="I106" s="54" t="s">
        <v>3669</v>
      </c>
      <c r="J106" s="54" t="s">
        <v>3876</v>
      </c>
      <c r="K106" s="54">
        <f t="shared" si="68"/>
        <v>10700000</v>
      </c>
      <c r="L106" s="55" t="s">
        <v>68</v>
      </c>
      <c r="M106" s="54">
        <f t="shared" si="69"/>
        <v>10706000</v>
      </c>
      <c r="N106" s="54" t="s">
        <v>111</v>
      </c>
      <c r="O106" s="54" t="str">
        <f t="shared" si="70"/>
        <v>2517001</v>
      </c>
      <c r="P106" s="55" t="s">
        <v>3189</v>
      </c>
      <c r="Q106" s="54">
        <f t="shared" si="71"/>
        <v>10706001</v>
      </c>
      <c r="R106" s="55" t="s">
        <v>2504</v>
      </c>
      <c r="S106" s="54" t="str">
        <f t="shared" si="72"/>
        <v>25540008</v>
      </c>
      <c r="T106" s="54" t="s">
        <v>2713</v>
      </c>
      <c r="U106" s="54" t="s">
        <v>3876</v>
      </c>
      <c r="V106" s="54" t="s">
        <v>4382</v>
      </c>
      <c r="W106" s="55" t="str">
        <f t="shared" si="73"/>
        <v>392</v>
      </c>
      <c r="X106" s="55" t="s">
        <v>34</v>
      </c>
      <c r="Y106" s="55" t="str">
        <f t="shared" si="74"/>
        <v>Asia</v>
      </c>
      <c r="Z106" s="65">
        <v>34552</v>
      </c>
      <c r="AA106" s="54">
        <v>21</v>
      </c>
      <c r="AB106" s="57" t="s">
        <v>4089</v>
      </c>
      <c r="AC106" s="55" t="s">
        <v>2462</v>
      </c>
      <c r="AD106" s="59" t="s">
        <v>4090</v>
      </c>
      <c r="AE106" s="57" t="s">
        <v>4091</v>
      </c>
      <c r="AF106" s="65">
        <v>42154</v>
      </c>
      <c r="AG106" s="57" t="s">
        <v>4429</v>
      </c>
      <c r="AH106" s="65">
        <v>42215</v>
      </c>
      <c r="AI106" s="61" t="s">
        <v>4167</v>
      </c>
      <c r="AJ106" s="56"/>
      <c r="AK106" s="54" t="s">
        <v>3946</v>
      </c>
      <c r="AL106" s="54" t="s">
        <v>3739</v>
      </c>
      <c r="AM106" s="57" t="s">
        <v>4375</v>
      </c>
      <c r="AN106" s="57"/>
      <c r="AO106" s="57"/>
      <c r="AP106" s="57"/>
      <c r="AQ106" s="57"/>
    </row>
    <row r="107" spans="1:43" s="58" customFormat="1" ht="23.25" customHeight="1">
      <c r="A107" s="54">
        <v>2014</v>
      </c>
      <c r="B107" s="54">
        <v>1</v>
      </c>
      <c r="C107" s="54">
        <v>106</v>
      </c>
      <c r="D107" s="54">
        <v>55070503407</v>
      </c>
      <c r="E107" s="54" t="s">
        <v>3740</v>
      </c>
      <c r="F107" s="54" t="s">
        <v>3714</v>
      </c>
      <c r="G107" s="54"/>
      <c r="H107" s="54" t="s">
        <v>3715</v>
      </c>
      <c r="I107" s="54" t="s">
        <v>3669</v>
      </c>
      <c r="J107" s="54" t="s">
        <v>3876</v>
      </c>
      <c r="K107" s="54">
        <f t="shared" si="68"/>
        <v>10700000</v>
      </c>
      <c r="L107" s="55" t="s">
        <v>68</v>
      </c>
      <c r="M107" s="54">
        <f t="shared" si="69"/>
        <v>10712000</v>
      </c>
      <c r="N107" s="54" t="s">
        <v>123</v>
      </c>
      <c r="O107" s="54" t="str">
        <f t="shared" si="70"/>
        <v>2544002</v>
      </c>
      <c r="P107" s="55" t="s">
        <v>3497</v>
      </c>
      <c r="Q107" s="54">
        <f t="shared" si="71"/>
        <v>10712018</v>
      </c>
      <c r="R107" s="55" t="s">
        <v>2514</v>
      </c>
      <c r="S107" s="54" t="str">
        <f t="shared" si="72"/>
        <v>25540099</v>
      </c>
      <c r="T107" s="54" t="s">
        <v>2756</v>
      </c>
      <c r="U107" s="54" t="s">
        <v>3876</v>
      </c>
      <c r="V107" s="54" t="s">
        <v>4382</v>
      </c>
      <c r="W107" s="55" t="str">
        <f t="shared" si="73"/>
        <v>392</v>
      </c>
      <c r="X107" s="55" t="s">
        <v>34</v>
      </c>
      <c r="Y107" s="55" t="str">
        <f t="shared" si="74"/>
        <v>Asia</v>
      </c>
      <c r="Z107" s="65">
        <v>34285</v>
      </c>
      <c r="AA107" s="54">
        <v>22</v>
      </c>
      <c r="AB107" s="57" t="s">
        <v>4092</v>
      </c>
      <c r="AC107" s="55" t="s">
        <v>2462</v>
      </c>
      <c r="AD107" s="59" t="s">
        <v>4093</v>
      </c>
      <c r="AE107" s="57" t="s">
        <v>4094</v>
      </c>
      <c r="AF107" s="65">
        <v>42154</v>
      </c>
      <c r="AG107" s="57" t="s">
        <v>4429</v>
      </c>
      <c r="AH107" s="65">
        <v>42215</v>
      </c>
      <c r="AI107" s="61" t="s">
        <v>4167</v>
      </c>
      <c r="AJ107" s="56"/>
      <c r="AK107" s="54" t="s">
        <v>3946</v>
      </c>
      <c r="AL107" s="54" t="s">
        <v>3739</v>
      </c>
      <c r="AM107" s="57" t="s">
        <v>4375</v>
      </c>
      <c r="AN107" s="57"/>
      <c r="AO107" s="57"/>
      <c r="AP107" s="57"/>
      <c r="AQ107" s="57"/>
    </row>
    <row r="108" spans="1:43" s="58" customFormat="1" ht="23.25" customHeight="1">
      <c r="A108" s="54">
        <v>2014</v>
      </c>
      <c r="B108" s="54">
        <v>1</v>
      </c>
      <c r="C108" s="54">
        <v>107</v>
      </c>
      <c r="D108" s="54">
        <v>55070500298</v>
      </c>
      <c r="E108" s="54" t="s">
        <v>3740</v>
      </c>
      <c r="F108" s="54" t="s">
        <v>3716</v>
      </c>
      <c r="G108" s="54"/>
      <c r="H108" s="54" t="s">
        <v>3717</v>
      </c>
      <c r="I108" s="54" t="s">
        <v>3669</v>
      </c>
      <c r="J108" s="54" t="s">
        <v>3876</v>
      </c>
      <c r="K108" s="54">
        <f t="shared" si="68"/>
        <v>10700000</v>
      </c>
      <c r="L108" s="55" t="s">
        <v>68</v>
      </c>
      <c r="M108" s="54">
        <f t="shared" si="69"/>
        <v>10702000</v>
      </c>
      <c r="N108" s="54" t="s">
        <v>103</v>
      </c>
      <c r="O108" s="54">
        <v>2514001</v>
      </c>
      <c r="P108" s="55" t="s">
        <v>3538</v>
      </c>
      <c r="Q108" s="54">
        <v>10702002</v>
      </c>
      <c r="R108" s="55" t="s">
        <v>2576</v>
      </c>
      <c r="S108" s="54">
        <v>25540019</v>
      </c>
      <c r="T108" s="54" t="s">
        <v>3025</v>
      </c>
      <c r="U108" s="54" t="s">
        <v>3876</v>
      </c>
      <c r="V108" s="54" t="s">
        <v>4382</v>
      </c>
      <c r="W108" s="55" t="str">
        <f t="shared" si="73"/>
        <v>392</v>
      </c>
      <c r="X108" s="55" t="s">
        <v>34</v>
      </c>
      <c r="Y108" s="55" t="str">
        <f t="shared" si="74"/>
        <v>Asia</v>
      </c>
      <c r="Z108" s="65">
        <v>34040</v>
      </c>
      <c r="AA108" s="54">
        <v>22</v>
      </c>
      <c r="AB108" s="57" t="s">
        <v>4095</v>
      </c>
      <c r="AC108" s="55" t="s">
        <v>2462</v>
      </c>
      <c r="AD108" s="59" t="s">
        <v>4096</v>
      </c>
      <c r="AE108" s="57" t="s">
        <v>4097</v>
      </c>
      <c r="AF108" s="65">
        <v>42154</v>
      </c>
      <c r="AG108" s="57" t="s">
        <v>4429</v>
      </c>
      <c r="AH108" s="65">
        <v>42215</v>
      </c>
      <c r="AI108" s="61" t="s">
        <v>4167</v>
      </c>
      <c r="AJ108" s="56"/>
      <c r="AK108" s="54" t="s">
        <v>3946</v>
      </c>
      <c r="AL108" s="54" t="s">
        <v>3739</v>
      </c>
      <c r="AM108" s="57" t="s">
        <v>4375</v>
      </c>
      <c r="AN108" s="57"/>
      <c r="AO108" s="57"/>
      <c r="AP108" s="57"/>
      <c r="AQ108" s="57"/>
    </row>
    <row r="109" spans="1:43" s="58" customFormat="1" ht="23.25" customHeight="1">
      <c r="A109" s="54">
        <v>2014</v>
      </c>
      <c r="B109" s="54">
        <v>1</v>
      </c>
      <c r="C109" s="54">
        <v>108</v>
      </c>
      <c r="D109" s="54">
        <v>55070503277</v>
      </c>
      <c r="E109" s="54" t="s">
        <v>3735</v>
      </c>
      <c r="F109" s="54" t="s">
        <v>3718</v>
      </c>
      <c r="G109" s="54"/>
      <c r="H109" s="54" t="s">
        <v>3719</v>
      </c>
      <c r="I109" s="54" t="s">
        <v>3669</v>
      </c>
      <c r="J109" s="54" t="s">
        <v>3876</v>
      </c>
      <c r="K109" s="54">
        <f t="shared" si="68"/>
        <v>10700000</v>
      </c>
      <c r="L109" s="55" t="s">
        <v>68</v>
      </c>
      <c r="M109" s="54">
        <f t="shared" si="69"/>
        <v>10704000</v>
      </c>
      <c r="N109" s="54" t="s">
        <v>107</v>
      </c>
      <c r="O109" s="54" t="str">
        <f t="shared" ref="O109:O116" si="75">IF(ISBLANK(P109),"",INDEX(Program_Code,MATCH(P109,Program_Name_En,0)))</f>
        <v>2543004</v>
      </c>
      <c r="P109" s="55" t="s">
        <v>3557</v>
      </c>
      <c r="Q109" s="54">
        <f t="shared" ref="Q109:Q116" si="76">IF(ISBLANK(R109),"",INDEX(FOS_Code,MATCH(R109,FOS_Name_En,0)))</f>
        <v>10704005</v>
      </c>
      <c r="R109" s="55" t="s">
        <v>2509</v>
      </c>
      <c r="S109" s="54" t="str">
        <f t="shared" ref="S109:S113" si="77">IF(ISBLANK(T109),"",INDEX(Program_Project_Code,MATCH(T109,Program_Project_Name,0)))</f>
        <v>25540046</v>
      </c>
      <c r="T109" s="54" t="s">
        <v>2792</v>
      </c>
      <c r="U109" s="54" t="s">
        <v>3876</v>
      </c>
      <c r="V109" s="54" t="s">
        <v>4382</v>
      </c>
      <c r="W109" s="55" t="str">
        <f t="shared" si="73"/>
        <v>392</v>
      </c>
      <c r="X109" s="55" t="s">
        <v>34</v>
      </c>
      <c r="Y109" s="55" t="str">
        <f t="shared" si="74"/>
        <v>Asia</v>
      </c>
      <c r="Z109" s="65">
        <v>34664</v>
      </c>
      <c r="AA109" s="54">
        <v>21</v>
      </c>
      <c r="AB109" s="57" t="s">
        <v>4098</v>
      </c>
      <c r="AC109" s="55" t="s">
        <v>2462</v>
      </c>
      <c r="AD109" s="59" t="s">
        <v>4099</v>
      </c>
      <c r="AE109" s="57" t="s">
        <v>4100</v>
      </c>
      <c r="AF109" s="65">
        <v>42154</v>
      </c>
      <c r="AG109" s="57" t="s">
        <v>4429</v>
      </c>
      <c r="AH109" s="65">
        <v>42215</v>
      </c>
      <c r="AI109" s="61" t="s">
        <v>4167</v>
      </c>
      <c r="AJ109" s="56"/>
      <c r="AK109" s="54" t="s">
        <v>3946</v>
      </c>
      <c r="AL109" s="54" t="s">
        <v>3739</v>
      </c>
      <c r="AM109" s="57" t="s">
        <v>4375</v>
      </c>
      <c r="AN109" s="57"/>
      <c r="AO109" s="57"/>
      <c r="AP109" s="57"/>
      <c r="AQ109" s="57"/>
    </row>
    <row r="110" spans="1:43" s="58" customFormat="1" ht="23.25" customHeight="1">
      <c r="A110" s="54">
        <v>2014</v>
      </c>
      <c r="B110" s="54">
        <v>1</v>
      </c>
      <c r="C110" s="54">
        <v>109</v>
      </c>
      <c r="D110" s="54">
        <v>55070503228</v>
      </c>
      <c r="E110" s="54" t="s">
        <v>3735</v>
      </c>
      <c r="F110" s="54" t="s">
        <v>3720</v>
      </c>
      <c r="G110" s="54"/>
      <c r="H110" s="54" t="s">
        <v>3721</v>
      </c>
      <c r="I110" s="54" t="s">
        <v>3669</v>
      </c>
      <c r="J110" s="54" t="s">
        <v>3876</v>
      </c>
      <c r="K110" s="54">
        <f t="shared" si="68"/>
        <v>10700000</v>
      </c>
      <c r="L110" s="55" t="s">
        <v>68</v>
      </c>
      <c r="M110" s="54">
        <f t="shared" si="69"/>
        <v>10704000</v>
      </c>
      <c r="N110" s="54" t="s">
        <v>107</v>
      </c>
      <c r="O110" s="54" t="str">
        <f t="shared" si="75"/>
        <v>2543004</v>
      </c>
      <c r="P110" s="55" t="s">
        <v>3557</v>
      </c>
      <c r="Q110" s="54">
        <f t="shared" si="76"/>
        <v>10704005</v>
      </c>
      <c r="R110" s="55" t="s">
        <v>2509</v>
      </c>
      <c r="S110" s="54" t="str">
        <f t="shared" si="77"/>
        <v>25540046</v>
      </c>
      <c r="T110" s="54" t="s">
        <v>2792</v>
      </c>
      <c r="U110" s="54" t="s">
        <v>3876</v>
      </c>
      <c r="V110" s="54" t="s">
        <v>4382</v>
      </c>
      <c r="W110" s="55" t="str">
        <f t="shared" si="73"/>
        <v>392</v>
      </c>
      <c r="X110" s="55" t="s">
        <v>34</v>
      </c>
      <c r="Y110" s="55" t="str">
        <f t="shared" si="74"/>
        <v>Asia</v>
      </c>
      <c r="Z110" s="65">
        <v>34382</v>
      </c>
      <c r="AA110" s="54">
        <v>21</v>
      </c>
      <c r="AB110" s="57" t="s">
        <v>4101</v>
      </c>
      <c r="AC110" s="55" t="s">
        <v>2462</v>
      </c>
      <c r="AD110" s="59" t="s">
        <v>4102</v>
      </c>
      <c r="AE110" s="57" t="s">
        <v>4103</v>
      </c>
      <c r="AF110" s="65">
        <v>42154</v>
      </c>
      <c r="AG110" s="57" t="s">
        <v>4429</v>
      </c>
      <c r="AH110" s="65">
        <v>42215</v>
      </c>
      <c r="AI110" s="61" t="s">
        <v>4167</v>
      </c>
      <c r="AJ110" s="56"/>
      <c r="AK110" s="54" t="s">
        <v>3946</v>
      </c>
      <c r="AL110" s="54" t="s">
        <v>3739</v>
      </c>
      <c r="AM110" s="57" t="s">
        <v>4375</v>
      </c>
      <c r="AN110" s="57"/>
      <c r="AO110" s="57"/>
      <c r="AP110" s="57"/>
      <c r="AQ110" s="57"/>
    </row>
    <row r="111" spans="1:43" s="58" customFormat="1" ht="23.25" customHeight="1">
      <c r="A111" s="54">
        <v>2014</v>
      </c>
      <c r="B111" s="54">
        <v>1</v>
      </c>
      <c r="C111" s="54">
        <v>110</v>
      </c>
      <c r="D111" s="54">
        <v>55070503416</v>
      </c>
      <c r="E111" s="54" t="s">
        <v>3740</v>
      </c>
      <c r="F111" s="54" t="s">
        <v>3722</v>
      </c>
      <c r="G111" s="54"/>
      <c r="H111" s="54" t="s">
        <v>3723</v>
      </c>
      <c r="I111" s="54" t="s">
        <v>3669</v>
      </c>
      <c r="J111" s="54" t="s">
        <v>3876</v>
      </c>
      <c r="K111" s="54">
        <f t="shared" si="68"/>
        <v>10700000</v>
      </c>
      <c r="L111" s="55" t="s">
        <v>68</v>
      </c>
      <c r="M111" s="54">
        <f t="shared" si="69"/>
        <v>10712000</v>
      </c>
      <c r="N111" s="54" t="s">
        <v>123</v>
      </c>
      <c r="O111" s="54" t="str">
        <f t="shared" si="75"/>
        <v>2544002</v>
      </c>
      <c r="P111" s="55" t="s">
        <v>3497</v>
      </c>
      <c r="Q111" s="54">
        <f t="shared" si="76"/>
        <v>10712018</v>
      </c>
      <c r="R111" s="55" t="s">
        <v>2514</v>
      </c>
      <c r="S111" s="54" t="str">
        <f t="shared" si="77"/>
        <v>25540099</v>
      </c>
      <c r="T111" s="54" t="s">
        <v>2756</v>
      </c>
      <c r="U111" s="54" t="s">
        <v>3876</v>
      </c>
      <c r="V111" s="54" t="s">
        <v>4382</v>
      </c>
      <c r="W111" s="55" t="str">
        <f t="shared" si="73"/>
        <v>392</v>
      </c>
      <c r="X111" s="55" t="s">
        <v>34</v>
      </c>
      <c r="Y111" s="55" t="str">
        <f t="shared" si="74"/>
        <v>Asia</v>
      </c>
      <c r="Z111" s="65">
        <v>34470</v>
      </c>
      <c r="AA111" s="54">
        <v>21</v>
      </c>
      <c r="AB111" s="57" t="s">
        <v>4104</v>
      </c>
      <c r="AC111" s="55" t="s">
        <v>2462</v>
      </c>
      <c r="AD111" s="59" t="s">
        <v>4105</v>
      </c>
      <c r="AE111" s="57" t="s">
        <v>4106</v>
      </c>
      <c r="AF111" s="65">
        <v>42154</v>
      </c>
      <c r="AG111" s="57" t="s">
        <v>4429</v>
      </c>
      <c r="AH111" s="65">
        <v>42215</v>
      </c>
      <c r="AI111" s="61" t="s">
        <v>4167</v>
      </c>
      <c r="AJ111" s="56"/>
      <c r="AK111" s="54" t="s">
        <v>3946</v>
      </c>
      <c r="AL111" s="54" t="s">
        <v>3739</v>
      </c>
      <c r="AM111" s="57" t="s">
        <v>4375</v>
      </c>
      <c r="AN111" s="57"/>
      <c r="AO111" s="57"/>
      <c r="AP111" s="57"/>
      <c r="AQ111" s="57"/>
    </row>
    <row r="112" spans="1:43" s="58" customFormat="1" ht="23.25" customHeight="1">
      <c r="A112" s="54">
        <v>2014</v>
      </c>
      <c r="B112" s="54">
        <v>1</v>
      </c>
      <c r="C112" s="54">
        <v>111</v>
      </c>
      <c r="D112" s="54">
        <v>55070503228</v>
      </c>
      <c r="E112" s="54" t="s">
        <v>3735</v>
      </c>
      <c r="F112" s="54" t="s">
        <v>3724</v>
      </c>
      <c r="G112" s="54"/>
      <c r="H112" s="54" t="s">
        <v>3725</v>
      </c>
      <c r="I112" s="54" t="s">
        <v>3669</v>
      </c>
      <c r="J112" s="54" t="s">
        <v>3876</v>
      </c>
      <c r="K112" s="54">
        <f t="shared" si="68"/>
        <v>10700000</v>
      </c>
      <c r="L112" s="55" t="s">
        <v>68</v>
      </c>
      <c r="M112" s="54">
        <f t="shared" si="69"/>
        <v>10712000</v>
      </c>
      <c r="N112" s="54" t="s">
        <v>123</v>
      </c>
      <c r="O112" s="54" t="str">
        <f t="shared" si="75"/>
        <v>2544002</v>
      </c>
      <c r="P112" s="55" t="s">
        <v>3497</v>
      </c>
      <c r="Q112" s="54">
        <f t="shared" si="76"/>
        <v>10712018</v>
      </c>
      <c r="R112" s="55" t="s">
        <v>2514</v>
      </c>
      <c r="S112" s="54" t="str">
        <f t="shared" si="77"/>
        <v>25540099</v>
      </c>
      <c r="T112" s="54" t="s">
        <v>2756</v>
      </c>
      <c r="U112" s="54" t="s">
        <v>3876</v>
      </c>
      <c r="V112" s="54" t="s">
        <v>4382</v>
      </c>
      <c r="W112" s="55" t="str">
        <f t="shared" si="73"/>
        <v>392</v>
      </c>
      <c r="X112" s="55" t="s">
        <v>34</v>
      </c>
      <c r="Y112" s="55" t="str">
        <f t="shared" si="74"/>
        <v>Asia</v>
      </c>
      <c r="Z112" s="65">
        <v>34382</v>
      </c>
      <c r="AA112" s="54">
        <v>21</v>
      </c>
      <c r="AB112" s="57" t="s">
        <v>4101</v>
      </c>
      <c r="AC112" s="55" t="s">
        <v>2462</v>
      </c>
      <c r="AD112" s="59" t="s">
        <v>4102</v>
      </c>
      <c r="AE112" s="57" t="s">
        <v>4103</v>
      </c>
      <c r="AF112" s="65">
        <v>42154</v>
      </c>
      <c r="AG112" s="57" t="s">
        <v>4429</v>
      </c>
      <c r="AH112" s="65">
        <v>42215</v>
      </c>
      <c r="AI112" s="61" t="s">
        <v>4167</v>
      </c>
      <c r="AJ112" s="56"/>
      <c r="AK112" s="54" t="s">
        <v>3946</v>
      </c>
      <c r="AL112" s="54" t="s">
        <v>3739</v>
      </c>
      <c r="AM112" s="57" t="s">
        <v>4375</v>
      </c>
      <c r="AN112" s="57"/>
      <c r="AO112" s="57"/>
      <c r="AP112" s="57"/>
      <c r="AQ112" s="57"/>
    </row>
    <row r="113" spans="1:43" s="58" customFormat="1" ht="23.25" customHeight="1">
      <c r="A113" s="54">
        <v>2014</v>
      </c>
      <c r="B113" s="54">
        <v>1</v>
      </c>
      <c r="C113" s="54">
        <v>112</v>
      </c>
      <c r="D113" s="54">
        <v>55070503441</v>
      </c>
      <c r="E113" s="54" t="s">
        <v>3735</v>
      </c>
      <c r="F113" s="54" t="s">
        <v>3726</v>
      </c>
      <c r="G113" s="54"/>
      <c r="H113" s="54" t="s">
        <v>3727</v>
      </c>
      <c r="I113" s="54" t="s">
        <v>3669</v>
      </c>
      <c r="J113" s="54" t="s">
        <v>3876</v>
      </c>
      <c r="K113" s="54">
        <f t="shared" si="68"/>
        <v>10700000</v>
      </c>
      <c r="L113" s="55" t="s">
        <v>68</v>
      </c>
      <c r="M113" s="54">
        <f t="shared" si="69"/>
        <v>10712000</v>
      </c>
      <c r="N113" s="54" t="s">
        <v>123</v>
      </c>
      <c r="O113" s="54" t="str">
        <f t="shared" si="75"/>
        <v>2544002</v>
      </c>
      <c r="P113" s="55" t="s">
        <v>3497</v>
      </c>
      <c r="Q113" s="54">
        <f t="shared" si="76"/>
        <v>10712018</v>
      </c>
      <c r="R113" s="55" t="s">
        <v>2514</v>
      </c>
      <c r="S113" s="54" t="str">
        <f t="shared" si="77"/>
        <v>25540099</v>
      </c>
      <c r="T113" s="54" t="s">
        <v>2756</v>
      </c>
      <c r="U113" s="54" t="s">
        <v>3876</v>
      </c>
      <c r="V113" s="54" t="s">
        <v>4382</v>
      </c>
      <c r="W113" s="55" t="str">
        <f t="shared" si="73"/>
        <v>392</v>
      </c>
      <c r="X113" s="55" t="s">
        <v>34</v>
      </c>
      <c r="Y113" s="55" t="str">
        <f t="shared" si="74"/>
        <v>Asia</v>
      </c>
      <c r="Z113" s="65">
        <v>34588</v>
      </c>
      <c r="AA113" s="54">
        <v>21</v>
      </c>
      <c r="AB113" s="57" t="s">
        <v>4107</v>
      </c>
      <c r="AC113" s="55" t="s">
        <v>2462</v>
      </c>
      <c r="AD113" s="59" t="s">
        <v>4108</v>
      </c>
      <c r="AE113" s="57" t="s">
        <v>4109</v>
      </c>
      <c r="AF113" s="65">
        <v>42154</v>
      </c>
      <c r="AG113" s="57" t="s">
        <v>4429</v>
      </c>
      <c r="AH113" s="65">
        <v>42215</v>
      </c>
      <c r="AI113" s="61" t="s">
        <v>4167</v>
      </c>
      <c r="AJ113" s="56"/>
      <c r="AK113" s="54" t="s">
        <v>3946</v>
      </c>
      <c r="AL113" s="54" t="s">
        <v>3739</v>
      </c>
      <c r="AM113" s="57" t="s">
        <v>4375</v>
      </c>
      <c r="AN113" s="57"/>
      <c r="AO113" s="57"/>
      <c r="AP113" s="57"/>
      <c r="AQ113" s="57"/>
    </row>
    <row r="114" spans="1:43" s="58" customFormat="1" ht="23.25" customHeight="1">
      <c r="A114" s="54">
        <v>2014</v>
      </c>
      <c r="B114" s="54">
        <v>1</v>
      </c>
      <c r="C114" s="54">
        <v>113</v>
      </c>
      <c r="D114" s="54">
        <v>55070501852</v>
      </c>
      <c r="E114" s="54" t="s">
        <v>3740</v>
      </c>
      <c r="F114" s="54" t="s">
        <v>3728</v>
      </c>
      <c r="G114" s="54"/>
      <c r="H114" s="54" t="s">
        <v>3729</v>
      </c>
      <c r="I114" s="54" t="s">
        <v>3669</v>
      </c>
      <c r="J114" s="54" t="s">
        <v>3876</v>
      </c>
      <c r="K114" s="54">
        <f t="shared" si="68"/>
        <v>10700000</v>
      </c>
      <c r="L114" s="55" t="s">
        <v>68</v>
      </c>
      <c r="M114" s="54">
        <f t="shared" si="69"/>
        <v>10709000</v>
      </c>
      <c r="N114" s="54" t="s">
        <v>117</v>
      </c>
      <c r="O114" s="54" t="str">
        <f t="shared" si="75"/>
        <v>2537001</v>
      </c>
      <c r="P114" s="55" t="s">
        <v>3186</v>
      </c>
      <c r="Q114" s="54">
        <f t="shared" si="76"/>
        <v>10709026</v>
      </c>
      <c r="R114" s="55" t="s">
        <v>2613</v>
      </c>
      <c r="S114" s="54">
        <v>25540103</v>
      </c>
      <c r="T114" s="54" t="s">
        <v>2937</v>
      </c>
      <c r="U114" s="54" t="s">
        <v>3876</v>
      </c>
      <c r="V114" s="54" t="s">
        <v>4382</v>
      </c>
      <c r="W114" s="55" t="str">
        <f t="shared" si="73"/>
        <v>392</v>
      </c>
      <c r="X114" s="55" t="s">
        <v>34</v>
      </c>
      <c r="Y114" s="55" t="str">
        <f t="shared" si="74"/>
        <v>Asia</v>
      </c>
      <c r="Z114" s="65">
        <v>34629</v>
      </c>
      <c r="AA114" s="54">
        <v>21</v>
      </c>
      <c r="AB114" s="57" t="s">
        <v>4110</v>
      </c>
      <c r="AC114" s="55" t="s">
        <v>2462</v>
      </c>
      <c r="AD114" s="59" t="s">
        <v>4111</v>
      </c>
      <c r="AE114" s="57" t="s">
        <v>4112</v>
      </c>
      <c r="AF114" s="65">
        <v>42154</v>
      </c>
      <c r="AG114" s="57" t="s">
        <v>4429</v>
      </c>
      <c r="AH114" s="65">
        <v>42215</v>
      </c>
      <c r="AI114" s="61" t="s">
        <v>4167</v>
      </c>
      <c r="AJ114" s="56"/>
      <c r="AK114" s="54" t="s">
        <v>3946</v>
      </c>
      <c r="AL114" s="54" t="s">
        <v>3739</v>
      </c>
      <c r="AM114" s="57" t="s">
        <v>4375</v>
      </c>
      <c r="AN114" s="57"/>
      <c r="AO114" s="57"/>
      <c r="AP114" s="57"/>
      <c r="AQ114" s="57"/>
    </row>
    <row r="115" spans="1:43" s="58" customFormat="1" ht="23.25" customHeight="1">
      <c r="A115" s="54">
        <v>2014</v>
      </c>
      <c r="B115" s="54">
        <v>1</v>
      </c>
      <c r="C115" s="54">
        <v>114</v>
      </c>
      <c r="D115" s="54">
        <v>55070501837</v>
      </c>
      <c r="E115" s="54" t="s">
        <v>3740</v>
      </c>
      <c r="F115" s="54" t="s">
        <v>3667</v>
      </c>
      <c r="G115" s="54"/>
      <c r="H115" s="54" t="s">
        <v>3730</v>
      </c>
      <c r="I115" s="54" t="s">
        <v>3669</v>
      </c>
      <c r="J115" s="54" t="s">
        <v>3876</v>
      </c>
      <c r="K115" s="54">
        <f t="shared" si="68"/>
        <v>10700000</v>
      </c>
      <c r="L115" s="55" t="s">
        <v>68</v>
      </c>
      <c r="M115" s="54">
        <f t="shared" si="69"/>
        <v>10709000</v>
      </c>
      <c r="N115" s="54" t="s">
        <v>117</v>
      </c>
      <c r="O115" s="54" t="str">
        <f t="shared" si="75"/>
        <v>2537001</v>
      </c>
      <c r="P115" s="55" t="s">
        <v>3186</v>
      </c>
      <c r="Q115" s="54">
        <f t="shared" si="76"/>
        <v>10709026</v>
      </c>
      <c r="R115" s="55" t="s">
        <v>2613</v>
      </c>
      <c r="S115" s="54">
        <v>25540103</v>
      </c>
      <c r="T115" s="54" t="s">
        <v>2937</v>
      </c>
      <c r="U115" s="54" t="s">
        <v>3876</v>
      </c>
      <c r="V115" s="54" t="s">
        <v>4382</v>
      </c>
      <c r="W115" s="55" t="str">
        <f t="shared" si="73"/>
        <v>392</v>
      </c>
      <c r="X115" s="55" t="s">
        <v>34</v>
      </c>
      <c r="Y115" s="55" t="str">
        <f t="shared" si="74"/>
        <v>Asia</v>
      </c>
      <c r="Z115" s="65">
        <v>34663</v>
      </c>
      <c r="AA115" s="54">
        <v>21</v>
      </c>
      <c r="AB115" s="57" t="s">
        <v>4113</v>
      </c>
      <c r="AC115" s="55" t="s">
        <v>2462</v>
      </c>
      <c r="AD115" s="59" t="s">
        <v>4114</v>
      </c>
      <c r="AE115" s="57" t="s">
        <v>4115</v>
      </c>
      <c r="AF115" s="65">
        <v>42154</v>
      </c>
      <c r="AG115" s="57" t="s">
        <v>4429</v>
      </c>
      <c r="AH115" s="65">
        <v>42215</v>
      </c>
      <c r="AI115" s="61" t="s">
        <v>4167</v>
      </c>
      <c r="AJ115" s="56"/>
      <c r="AK115" s="54" t="s">
        <v>3946</v>
      </c>
      <c r="AL115" s="54" t="s">
        <v>3739</v>
      </c>
      <c r="AM115" s="57" t="s">
        <v>4375</v>
      </c>
      <c r="AN115" s="57"/>
      <c r="AO115" s="57"/>
      <c r="AP115" s="57"/>
      <c r="AQ115" s="57"/>
    </row>
    <row r="116" spans="1:43" s="58" customFormat="1" ht="23.25" customHeight="1">
      <c r="A116" s="54">
        <v>2014</v>
      </c>
      <c r="B116" s="54">
        <v>1</v>
      </c>
      <c r="C116" s="54">
        <v>115</v>
      </c>
      <c r="D116" s="54">
        <v>55070502011</v>
      </c>
      <c r="E116" s="54" t="s">
        <v>3735</v>
      </c>
      <c r="F116" s="54" t="s">
        <v>3731</v>
      </c>
      <c r="G116" s="54"/>
      <c r="H116" s="54" t="s">
        <v>3732</v>
      </c>
      <c r="I116" s="54" t="s">
        <v>3669</v>
      </c>
      <c r="J116" s="54" t="s">
        <v>3876</v>
      </c>
      <c r="K116" s="54">
        <f t="shared" si="68"/>
        <v>10700000</v>
      </c>
      <c r="L116" s="55" t="s">
        <v>68</v>
      </c>
      <c r="M116" s="54">
        <f t="shared" si="69"/>
        <v>10709000</v>
      </c>
      <c r="N116" s="54" t="s">
        <v>117</v>
      </c>
      <c r="O116" s="54" t="str">
        <f t="shared" si="75"/>
        <v>2537001</v>
      </c>
      <c r="P116" s="55" t="s">
        <v>3186</v>
      </c>
      <c r="Q116" s="54">
        <f t="shared" si="76"/>
        <v>10709026</v>
      </c>
      <c r="R116" s="55" t="s">
        <v>2613</v>
      </c>
      <c r="S116" s="54">
        <v>25540103</v>
      </c>
      <c r="T116" s="54" t="s">
        <v>2937</v>
      </c>
      <c r="U116" s="54" t="s">
        <v>3876</v>
      </c>
      <c r="V116" s="54" t="s">
        <v>4382</v>
      </c>
      <c r="W116" s="55" t="str">
        <f t="shared" si="73"/>
        <v>392</v>
      </c>
      <c r="X116" s="55" t="s">
        <v>34</v>
      </c>
      <c r="Y116" s="55" t="str">
        <f t="shared" si="74"/>
        <v>Asia</v>
      </c>
      <c r="Z116" s="65">
        <v>34589</v>
      </c>
      <c r="AA116" s="54">
        <v>21</v>
      </c>
      <c r="AB116" s="57" t="s">
        <v>4116</v>
      </c>
      <c r="AC116" s="55" t="s">
        <v>2462</v>
      </c>
      <c r="AD116" s="59" t="s">
        <v>4117</v>
      </c>
      <c r="AE116" s="57" t="s">
        <v>4118</v>
      </c>
      <c r="AF116" s="65">
        <v>42154</v>
      </c>
      <c r="AG116" s="57" t="s">
        <v>4429</v>
      </c>
      <c r="AH116" s="65">
        <v>42215</v>
      </c>
      <c r="AI116" s="61" t="s">
        <v>4167</v>
      </c>
      <c r="AJ116" s="56"/>
      <c r="AK116" s="54" t="s">
        <v>3946</v>
      </c>
      <c r="AL116" s="54" t="s">
        <v>3739</v>
      </c>
      <c r="AM116" s="57" t="s">
        <v>4375</v>
      </c>
      <c r="AN116" s="57"/>
      <c r="AO116" s="57"/>
      <c r="AP116" s="57"/>
      <c r="AQ116" s="57"/>
    </row>
    <row r="117" spans="1:43" s="58" customFormat="1" ht="23.25" customHeight="1">
      <c r="A117" s="54">
        <v>2014</v>
      </c>
      <c r="B117" s="54">
        <v>1</v>
      </c>
      <c r="C117" s="54">
        <v>116</v>
      </c>
      <c r="D117" s="54">
        <v>55080501636</v>
      </c>
      <c r="E117" s="54" t="s">
        <v>3740</v>
      </c>
      <c r="F117" s="54" t="s">
        <v>4136</v>
      </c>
      <c r="G117" s="54"/>
      <c r="H117" s="54" t="s">
        <v>3830</v>
      </c>
      <c r="I117" s="54" t="s">
        <v>3669</v>
      </c>
      <c r="J117" s="54" t="s">
        <v>3876</v>
      </c>
      <c r="K117" s="54">
        <f t="shared" si="68"/>
        <v>10800000</v>
      </c>
      <c r="L117" s="55" t="s">
        <v>70</v>
      </c>
      <c r="M117" s="54" t="str">
        <f t="shared" si="69"/>
        <v/>
      </c>
      <c r="N117" s="54"/>
      <c r="O117" s="54" t="str">
        <f>IF(ISBLANK(P117),"",INDEX(Program_Code,MATCH(P117,Program_Name_En,0)))</f>
        <v>2551003</v>
      </c>
      <c r="P117" s="55" t="s">
        <v>3494</v>
      </c>
      <c r="Q117" s="54">
        <f>IF(ISBLANK(R117),"",INDEX(FOS_Code,MATCH(R117,FOS_Name_En,0)))</f>
        <v>10899014</v>
      </c>
      <c r="R117" s="55" t="s">
        <v>2579</v>
      </c>
      <c r="S117" s="54" t="str">
        <f>IF(ISBLANK(T117),"",INDEX(Program_Project_Code,MATCH(T117,Program_Project_Name,0)))</f>
        <v>25540289</v>
      </c>
      <c r="T117" s="54" t="s">
        <v>3024</v>
      </c>
      <c r="U117" s="54" t="s">
        <v>3876</v>
      </c>
      <c r="V117" s="54" t="s">
        <v>4382</v>
      </c>
      <c r="W117" s="55" t="str">
        <f t="shared" si="73"/>
        <v>392</v>
      </c>
      <c r="X117" s="55" t="s">
        <v>34</v>
      </c>
      <c r="Y117" s="55" t="str">
        <f t="shared" si="74"/>
        <v>Asia</v>
      </c>
      <c r="Z117" s="65">
        <v>34415</v>
      </c>
      <c r="AA117" s="54">
        <v>21</v>
      </c>
      <c r="AB117" s="57" t="s">
        <v>4137</v>
      </c>
      <c r="AC117" s="55" t="s">
        <v>2462</v>
      </c>
      <c r="AD117" s="59" t="s">
        <v>4138</v>
      </c>
      <c r="AE117" s="57" t="s">
        <v>4139</v>
      </c>
      <c r="AF117" s="65">
        <v>42154</v>
      </c>
      <c r="AG117" s="57" t="s">
        <v>4429</v>
      </c>
      <c r="AH117" s="65">
        <v>42215</v>
      </c>
      <c r="AI117" s="61" t="s">
        <v>4167</v>
      </c>
      <c r="AJ117" s="56"/>
      <c r="AK117" s="54" t="s">
        <v>3946</v>
      </c>
      <c r="AL117" s="54" t="s">
        <v>3739</v>
      </c>
      <c r="AM117" s="57" t="s">
        <v>4375</v>
      </c>
      <c r="AN117" s="57"/>
      <c r="AO117" s="57"/>
      <c r="AP117" s="57"/>
      <c r="AQ117" s="57"/>
    </row>
    <row r="118" spans="1:43" s="58" customFormat="1" ht="23.25" customHeight="1">
      <c r="A118" s="54">
        <v>2014</v>
      </c>
      <c r="B118" s="54">
        <v>1</v>
      </c>
      <c r="C118" s="54">
        <v>117</v>
      </c>
      <c r="D118" s="54">
        <v>55080501637</v>
      </c>
      <c r="E118" s="54" t="s">
        <v>3740</v>
      </c>
      <c r="F118" s="54" t="s">
        <v>4140</v>
      </c>
      <c r="G118" s="54"/>
      <c r="H118" s="54" t="s">
        <v>3830</v>
      </c>
      <c r="I118" s="54" t="s">
        <v>3669</v>
      </c>
      <c r="J118" s="54" t="s">
        <v>3876</v>
      </c>
      <c r="K118" s="54">
        <f t="shared" si="68"/>
        <v>10800000</v>
      </c>
      <c r="L118" s="55" t="s">
        <v>70</v>
      </c>
      <c r="M118" s="54" t="str">
        <f t="shared" si="69"/>
        <v/>
      </c>
      <c r="N118" s="54"/>
      <c r="O118" s="54" t="str">
        <f>IF(ISBLANK(P118),"",INDEX(Program_Code,MATCH(P118,Program_Name_En,0)))</f>
        <v>2551003</v>
      </c>
      <c r="P118" s="55" t="s">
        <v>3494</v>
      </c>
      <c r="Q118" s="54">
        <f>IF(ISBLANK(R118),"",INDEX(FOS_Code,MATCH(R118,FOS_Name_En,0)))</f>
        <v>10899014</v>
      </c>
      <c r="R118" s="55" t="s">
        <v>2579</v>
      </c>
      <c r="S118" s="54" t="str">
        <f>IF(ISBLANK(T118),"",INDEX(Program_Project_Code,MATCH(T118,Program_Project_Name,0)))</f>
        <v>25540289</v>
      </c>
      <c r="T118" s="54" t="s">
        <v>3024</v>
      </c>
      <c r="U118" s="54" t="s">
        <v>3876</v>
      </c>
      <c r="V118" s="54" t="s">
        <v>4382</v>
      </c>
      <c r="W118" s="55" t="str">
        <f t="shared" si="73"/>
        <v>392</v>
      </c>
      <c r="X118" s="55" t="s">
        <v>34</v>
      </c>
      <c r="Y118" s="55" t="str">
        <f t="shared" si="74"/>
        <v>Asia</v>
      </c>
      <c r="Z118" s="65">
        <v>34415</v>
      </c>
      <c r="AA118" s="54">
        <v>21</v>
      </c>
      <c r="AB118" s="57" t="s">
        <v>4141</v>
      </c>
      <c r="AC118" s="55" t="s">
        <v>2462</v>
      </c>
      <c r="AD118" s="59" t="s">
        <v>4142</v>
      </c>
      <c r="AE118" s="57" t="s">
        <v>4143</v>
      </c>
      <c r="AF118" s="65">
        <v>42154</v>
      </c>
      <c r="AG118" s="57" t="s">
        <v>4429</v>
      </c>
      <c r="AH118" s="65">
        <v>42215</v>
      </c>
      <c r="AI118" s="61" t="s">
        <v>4167</v>
      </c>
      <c r="AJ118" s="56"/>
      <c r="AK118" s="54" t="s">
        <v>3946</v>
      </c>
      <c r="AL118" s="54" t="s">
        <v>3739</v>
      </c>
      <c r="AM118" s="57" t="s">
        <v>4375</v>
      </c>
      <c r="AN118" s="57"/>
      <c r="AO118" s="57"/>
      <c r="AP118" s="57"/>
      <c r="AQ118" s="57"/>
    </row>
    <row r="119" spans="1:43" s="47" customFormat="1" ht="23.25" customHeight="1">
      <c r="A119" s="34">
        <v>2014</v>
      </c>
      <c r="B119" s="34">
        <v>1</v>
      </c>
      <c r="C119" s="34">
        <v>118</v>
      </c>
      <c r="D119" s="34">
        <v>55070501065</v>
      </c>
      <c r="E119" s="34" t="s">
        <v>3740</v>
      </c>
      <c r="F119" s="34" t="s">
        <v>3733</v>
      </c>
      <c r="G119" s="34"/>
      <c r="H119" s="34" t="s">
        <v>3734</v>
      </c>
      <c r="I119" s="34" t="s">
        <v>3669</v>
      </c>
      <c r="J119" s="34" t="s">
        <v>3876</v>
      </c>
      <c r="K119" s="34">
        <v>10700000</v>
      </c>
      <c r="L119" s="35" t="s">
        <v>68</v>
      </c>
      <c r="M119" s="34">
        <v>10709000</v>
      </c>
      <c r="N119" s="34" t="s">
        <v>123</v>
      </c>
      <c r="O119" s="34" t="str">
        <f>IF(ISBLANK(P119),"",INDEX(Program_Code,MATCH(P119,Program_Name_En,0)))</f>
        <v>2530001</v>
      </c>
      <c r="P119" s="35" t="s">
        <v>3208</v>
      </c>
      <c r="Q119" s="34">
        <f>IF(ISBLANK(R119),"",INDEX(FOS_Code,MATCH(R119,FOS_Name_En,0)))</f>
        <v>10712018</v>
      </c>
      <c r="R119" s="35" t="s">
        <v>2514</v>
      </c>
      <c r="S119" s="34" t="str">
        <f>IF(ISBLANK(T119),"",INDEX(Program_Project_Code,MATCH(T119,Program_Project_Name,0)))</f>
        <v>25540098</v>
      </c>
      <c r="T119" s="34" t="s">
        <v>2752</v>
      </c>
      <c r="U119" s="34" t="s">
        <v>3876</v>
      </c>
      <c r="V119" s="34" t="s">
        <v>4435</v>
      </c>
      <c r="W119" s="35" t="str">
        <f t="shared" si="73"/>
        <v>702</v>
      </c>
      <c r="X119" s="35" t="s">
        <v>1945</v>
      </c>
      <c r="Y119" s="35" t="str">
        <f t="shared" si="74"/>
        <v>Asia</v>
      </c>
      <c r="Z119" s="63">
        <v>34470</v>
      </c>
      <c r="AA119" s="34">
        <v>21</v>
      </c>
      <c r="AB119" s="37" t="s">
        <v>4119</v>
      </c>
      <c r="AC119" s="35" t="s">
        <v>2462</v>
      </c>
      <c r="AD119" s="39" t="s">
        <v>4120</v>
      </c>
      <c r="AE119" s="37" t="s">
        <v>4121</v>
      </c>
      <c r="AF119" s="63">
        <v>42149</v>
      </c>
      <c r="AG119" s="37" t="s">
        <v>4429</v>
      </c>
      <c r="AH119" s="63">
        <v>42218</v>
      </c>
      <c r="AI119" s="37" t="s">
        <v>4127</v>
      </c>
      <c r="AJ119" s="36"/>
      <c r="AK119" s="34" t="s">
        <v>4122</v>
      </c>
      <c r="AL119" s="34" t="s">
        <v>3739</v>
      </c>
      <c r="AM119" s="37" t="s">
        <v>4375</v>
      </c>
      <c r="AN119" s="37"/>
      <c r="AO119" s="37"/>
      <c r="AP119" s="37"/>
      <c r="AQ119" s="37"/>
    </row>
    <row r="120" spans="1:43" s="47" customFormat="1" ht="23.25" customHeight="1">
      <c r="A120" s="34">
        <v>2014</v>
      </c>
      <c r="B120" s="34">
        <v>1</v>
      </c>
      <c r="C120" s="34">
        <v>119</v>
      </c>
      <c r="D120" s="34">
        <v>54212469</v>
      </c>
      <c r="E120" s="34" t="s">
        <v>3740</v>
      </c>
      <c r="F120" s="34" t="s">
        <v>3741</v>
      </c>
      <c r="G120" s="34"/>
      <c r="H120" s="34" t="s">
        <v>3742</v>
      </c>
      <c r="I120" s="34" t="s">
        <v>3669</v>
      </c>
      <c r="J120" s="34" t="s">
        <v>3820</v>
      </c>
      <c r="K120" s="34">
        <f t="shared" ref="K120:K146" si="78">IF(ISBLANK(L120),"",INDEX(FACULTY_CODE,MATCH(L120,FACULTY_NAME_EN,0)))</f>
        <v>10700000</v>
      </c>
      <c r="L120" s="35" t="s">
        <v>68</v>
      </c>
      <c r="M120" s="34">
        <f t="shared" ref="M120:M146" si="79">IF(ISBLANK(N120),"",INDEX(DEPARTMENT_CODE,MATCH(N120,DEPT_NAME_EN,0)))</f>
        <v>10711000</v>
      </c>
      <c r="N120" s="34" t="s">
        <v>121</v>
      </c>
      <c r="O120" s="34" t="str">
        <f t="shared" ref="O120:O122" si="80">IF(ISBLANK(P120),"",INDEX(Program_Code,MATCH(P120,Program_Name_En,0)))</f>
        <v>2535004</v>
      </c>
      <c r="P120" s="35" t="s">
        <v>3238</v>
      </c>
      <c r="Q120" s="34">
        <f t="shared" ref="Q120:Q122" si="81">IF(ISBLANK(R120),"",INDEX(FOS_Code,MATCH(R120,FOS_Name_En,0)))</f>
        <v>10711025</v>
      </c>
      <c r="R120" s="35" t="s">
        <v>2525</v>
      </c>
      <c r="S120" s="34" t="str">
        <f t="shared" ref="S120:S122" si="82">IF(ISBLANK(T120),"",INDEX(Program_Project_Code,MATCH(T120,Program_Project_Name,0)))</f>
        <v>25520001</v>
      </c>
      <c r="T120" s="34" t="s">
        <v>2676</v>
      </c>
      <c r="U120" s="34" t="s">
        <v>3820</v>
      </c>
      <c r="V120" s="34" t="s">
        <v>3747</v>
      </c>
      <c r="W120" s="35">
        <v>643</v>
      </c>
      <c r="X120" s="35" t="s">
        <v>1911</v>
      </c>
      <c r="Y120" s="35" t="s">
        <v>1543</v>
      </c>
      <c r="Z120" s="63">
        <v>33824</v>
      </c>
      <c r="AA120" s="34">
        <v>23</v>
      </c>
      <c r="AB120" s="37" t="s">
        <v>4170</v>
      </c>
      <c r="AC120" s="35" t="s">
        <v>2462</v>
      </c>
      <c r="AD120" s="39" t="s">
        <v>4171</v>
      </c>
      <c r="AE120" s="37" t="s">
        <v>4172</v>
      </c>
      <c r="AF120" s="63">
        <v>41876</v>
      </c>
      <c r="AG120" s="37" t="s">
        <v>3898</v>
      </c>
      <c r="AH120" s="63">
        <v>42195</v>
      </c>
      <c r="AI120" s="37" t="s">
        <v>4430</v>
      </c>
      <c r="AJ120" s="36">
        <v>42195</v>
      </c>
      <c r="AK120" s="34" t="s">
        <v>4169</v>
      </c>
      <c r="AL120" s="34" t="s">
        <v>3739</v>
      </c>
      <c r="AM120" s="37"/>
      <c r="AN120" s="37"/>
      <c r="AO120" s="37" t="s">
        <v>4168</v>
      </c>
      <c r="AP120" s="37"/>
      <c r="AQ120" s="34" t="s">
        <v>4187</v>
      </c>
    </row>
    <row r="121" spans="1:43" s="47" customFormat="1" ht="23.25" customHeight="1">
      <c r="A121" s="34">
        <v>2014</v>
      </c>
      <c r="B121" s="34">
        <v>1</v>
      </c>
      <c r="C121" s="34">
        <v>120</v>
      </c>
      <c r="D121" s="34">
        <v>54216933</v>
      </c>
      <c r="E121" s="34" t="s">
        <v>3735</v>
      </c>
      <c r="F121" s="34" t="s">
        <v>3736</v>
      </c>
      <c r="G121" s="34"/>
      <c r="H121" s="34" t="s">
        <v>3737</v>
      </c>
      <c r="I121" s="34" t="s">
        <v>3669</v>
      </c>
      <c r="J121" s="34" t="s">
        <v>3819</v>
      </c>
      <c r="K121" s="34">
        <f t="shared" si="78"/>
        <v>11300000</v>
      </c>
      <c r="L121" s="35" t="s">
        <v>33</v>
      </c>
      <c r="M121" s="34">
        <f t="shared" si="79"/>
        <v>11302000</v>
      </c>
      <c r="N121" s="34" t="s">
        <v>179</v>
      </c>
      <c r="O121" s="34" t="str">
        <f t="shared" si="80"/>
        <v>2550005</v>
      </c>
      <c r="P121" s="35" t="s">
        <v>3569</v>
      </c>
      <c r="Q121" s="34">
        <f t="shared" si="81"/>
        <v>11300001</v>
      </c>
      <c r="R121" s="35" t="s">
        <v>2559</v>
      </c>
      <c r="S121" s="34" t="str">
        <f t="shared" si="82"/>
        <v>25560006</v>
      </c>
      <c r="T121" s="34" t="s">
        <v>2687</v>
      </c>
      <c r="U121" s="34" t="s">
        <v>4173</v>
      </c>
      <c r="V121" s="34" t="s">
        <v>4431</v>
      </c>
      <c r="W121" s="35" t="str">
        <f t="shared" ref="W121:W139" si="83">IF(ISBLANK(X121),"",INDEX(Country_Code,MATCH(X121,Country_Name,0)))</f>
        <v>392</v>
      </c>
      <c r="X121" s="35" t="s">
        <v>34</v>
      </c>
      <c r="Y121" s="35" t="str">
        <f t="shared" ref="Y121:Y137" si="84">IF(ISBLANK(X121),"",INDEX(Continents,MATCH(X121,Country_Name,0)))</f>
        <v>Asia</v>
      </c>
      <c r="Z121" s="63">
        <v>33967</v>
      </c>
      <c r="AA121" s="34">
        <v>23</v>
      </c>
      <c r="AB121" s="37" t="s">
        <v>4175</v>
      </c>
      <c r="AC121" s="35" t="s">
        <v>2462</v>
      </c>
      <c r="AD121" s="39" t="s">
        <v>4176</v>
      </c>
      <c r="AE121" s="37" t="s">
        <v>4177</v>
      </c>
      <c r="AF121" s="63">
        <v>41883</v>
      </c>
      <c r="AG121" s="37" t="s">
        <v>3898</v>
      </c>
      <c r="AH121" s="63">
        <v>42036</v>
      </c>
      <c r="AI121" s="37" t="s">
        <v>3901</v>
      </c>
      <c r="AJ121" s="36">
        <v>42036</v>
      </c>
      <c r="AK121" s="34" t="s">
        <v>3805</v>
      </c>
      <c r="AL121" s="34" t="s">
        <v>3739</v>
      </c>
      <c r="AM121" s="37"/>
      <c r="AN121" s="37"/>
      <c r="AO121" s="37" t="s">
        <v>4174</v>
      </c>
      <c r="AP121" s="37"/>
      <c r="AQ121" s="34"/>
    </row>
    <row r="122" spans="1:43" s="47" customFormat="1" ht="23.25" customHeight="1">
      <c r="A122" s="34">
        <v>2014</v>
      </c>
      <c r="B122" s="34">
        <v>1</v>
      </c>
      <c r="C122" s="34">
        <v>121</v>
      </c>
      <c r="D122" s="34">
        <v>56070701615</v>
      </c>
      <c r="E122" s="34" t="s">
        <v>3735</v>
      </c>
      <c r="F122" s="34" t="s">
        <v>3743</v>
      </c>
      <c r="G122" s="34"/>
      <c r="H122" s="34" t="s">
        <v>3744</v>
      </c>
      <c r="I122" s="34" t="s">
        <v>3670</v>
      </c>
      <c r="J122" s="34" t="s">
        <v>3819</v>
      </c>
      <c r="K122" s="34">
        <f t="shared" si="78"/>
        <v>10700000</v>
      </c>
      <c r="L122" s="35" t="s">
        <v>68</v>
      </c>
      <c r="M122" s="34">
        <f t="shared" si="79"/>
        <v>10712000</v>
      </c>
      <c r="N122" s="34" t="s">
        <v>123</v>
      </c>
      <c r="O122" s="34" t="str">
        <f t="shared" si="80"/>
        <v/>
      </c>
      <c r="P122" s="35"/>
      <c r="Q122" s="34">
        <f t="shared" si="81"/>
        <v>10712018</v>
      </c>
      <c r="R122" s="35" t="s">
        <v>2514</v>
      </c>
      <c r="S122" s="34" t="str">
        <f t="shared" si="82"/>
        <v/>
      </c>
      <c r="T122" s="34"/>
      <c r="U122" s="34" t="s">
        <v>4178</v>
      </c>
      <c r="V122" s="34" t="s">
        <v>3748</v>
      </c>
      <c r="W122" s="35" t="str">
        <f t="shared" si="83"/>
        <v>276</v>
      </c>
      <c r="X122" s="35" t="s">
        <v>1711</v>
      </c>
      <c r="Y122" s="35" t="str">
        <f t="shared" si="84"/>
        <v>Europe</v>
      </c>
      <c r="Z122" s="63">
        <v>34227</v>
      </c>
      <c r="AA122" s="34">
        <v>22</v>
      </c>
      <c r="AB122" s="37" t="s">
        <v>4179</v>
      </c>
      <c r="AC122" s="35" t="s">
        <v>2462</v>
      </c>
      <c r="AD122" s="39" t="s">
        <v>4180</v>
      </c>
      <c r="AE122" s="37" t="s">
        <v>4181</v>
      </c>
      <c r="AF122" s="63">
        <v>41913</v>
      </c>
      <c r="AG122" s="37" t="s">
        <v>3898</v>
      </c>
      <c r="AH122" s="63">
        <v>42277</v>
      </c>
      <c r="AI122" s="37" t="s">
        <v>3901</v>
      </c>
      <c r="AJ122" s="36">
        <v>42277</v>
      </c>
      <c r="AK122" s="34" t="s">
        <v>3804</v>
      </c>
      <c r="AL122" s="34" t="s">
        <v>3810</v>
      </c>
      <c r="AM122" s="37" t="s">
        <v>4375</v>
      </c>
      <c r="AN122" s="37"/>
      <c r="AO122" s="37"/>
      <c r="AP122" s="37"/>
      <c r="AQ122" s="37"/>
    </row>
    <row r="123" spans="1:43" s="47" customFormat="1" ht="23.25" customHeight="1">
      <c r="A123" s="34">
        <v>2014</v>
      </c>
      <c r="B123" s="34">
        <v>1</v>
      </c>
      <c r="C123" s="34">
        <v>122</v>
      </c>
      <c r="D123" s="34">
        <v>56070701616</v>
      </c>
      <c r="E123" s="34" t="s">
        <v>3740</v>
      </c>
      <c r="F123" s="34" t="s">
        <v>3745</v>
      </c>
      <c r="G123" s="34"/>
      <c r="H123" s="34" t="s">
        <v>3746</v>
      </c>
      <c r="I123" s="34" t="s">
        <v>3670</v>
      </c>
      <c r="J123" s="34"/>
      <c r="K123" s="34">
        <f t="shared" si="78"/>
        <v>10700000</v>
      </c>
      <c r="L123" s="35" t="s">
        <v>68</v>
      </c>
      <c r="M123" s="34">
        <f t="shared" si="79"/>
        <v>10712000</v>
      </c>
      <c r="N123" s="34" t="s">
        <v>123</v>
      </c>
      <c r="O123" s="34" t="str">
        <f t="shared" ref="O123:O139" si="85">IF(ISBLANK(P123),"",INDEX(Program_Code,MATCH(P123,Program_Name_En,0)))</f>
        <v/>
      </c>
      <c r="P123" s="35"/>
      <c r="Q123" s="34">
        <f t="shared" ref="Q123:Q139" si="86">IF(ISBLANK(R123),"",INDEX(FOS_Code,MATCH(R123,FOS_Name_En,0)))</f>
        <v>10712018</v>
      </c>
      <c r="R123" s="35" t="s">
        <v>2514</v>
      </c>
      <c r="S123" s="34" t="str">
        <f t="shared" ref="S123:S131" si="87">IF(ISBLANK(T123),"",INDEX(Program_Project_Code,MATCH(T123,Program_Project_Name,0)))</f>
        <v/>
      </c>
      <c r="T123" s="34"/>
      <c r="U123" s="34"/>
      <c r="V123" s="34" t="s">
        <v>3749</v>
      </c>
      <c r="W123" s="35" t="str">
        <f t="shared" si="83"/>
        <v>392</v>
      </c>
      <c r="X123" s="35" t="s">
        <v>34</v>
      </c>
      <c r="Y123" s="35" t="str">
        <f t="shared" si="84"/>
        <v>Asia</v>
      </c>
      <c r="Z123" s="63">
        <v>33188</v>
      </c>
      <c r="AA123" s="34">
        <v>25</v>
      </c>
      <c r="AB123" s="37" t="s">
        <v>4183</v>
      </c>
      <c r="AC123" s="35" t="s">
        <v>2462</v>
      </c>
      <c r="AD123" s="39" t="s">
        <v>4184</v>
      </c>
      <c r="AE123" s="37" t="s">
        <v>4185</v>
      </c>
      <c r="AF123" s="63">
        <v>41883</v>
      </c>
      <c r="AG123" s="37" t="s">
        <v>3898</v>
      </c>
      <c r="AH123" s="63"/>
      <c r="AI123" s="37"/>
      <c r="AJ123" s="36"/>
      <c r="AK123" s="34" t="s">
        <v>4128</v>
      </c>
      <c r="AL123" s="34" t="s">
        <v>3810</v>
      </c>
      <c r="AM123" s="37"/>
      <c r="AN123" s="37"/>
      <c r="AO123" s="37" t="s">
        <v>4129</v>
      </c>
      <c r="AP123" s="37"/>
      <c r="AQ123" s="37" t="s">
        <v>4182</v>
      </c>
    </row>
    <row r="124" spans="1:43" s="47" customFormat="1" ht="23.25" customHeight="1">
      <c r="A124" s="34">
        <v>2014</v>
      </c>
      <c r="B124" s="34">
        <v>1</v>
      </c>
      <c r="C124" s="34">
        <v>123</v>
      </c>
      <c r="D124" s="34">
        <v>55070502243</v>
      </c>
      <c r="E124" s="34" t="s">
        <v>3735</v>
      </c>
      <c r="F124" s="34" t="s">
        <v>3753</v>
      </c>
      <c r="G124" s="34"/>
      <c r="H124" s="34" t="s">
        <v>3754</v>
      </c>
      <c r="I124" s="34" t="s">
        <v>3669</v>
      </c>
      <c r="J124" s="34" t="s">
        <v>3819</v>
      </c>
      <c r="K124" s="34">
        <f t="shared" si="78"/>
        <v>10700000</v>
      </c>
      <c r="L124" s="35" t="s">
        <v>68</v>
      </c>
      <c r="M124" s="34">
        <f t="shared" si="79"/>
        <v>10703000</v>
      </c>
      <c r="N124" s="34" t="s">
        <v>105</v>
      </c>
      <c r="O124" s="34" t="str">
        <f t="shared" si="85"/>
        <v>2545002</v>
      </c>
      <c r="P124" s="35" t="s">
        <v>3258</v>
      </c>
      <c r="Q124" s="34">
        <f t="shared" si="86"/>
        <v>10703015</v>
      </c>
      <c r="R124" s="35" t="s">
        <v>2578</v>
      </c>
      <c r="S124" s="34" t="str">
        <f t="shared" si="87"/>
        <v>25540081</v>
      </c>
      <c r="T124" s="34" t="s">
        <v>3019</v>
      </c>
      <c r="U124" s="34" t="s">
        <v>3797</v>
      </c>
      <c r="V124" s="34" t="s">
        <v>3794</v>
      </c>
      <c r="W124" s="35" t="str">
        <f t="shared" si="83"/>
        <v>408</v>
      </c>
      <c r="X124" s="35" t="s">
        <v>1774</v>
      </c>
      <c r="Y124" s="35" t="str">
        <f t="shared" si="84"/>
        <v>Asia</v>
      </c>
      <c r="Z124" s="63">
        <v>34290</v>
      </c>
      <c r="AA124" s="34">
        <v>22</v>
      </c>
      <c r="AB124" s="37" t="s">
        <v>4190</v>
      </c>
      <c r="AC124" s="35" t="s">
        <v>2462</v>
      </c>
      <c r="AD124" s="39" t="s">
        <v>4188</v>
      </c>
      <c r="AE124" s="37" t="s">
        <v>4189</v>
      </c>
      <c r="AF124" s="63">
        <v>42058</v>
      </c>
      <c r="AG124" s="37" t="s">
        <v>3901</v>
      </c>
      <c r="AH124" s="63">
        <v>42185</v>
      </c>
      <c r="AI124" s="37" t="s">
        <v>4429</v>
      </c>
      <c r="AJ124" s="36">
        <v>42185</v>
      </c>
      <c r="AK124" s="34" t="s">
        <v>3803</v>
      </c>
      <c r="AL124" s="34" t="s">
        <v>3739</v>
      </c>
      <c r="AM124" s="37" t="s">
        <v>4375</v>
      </c>
      <c r="AN124" s="37"/>
      <c r="AO124" s="37"/>
      <c r="AP124" s="37"/>
      <c r="AQ124" s="37" t="s">
        <v>4187</v>
      </c>
    </row>
    <row r="125" spans="1:43" s="47" customFormat="1" ht="23.25" customHeight="1">
      <c r="A125" s="34">
        <v>2014</v>
      </c>
      <c r="B125" s="34">
        <v>1</v>
      </c>
      <c r="C125" s="34">
        <v>124</v>
      </c>
      <c r="D125" s="34">
        <v>52530023</v>
      </c>
      <c r="E125" s="34" t="s">
        <v>3735</v>
      </c>
      <c r="F125" s="34" t="s">
        <v>3755</v>
      </c>
      <c r="G125" s="34"/>
      <c r="H125" s="34" t="s">
        <v>3756</v>
      </c>
      <c r="I125" s="34" t="s">
        <v>3822</v>
      </c>
      <c r="J125" s="34" t="s">
        <v>3819</v>
      </c>
      <c r="K125" s="34">
        <f t="shared" si="78"/>
        <v>10700000</v>
      </c>
      <c r="L125" s="35" t="s">
        <v>68</v>
      </c>
      <c r="M125" s="34">
        <f t="shared" si="79"/>
        <v>10712000</v>
      </c>
      <c r="N125" s="34" t="s">
        <v>123</v>
      </c>
      <c r="O125" s="34" t="str">
        <f t="shared" si="85"/>
        <v/>
      </c>
      <c r="P125" s="35"/>
      <c r="Q125" s="34">
        <f t="shared" si="86"/>
        <v>10712018</v>
      </c>
      <c r="R125" s="35" t="s">
        <v>2514</v>
      </c>
      <c r="S125" s="34" t="str">
        <f t="shared" si="87"/>
        <v/>
      </c>
      <c r="T125" s="34"/>
      <c r="U125" s="34" t="s">
        <v>3798</v>
      </c>
      <c r="V125" s="34" t="s">
        <v>3749</v>
      </c>
      <c r="W125" s="35" t="str">
        <f t="shared" si="83"/>
        <v>392</v>
      </c>
      <c r="X125" s="35" t="s">
        <v>34</v>
      </c>
      <c r="Y125" s="35" t="str">
        <f t="shared" si="84"/>
        <v>Asia</v>
      </c>
      <c r="Z125" s="63">
        <v>31632</v>
      </c>
      <c r="AA125" s="34">
        <v>29</v>
      </c>
      <c r="AB125" s="37" t="s">
        <v>4234</v>
      </c>
      <c r="AC125" s="35" t="s">
        <v>2462</v>
      </c>
      <c r="AD125" s="39" t="s">
        <v>4235</v>
      </c>
      <c r="AE125" s="37" t="s">
        <v>4236</v>
      </c>
      <c r="AF125" s="63">
        <v>42078</v>
      </c>
      <c r="AG125" s="37" t="s">
        <v>3901</v>
      </c>
      <c r="AH125" s="63">
        <v>42444</v>
      </c>
      <c r="AI125" s="37" t="s">
        <v>4186</v>
      </c>
      <c r="AJ125" s="36"/>
      <c r="AK125" s="34" t="s">
        <v>3806</v>
      </c>
      <c r="AL125" s="34" t="s">
        <v>3810</v>
      </c>
      <c r="AM125" s="37" t="s">
        <v>4375</v>
      </c>
      <c r="AN125" s="37"/>
      <c r="AO125" s="37"/>
      <c r="AP125" s="37"/>
      <c r="AQ125" s="37"/>
    </row>
    <row r="126" spans="1:43" s="47" customFormat="1" ht="23.25" customHeight="1">
      <c r="A126" s="34">
        <v>2014</v>
      </c>
      <c r="B126" s="34">
        <v>1</v>
      </c>
      <c r="C126" s="34">
        <v>125</v>
      </c>
      <c r="D126" s="34">
        <v>56070503250</v>
      </c>
      <c r="E126" s="34" t="s">
        <v>3735</v>
      </c>
      <c r="F126" s="34" t="s">
        <v>3757</v>
      </c>
      <c r="G126" s="34"/>
      <c r="H126" s="34" t="s">
        <v>3758</v>
      </c>
      <c r="I126" s="34" t="s">
        <v>3669</v>
      </c>
      <c r="J126" s="34" t="s">
        <v>3821</v>
      </c>
      <c r="K126" s="34">
        <f t="shared" si="78"/>
        <v>10700000</v>
      </c>
      <c r="L126" s="35" t="s">
        <v>68</v>
      </c>
      <c r="M126" s="34">
        <f t="shared" si="79"/>
        <v>10704000</v>
      </c>
      <c r="N126" s="34" t="s">
        <v>107</v>
      </c>
      <c r="O126" s="34" t="str">
        <f t="shared" si="85"/>
        <v>2543004</v>
      </c>
      <c r="P126" s="35" t="s">
        <v>3557</v>
      </c>
      <c r="Q126" s="34">
        <f t="shared" si="86"/>
        <v>10704005</v>
      </c>
      <c r="R126" s="35" t="s">
        <v>2509</v>
      </c>
      <c r="S126" s="34" t="str">
        <f t="shared" si="87"/>
        <v>25540046</v>
      </c>
      <c r="T126" s="34" t="s">
        <v>2792</v>
      </c>
      <c r="U126" s="34" t="s">
        <v>3799</v>
      </c>
      <c r="V126" s="34" t="s">
        <v>3795</v>
      </c>
      <c r="W126" s="35" t="str">
        <f t="shared" si="83"/>
        <v>372</v>
      </c>
      <c r="X126" s="35" t="s">
        <v>1757</v>
      </c>
      <c r="Y126" s="35" t="str">
        <f t="shared" si="84"/>
        <v>Europe</v>
      </c>
      <c r="Z126" s="63">
        <v>34560</v>
      </c>
      <c r="AA126" s="34">
        <v>21</v>
      </c>
      <c r="AB126" s="37" t="s">
        <v>4237</v>
      </c>
      <c r="AC126" s="35" t="s">
        <v>2462</v>
      </c>
      <c r="AD126" s="39" t="s">
        <v>4238</v>
      </c>
      <c r="AE126" s="37" t="s">
        <v>4239</v>
      </c>
      <c r="AF126" s="63">
        <v>42182</v>
      </c>
      <c r="AG126" s="37" t="s">
        <v>4429</v>
      </c>
      <c r="AH126" s="63">
        <v>42210</v>
      </c>
      <c r="AI126" s="37" t="s">
        <v>4429</v>
      </c>
      <c r="AJ126" s="36">
        <v>42210</v>
      </c>
      <c r="AK126" s="34" t="s">
        <v>3802</v>
      </c>
      <c r="AL126" s="34" t="s">
        <v>3739</v>
      </c>
      <c r="AM126" s="37" t="s">
        <v>4375</v>
      </c>
      <c r="AN126" s="37"/>
      <c r="AO126" s="37"/>
      <c r="AP126" s="37"/>
      <c r="AQ126" s="37"/>
    </row>
    <row r="127" spans="1:43" s="47" customFormat="1" ht="23.25" customHeight="1">
      <c r="A127" s="34">
        <v>2014</v>
      </c>
      <c r="B127" s="34">
        <v>1</v>
      </c>
      <c r="C127" s="34">
        <v>126</v>
      </c>
      <c r="D127" s="34">
        <v>56070503837</v>
      </c>
      <c r="E127" s="34" t="s">
        <v>3735</v>
      </c>
      <c r="F127" s="34" t="s">
        <v>3759</v>
      </c>
      <c r="G127" s="34"/>
      <c r="H127" s="34" t="s">
        <v>3760</v>
      </c>
      <c r="I127" s="34" t="s">
        <v>3669</v>
      </c>
      <c r="J127" s="34" t="s">
        <v>3821</v>
      </c>
      <c r="K127" s="34">
        <f t="shared" si="78"/>
        <v>10700000</v>
      </c>
      <c r="L127" s="34" t="s">
        <v>68</v>
      </c>
      <c r="M127" s="34">
        <f t="shared" si="79"/>
        <v>10711000</v>
      </c>
      <c r="N127" s="34" t="s">
        <v>121</v>
      </c>
      <c r="O127" s="34" t="str">
        <f t="shared" si="85"/>
        <v>2535004</v>
      </c>
      <c r="P127" s="34" t="s">
        <v>3238</v>
      </c>
      <c r="Q127" s="34">
        <f t="shared" si="86"/>
        <v>10711025</v>
      </c>
      <c r="R127" s="34" t="s">
        <v>2525</v>
      </c>
      <c r="S127" s="34" t="str">
        <f t="shared" si="87"/>
        <v>25520001</v>
      </c>
      <c r="T127" s="34" t="s">
        <v>2676</v>
      </c>
      <c r="U127" s="34" t="s">
        <v>3799</v>
      </c>
      <c r="V127" s="34" t="s">
        <v>3795</v>
      </c>
      <c r="W127" s="34" t="str">
        <f t="shared" si="83"/>
        <v>372</v>
      </c>
      <c r="X127" s="34" t="s">
        <v>1757</v>
      </c>
      <c r="Y127" s="34" t="str">
        <f t="shared" si="84"/>
        <v>Europe</v>
      </c>
      <c r="Z127" s="63">
        <v>34889</v>
      </c>
      <c r="AA127" s="34">
        <v>20</v>
      </c>
      <c r="AB127" s="37" t="s">
        <v>4240</v>
      </c>
      <c r="AC127" s="34" t="s">
        <v>2462</v>
      </c>
      <c r="AD127" s="42" t="s">
        <v>4241</v>
      </c>
      <c r="AE127" s="37" t="s">
        <v>4242</v>
      </c>
      <c r="AF127" s="63">
        <v>42182</v>
      </c>
      <c r="AG127" s="37" t="s">
        <v>4429</v>
      </c>
      <c r="AH127" s="63">
        <v>42210</v>
      </c>
      <c r="AI127" s="37" t="s">
        <v>4429</v>
      </c>
      <c r="AJ127" s="36">
        <v>42210</v>
      </c>
      <c r="AK127" s="34" t="s">
        <v>3802</v>
      </c>
      <c r="AL127" s="34" t="s">
        <v>3739</v>
      </c>
      <c r="AM127" s="37" t="s">
        <v>4375</v>
      </c>
      <c r="AN127" s="37"/>
      <c r="AO127" s="37"/>
      <c r="AP127" s="37"/>
      <c r="AQ127" s="37"/>
    </row>
    <row r="128" spans="1:43" s="47" customFormat="1" ht="23.25" customHeight="1">
      <c r="A128" s="34">
        <v>2014</v>
      </c>
      <c r="B128" s="34">
        <v>1</v>
      </c>
      <c r="C128" s="34">
        <v>127</v>
      </c>
      <c r="D128" s="34">
        <v>56070501839</v>
      </c>
      <c r="E128" s="34" t="s">
        <v>3740</v>
      </c>
      <c r="F128" s="34" t="s">
        <v>3761</v>
      </c>
      <c r="G128" s="34"/>
      <c r="H128" s="34" t="s">
        <v>3762</v>
      </c>
      <c r="I128" s="34" t="s">
        <v>3669</v>
      </c>
      <c r="J128" s="34" t="s">
        <v>3821</v>
      </c>
      <c r="K128" s="34">
        <f t="shared" si="78"/>
        <v>10700000</v>
      </c>
      <c r="L128" s="35" t="s">
        <v>68</v>
      </c>
      <c r="M128" s="34">
        <f t="shared" si="79"/>
        <v>11004000</v>
      </c>
      <c r="N128" s="34" t="s">
        <v>157</v>
      </c>
      <c r="O128" s="34" t="str">
        <f t="shared" si="85"/>
        <v>2543005</v>
      </c>
      <c r="P128" s="35" t="s">
        <v>3326</v>
      </c>
      <c r="Q128" s="34">
        <f t="shared" si="86"/>
        <v>10709028</v>
      </c>
      <c r="R128" s="35" t="s">
        <v>2570</v>
      </c>
      <c r="S128" s="34">
        <v>2533004</v>
      </c>
      <c r="T128" s="34" t="s">
        <v>3222</v>
      </c>
      <c r="U128" s="34" t="s">
        <v>3799</v>
      </c>
      <c r="V128" s="34" t="s">
        <v>3795</v>
      </c>
      <c r="W128" s="35" t="str">
        <f t="shared" si="83"/>
        <v>372</v>
      </c>
      <c r="X128" s="35" t="s">
        <v>1757</v>
      </c>
      <c r="Y128" s="35" t="str">
        <f t="shared" si="84"/>
        <v>Europe</v>
      </c>
      <c r="Z128" s="63">
        <v>34665</v>
      </c>
      <c r="AA128" s="34">
        <v>21</v>
      </c>
      <c r="AB128" s="37" t="s">
        <v>4243</v>
      </c>
      <c r="AC128" s="35" t="s">
        <v>2462</v>
      </c>
      <c r="AD128" s="39" t="s">
        <v>4244</v>
      </c>
      <c r="AE128" s="37" t="s">
        <v>4245</v>
      </c>
      <c r="AF128" s="63">
        <v>42182</v>
      </c>
      <c r="AG128" s="37" t="s">
        <v>4429</v>
      </c>
      <c r="AH128" s="63">
        <v>42210</v>
      </c>
      <c r="AI128" s="37" t="s">
        <v>4429</v>
      </c>
      <c r="AJ128" s="36">
        <v>42210</v>
      </c>
      <c r="AK128" s="34" t="s">
        <v>3802</v>
      </c>
      <c r="AL128" s="34" t="s">
        <v>3739</v>
      </c>
      <c r="AM128" s="37" t="s">
        <v>4375</v>
      </c>
      <c r="AN128" s="37"/>
      <c r="AO128" s="37"/>
      <c r="AP128" s="37"/>
      <c r="AQ128" s="37"/>
    </row>
    <row r="129" spans="1:43" s="47" customFormat="1" ht="23.25" customHeight="1">
      <c r="A129" s="34">
        <v>2014</v>
      </c>
      <c r="B129" s="34">
        <v>1</v>
      </c>
      <c r="C129" s="34">
        <v>128</v>
      </c>
      <c r="D129" s="34">
        <v>56070503244</v>
      </c>
      <c r="E129" s="34" t="s">
        <v>3735</v>
      </c>
      <c r="F129" s="34" t="s">
        <v>3763</v>
      </c>
      <c r="G129" s="34"/>
      <c r="H129" s="34" t="s">
        <v>3764</v>
      </c>
      <c r="I129" s="34" t="s">
        <v>3669</v>
      </c>
      <c r="J129" s="34" t="s">
        <v>3821</v>
      </c>
      <c r="K129" s="34">
        <f t="shared" si="78"/>
        <v>10700000</v>
      </c>
      <c r="L129" s="35" t="s">
        <v>68</v>
      </c>
      <c r="M129" s="34">
        <f t="shared" si="79"/>
        <v>10704000</v>
      </c>
      <c r="N129" s="34" t="s">
        <v>107</v>
      </c>
      <c r="O129" s="34" t="s">
        <v>3556</v>
      </c>
      <c r="P129" s="35" t="s">
        <v>3557</v>
      </c>
      <c r="Q129" s="34">
        <v>10704005</v>
      </c>
      <c r="R129" s="35" t="s">
        <v>2509</v>
      </c>
      <c r="S129" s="34" t="s">
        <v>571</v>
      </c>
      <c r="T129" s="34" t="s">
        <v>2792</v>
      </c>
      <c r="U129" s="34" t="s">
        <v>3799</v>
      </c>
      <c r="V129" s="34" t="s">
        <v>3795</v>
      </c>
      <c r="W129" s="35" t="str">
        <f t="shared" si="83"/>
        <v>372</v>
      </c>
      <c r="X129" s="35" t="s">
        <v>1757</v>
      </c>
      <c r="Y129" s="35" t="str">
        <f t="shared" si="84"/>
        <v>Europe</v>
      </c>
      <c r="Z129" s="63">
        <v>34514</v>
      </c>
      <c r="AA129" s="34">
        <v>21</v>
      </c>
      <c r="AB129" s="37" t="s">
        <v>4246</v>
      </c>
      <c r="AC129" s="35" t="s">
        <v>2462</v>
      </c>
      <c r="AD129" s="39" t="s">
        <v>4247</v>
      </c>
      <c r="AE129" s="37" t="s">
        <v>4248</v>
      </c>
      <c r="AF129" s="63">
        <v>42182</v>
      </c>
      <c r="AG129" s="37" t="s">
        <v>4429</v>
      </c>
      <c r="AH129" s="63">
        <v>42210</v>
      </c>
      <c r="AI129" s="37" t="s">
        <v>4429</v>
      </c>
      <c r="AJ129" s="36">
        <v>42210</v>
      </c>
      <c r="AK129" s="34" t="s">
        <v>3802</v>
      </c>
      <c r="AL129" s="34" t="s">
        <v>3739</v>
      </c>
      <c r="AM129" s="37" t="s">
        <v>4375</v>
      </c>
      <c r="AN129" s="37"/>
      <c r="AO129" s="37"/>
      <c r="AP129" s="37"/>
      <c r="AQ129" s="37"/>
    </row>
    <row r="130" spans="1:43" s="47" customFormat="1" ht="23.25" customHeight="1">
      <c r="A130" s="34">
        <v>2014</v>
      </c>
      <c r="B130" s="34">
        <v>1</v>
      </c>
      <c r="C130" s="34">
        <v>129</v>
      </c>
      <c r="D130" s="34">
        <v>56070503827</v>
      </c>
      <c r="E130" s="34" t="s">
        <v>3735</v>
      </c>
      <c r="F130" s="34" t="s">
        <v>3765</v>
      </c>
      <c r="G130" s="34"/>
      <c r="H130" s="34" t="s">
        <v>3766</v>
      </c>
      <c r="I130" s="34" t="s">
        <v>3669</v>
      </c>
      <c r="J130" s="34" t="s">
        <v>3821</v>
      </c>
      <c r="K130" s="34">
        <f t="shared" si="78"/>
        <v>10700000</v>
      </c>
      <c r="L130" s="35" t="s">
        <v>68</v>
      </c>
      <c r="M130" s="34">
        <f t="shared" ref="M130" si="88">IF(ISBLANK(N130),"",INDEX(DEPARTMENT_CODE,MATCH(N130,DEPT_NAME_EN,0)))</f>
        <v>10711000</v>
      </c>
      <c r="N130" s="34" t="s">
        <v>121</v>
      </c>
      <c r="O130" s="34" t="str">
        <f t="shared" ref="O130" si="89">IF(ISBLANK(P130),"",INDEX(Program_Code,MATCH(P130,Program_Name_En,0)))</f>
        <v>2535004</v>
      </c>
      <c r="P130" s="35" t="s">
        <v>3238</v>
      </c>
      <c r="Q130" s="34">
        <f t="shared" ref="Q130" si="90">IF(ISBLANK(R130),"",INDEX(FOS_Code,MATCH(R130,FOS_Name_En,0)))</f>
        <v>10711025</v>
      </c>
      <c r="R130" s="35" t="s">
        <v>2525</v>
      </c>
      <c r="S130" s="34" t="str">
        <f t="shared" ref="S130" si="91">IF(ISBLANK(T130),"",INDEX(Program_Project_Code,MATCH(T130,Program_Project_Name,0)))</f>
        <v>25520001</v>
      </c>
      <c r="T130" s="34" t="s">
        <v>2676</v>
      </c>
      <c r="U130" s="34" t="s">
        <v>3799</v>
      </c>
      <c r="V130" s="34" t="s">
        <v>3795</v>
      </c>
      <c r="W130" s="35" t="str">
        <f t="shared" si="83"/>
        <v>372</v>
      </c>
      <c r="X130" s="35" t="s">
        <v>1757</v>
      </c>
      <c r="Y130" s="35" t="str">
        <f t="shared" si="84"/>
        <v>Europe</v>
      </c>
      <c r="Z130" s="63">
        <v>34762</v>
      </c>
      <c r="AA130" s="34">
        <v>20</v>
      </c>
      <c r="AB130" s="37" t="s">
        <v>4249</v>
      </c>
      <c r="AC130" s="35" t="s">
        <v>2462</v>
      </c>
      <c r="AD130" s="39" t="s">
        <v>4250</v>
      </c>
      <c r="AE130" s="37" t="s">
        <v>4251</v>
      </c>
      <c r="AF130" s="63">
        <v>42182</v>
      </c>
      <c r="AG130" s="37" t="s">
        <v>4429</v>
      </c>
      <c r="AH130" s="63">
        <v>42210</v>
      </c>
      <c r="AI130" s="37" t="s">
        <v>4429</v>
      </c>
      <c r="AJ130" s="36">
        <v>42210</v>
      </c>
      <c r="AK130" s="34" t="s">
        <v>3802</v>
      </c>
      <c r="AL130" s="34" t="s">
        <v>3739</v>
      </c>
      <c r="AM130" s="37" t="s">
        <v>4375</v>
      </c>
      <c r="AN130" s="37"/>
      <c r="AO130" s="37"/>
      <c r="AP130" s="37"/>
      <c r="AQ130" s="37"/>
    </row>
    <row r="131" spans="1:43" s="47" customFormat="1" ht="23.25" customHeight="1">
      <c r="A131" s="34">
        <v>2014</v>
      </c>
      <c r="B131" s="34">
        <v>1</v>
      </c>
      <c r="C131" s="34">
        <v>130</v>
      </c>
      <c r="D131" s="34">
        <v>57070502437</v>
      </c>
      <c r="E131" s="34" t="s">
        <v>3735</v>
      </c>
      <c r="F131" s="34" t="s">
        <v>3767</v>
      </c>
      <c r="G131" s="34"/>
      <c r="H131" s="34" t="s">
        <v>3768</v>
      </c>
      <c r="I131" s="34" t="s">
        <v>3669</v>
      </c>
      <c r="J131" s="34" t="s">
        <v>3821</v>
      </c>
      <c r="K131" s="34">
        <f t="shared" si="78"/>
        <v>10700000</v>
      </c>
      <c r="L131" s="35" t="s">
        <v>68</v>
      </c>
      <c r="M131" s="34">
        <f t="shared" si="79"/>
        <v>10711000</v>
      </c>
      <c r="N131" s="34" t="s">
        <v>121</v>
      </c>
      <c r="O131" s="34" t="str">
        <f t="shared" si="85"/>
        <v>2553002</v>
      </c>
      <c r="P131" s="35" t="s">
        <v>3452</v>
      </c>
      <c r="Q131" s="34">
        <f t="shared" si="86"/>
        <v>10711025</v>
      </c>
      <c r="R131" s="35" t="s">
        <v>2525</v>
      </c>
      <c r="S131" s="34" t="str">
        <f t="shared" si="87"/>
        <v>25520001</v>
      </c>
      <c r="T131" s="34" t="s">
        <v>2676</v>
      </c>
      <c r="U131" s="34" t="s">
        <v>3799</v>
      </c>
      <c r="V131" s="34" t="s">
        <v>3795</v>
      </c>
      <c r="W131" s="35" t="str">
        <f t="shared" si="83"/>
        <v>372</v>
      </c>
      <c r="X131" s="35" t="s">
        <v>1757</v>
      </c>
      <c r="Y131" s="35" t="str">
        <f t="shared" si="84"/>
        <v>Europe</v>
      </c>
      <c r="Z131" s="63">
        <v>35217</v>
      </c>
      <c r="AA131" s="34">
        <v>19</v>
      </c>
      <c r="AB131" s="37" t="s">
        <v>4252</v>
      </c>
      <c r="AC131" s="35" t="s">
        <v>2462</v>
      </c>
      <c r="AD131" s="39" t="s">
        <v>4253</v>
      </c>
      <c r="AE131" s="37" t="s">
        <v>4254</v>
      </c>
      <c r="AF131" s="63">
        <v>42182</v>
      </c>
      <c r="AG131" s="37" t="s">
        <v>4429</v>
      </c>
      <c r="AH131" s="63">
        <v>42210</v>
      </c>
      <c r="AI131" s="37" t="s">
        <v>4429</v>
      </c>
      <c r="AJ131" s="36">
        <v>42210</v>
      </c>
      <c r="AK131" s="34" t="s">
        <v>3802</v>
      </c>
      <c r="AL131" s="34" t="s">
        <v>3739</v>
      </c>
      <c r="AM131" s="37" t="s">
        <v>4375</v>
      </c>
      <c r="AN131" s="37"/>
      <c r="AO131" s="37"/>
      <c r="AP131" s="37"/>
      <c r="AQ131" s="37"/>
    </row>
    <row r="132" spans="1:43" s="47" customFormat="1" ht="23.25" customHeight="1">
      <c r="A132" s="34">
        <v>2014</v>
      </c>
      <c r="B132" s="34">
        <v>1</v>
      </c>
      <c r="C132" s="34">
        <v>131</v>
      </c>
      <c r="D132" s="34">
        <v>56070503840</v>
      </c>
      <c r="E132" s="34" t="s">
        <v>3735</v>
      </c>
      <c r="F132" s="34" t="s">
        <v>3769</v>
      </c>
      <c r="G132" s="34"/>
      <c r="H132" s="34" t="s">
        <v>3770</v>
      </c>
      <c r="I132" s="34" t="s">
        <v>3669</v>
      </c>
      <c r="J132" s="34" t="s">
        <v>3821</v>
      </c>
      <c r="K132" s="34">
        <f t="shared" si="78"/>
        <v>10700000</v>
      </c>
      <c r="L132" s="35" t="s">
        <v>68</v>
      </c>
      <c r="M132" s="34">
        <f t="shared" ref="M132:M133" si="92">IF(ISBLANK(N132),"",INDEX(DEPARTMENT_CODE,MATCH(N132,DEPT_NAME_EN,0)))</f>
        <v>10711000</v>
      </c>
      <c r="N132" s="34" t="s">
        <v>121</v>
      </c>
      <c r="O132" s="34" t="str">
        <f t="shared" ref="O132:O133" si="93">IF(ISBLANK(P132),"",INDEX(Program_Code,MATCH(P132,Program_Name_En,0)))</f>
        <v>2553002</v>
      </c>
      <c r="P132" s="35" t="s">
        <v>3452</v>
      </c>
      <c r="Q132" s="34">
        <f t="shared" ref="Q132:Q133" si="94">IF(ISBLANK(R132),"",INDEX(FOS_Code,MATCH(R132,FOS_Name_En,0)))</f>
        <v>10711025</v>
      </c>
      <c r="R132" s="35" t="s">
        <v>2525</v>
      </c>
      <c r="S132" s="34" t="str">
        <f t="shared" ref="S132:S133" si="95">IF(ISBLANK(T132),"",INDEX(Program_Project_Code,MATCH(T132,Program_Project_Name,0)))</f>
        <v>25520001</v>
      </c>
      <c r="T132" s="34" t="s">
        <v>2676</v>
      </c>
      <c r="U132" s="34" t="s">
        <v>3799</v>
      </c>
      <c r="V132" s="34" t="s">
        <v>3795</v>
      </c>
      <c r="W132" s="35" t="str">
        <f t="shared" si="83"/>
        <v>372</v>
      </c>
      <c r="X132" s="35" t="s">
        <v>1757</v>
      </c>
      <c r="Y132" s="35" t="str">
        <f t="shared" si="84"/>
        <v>Europe</v>
      </c>
      <c r="Z132" s="63">
        <v>34890</v>
      </c>
      <c r="AA132" s="34">
        <v>20</v>
      </c>
      <c r="AB132" s="37" t="s">
        <v>4255</v>
      </c>
      <c r="AC132" s="35" t="s">
        <v>2462</v>
      </c>
      <c r="AD132" s="39" t="s">
        <v>4257</v>
      </c>
      <c r="AE132" s="37" t="s">
        <v>4256</v>
      </c>
      <c r="AF132" s="63">
        <v>42182</v>
      </c>
      <c r="AG132" s="37" t="s">
        <v>4429</v>
      </c>
      <c r="AH132" s="63">
        <v>42210</v>
      </c>
      <c r="AI132" s="37" t="s">
        <v>4429</v>
      </c>
      <c r="AJ132" s="36">
        <v>42210</v>
      </c>
      <c r="AK132" s="34" t="s">
        <v>3802</v>
      </c>
      <c r="AL132" s="34" t="s">
        <v>3739</v>
      </c>
      <c r="AM132" s="37" t="s">
        <v>4375</v>
      </c>
      <c r="AN132" s="37"/>
      <c r="AO132" s="37"/>
      <c r="AP132" s="37"/>
      <c r="AQ132" s="37"/>
    </row>
    <row r="133" spans="1:43" s="47" customFormat="1" ht="23.25" customHeight="1">
      <c r="A133" s="34">
        <v>2014</v>
      </c>
      <c r="B133" s="34">
        <v>1</v>
      </c>
      <c r="C133" s="34">
        <v>132</v>
      </c>
      <c r="D133" s="34">
        <v>56070502418</v>
      </c>
      <c r="E133" s="34" t="s">
        <v>3735</v>
      </c>
      <c r="F133" s="34" t="s">
        <v>3771</v>
      </c>
      <c r="G133" s="34"/>
      <c r="H133" s="34" t="s">
        <v>3772</v>
      </c>
      <c r="I133" s="34" t="s">
        <v>3669</v>
      </c>
      <c r="J133" s="34" t="s">
        <v>3821</v>
      </c>
      <c r="K133" s="34">
        <f t="shared" si="78"/>
        <v>10700000</v>
      </c>
      <c r="L133" s="35" t="s">
        <v>68</v>
      </c>
      <c r="M133" s="34">
        <f t="shared" si="92"/>
        <v>10711000</v>
      </c>
      <c r="N133" s="34" t="s">
        <v>121</v>
      </c>
      <c r="O133" s="34" t="str">
        <f t="shared" si="93"/>
        <v>2553002</v>
      </c>
      <c r="P133" s="35" t="s">
        <v>3452</v>
      </c>
      <c r="Q133" s="34">
        <f t="shared" si="94"/>
        <v>10711025</v>
      </c>
      <c r="R133" s="35" t="s">
        <v>2525</v>
      </c>
      <c r="S133" s="34" t="str">
        <f t="shared" si="95"/>
        <v>25520001</v>
      </c>
      <c r="T133" s="34" t="s">
        <v>2676</v>
      </c>
      <c r="U133" s="34" t="s">
        <v>3799</v>
      </c>
      <c r="V133" s="34" t="s">
        <v>3795</v>
      </c>
      <c r="W133" s="35" t="str">
        <f t="shared" si="83"/>
        <v>372</v>
      </c>
      <c r="X133" s="35" t="s">
        <v>1757</v>
      </c>
      <c r="Y133" s="35" t="str">
        <f t="shared" si="84"/>
        <v>Europe</v>
      </c>
      <c r="Z133" s="63">
        <v>34849</v>
      </c>
      <c r="AA133" s="34">
        <v>20</v>
      </c>
      <c r="AB133" s="37" t="s">
        <v>4258</v>
      </c>
      <c r="AC133" s="35" t="s">
        <v>2462</v>
      </c>
      <c r="AD133" s="39" t="s">
        <v>4259</v>
      </c>
      <c r="AE133" s="37" t="s">
        <v>4260</v>
      </c>
      <c r="AF133" s="63">
        <v>42182</v>
      </c>
      <c r="AG133" s="37" t="s">
        <v>4429</v>
      </c>
      <c r="AH133" s="63">
        <v>42210</v>
      </c>
      <c r="AI133" s="37" t="s">
        <v>4429</v>
      </c>
      <c r="AJ133" s="36">
        <v>42210</v>
      </c>
      <c r="AK133" s="34" t="s">
        <v>3802</v>
      </c>
      <c r="AL133" s="34" t="s">
        <v>3739</v>
      </c>
      <c r="AM133" s="37" t="s">
        <v>4375</v>
      </c>
      <c r="AN133" s="37"/>
      <c r="AO133" s="37"/>
      <c r="AP133" s="37"/>
      <c r="AQ133" s="37"/>
    </row>
    <row r="134" spans="1:43" s="47" customFormat="1" ht="23.25" customHeight="1">
      <c r="A134" s="34">
        <v>2014</v>
      </c>
      <c r="B134" s="34">
        <v>1</v>
      </c>
      <c r="C134" s="34">
        <v>133</v>
      </c>
      <c r="D134" s="34">
        <v>56070503246</v>
      </c>
      <c r="E134" s="34" t="s">
        <v>3735</v>
      </c>
      <c r="F134" s="43" t="s">
        <v>3773</v>
      </c>
      <c r="G134" s="34"/>
      <c r="H134" s="34" t="s">
        <v>3774</v>
      </c>
      <c r="I134" s="34" t="s">
        <v>3669</v>
      </c>
      <c r="J134" s="34" t="s">
        <v>3821</v>
      </c>
      <c r="K134" s="34">
        <f t="shared" si="78"/>
        <v>10700000</v>
      </c>
      <c r="L134" s="34" t="s">
        <v>68</v>
      </c>
      <c r="M134" s="34">
        <f t="shared" si="79"/>
        <v>10704000</v>
      </c>
      <c r="N134" s="34" t="s">
        <v>107</v>
      </c>
      <c r="O134" s="34" t="s">
        <v>3556</v>
      </c>
      <c r="P134" s="34" t="s">
        <v>3557</v>
      </c>
      <c r="Q134" s="34">
        <v>10704005</v>
      </c>
      <c r="R134" s="34" t="s">
        <v>2509</v>
      </c>
      <c r="S134" s="34" t="s">
        <v>571</v>
      </c>
      <c r="T134" s="34" t="s">
        <v>2792</v>
      </c>
      <c r="U134" s="34" t="s">
        <v>3799</v>
      </c>
      <c r="V134" s="34" t="s">
        <v>3795</v>
      </c>
      <c r="W134" s="34" t="str">
        <f t="shared" si="83"/>
        <v>372</v>
      </c>
      <c r="X134" s="34" t="s">
        <v>1757</v>
      </c>
      <c r="Y134" s="34" t="str">
        <f t="shared" si="84"/>
        <v>Europe</v>
      </c>
      <c r="Z134" s="63">
        <v>34790</v>
      </c>
      <c r="AA134" s="34">
        <v>20</v>
      </c>
      <c r="AB134" s="37" t="s">
        <v>4261</v>
      </c>
      <c r="AC134" s="34" t="s">
        <v>2462</v>
      </c>
      <c r="AD134" s="39" t="s">
        <v>4262</v>
      </c>
      <c r="AE134" s="37" t="s">
        <v>4263</v>
      </c>
      <c r="AF134" s="63">
        <v>42182</v>
      </c>
      <c r="AG134" s="37" t="s">
        <v>4429</v>
      </c>
      <c r="AH134" s="63">
        <v>42210</v>
      </c>
      <c r="AI134" s="37" t="s">
        <v>4429</v>
      </c>
      <c r="AJ134" s="36">
        <v>42210</v>
      </c>
      <c r="AK134" s="34" t="s">
        <v>3802</v>
      </c>
      <c r="AL134" s="34" t="s">
        <v>3739</v>
      </c>
      <c r="AM134" s="37" t="s">
        <v>4375</v>
      </c>
      <c r="AN134" s="37"/>
      <c r="AO134" s="37"/>
      <c r="AP134" s="37"/>
      <c r="AQ134" s="37"/>
    </row>
    <row r="135" spans="1:43" s="47" customFormat="1" ht="23.25" customHeight="1">
      <c r="A135" s="34">
        <v>2014</v>
      </c>
      <c r="B135" s="34">
        <v>1</v>
      </c>
      <c r="C135" s="34">
        <v>134</v>
      </c>
      <c r="D135" s="34">
        <v>56070503409</v>
      </c>
      <c r="E135" s="34" t="s">
        <v>3740</v>
      </c>
      <c r="F135" s="34" t="s">
        <v>3775</v>
      </c>
      <c r="G135" s="34"/>
      <c r="H135" s="34" t="s">
        <v>3776</v>
      </c>
      <c r="I135" s="34" t="s">
        <v>3669</v>
      </c>
      <c r="J135" s="34" t="s">
        <v>3821</v>
      </c>
      <c r="K135" s="34">
        <f t="shared" si="78"/>
        <v>10700000</v>
      </c>
      <c r="L135" s="34" t="s">
        <v>68</v>
      </c>
      <c r="M135" s="34">
        <f t="shared" si="79"/>
        <v>10712000</v>
      </c>
      <c r="N135" s="34" t="s">
        <v>123</v>
      </c>
      <c r="O135" s="34" t="str">
        <f t="shared" ref="O135" si="96">IF(ISBLANK(P135),"",INDEX(Program_Code,MATCH(P135,Program_Name_En,0)))</f>
        <v>2544002</v>
      </c>
      <c r="P135" s="34" t="s">
        <v>3497</v>
      </c>
      <c r="Q135" s="34">
        <f t="shared" ref="Q135" si="97">IF(ISBLANK(R135),"",INDEX(FOS_Code,MATCH(R135,FOS_Name_En,0)))</f>
        <v>10712018</v>
      </c>
      <c r="R135" s="34" t="s">
        <v>2514</v>
      </c>
      <c r="S135" s="34" t="str">
        <f t="shared" ref="S135" si="98">IF(ISBLANK(T135),"",INDEX(Program_Project_Code,MATCH(T135,Program_Project_Name,0)))</f>
        <v>25540099</v>
      </c>
      <c r="T135" s="34" t="s">
        <v>2756</v>
      </c>
      <c r="U135" s="34" t="s">
        <v>3799</v>
      </c>
      <c r="V135" s="34" t="s">
        <v>3796</v>
      </c>
      <c r="W135" s="34" t="str">
        <f t="shared" si="83"/>
        <v>158</v>
      </c>
      <c r="X135" s="34" t="s">
        <v>1634</v>
      </c>
      <c r="Y135" s="34" t="str">
        <f t="shared" si="84"/>
        <v>Asia</v>
      </c>
      <c r="Z135" s="63">
        <v>34654</v>
      </c>
      <c r="AA135" s="34">
        <v>21</v>
      </c>
      <c r="AB135" s="37" t="s">
        <v>4264</v>
      </c>
      <c r="AC135" s="34" t="s">
        <v>2462</v>
      </c>
      <c r="AD135" s="42" t="s">
        <v>4265</v>
      </c>
      <c r="AE135" s="37" t="s">
        <v>4266</v>
      </c>
      <c r="AF135" s="63">
        <v>42183</v>
      </c>
      <c r="AG135" s="37" t="s">
        <v>4429</v>
      </c>
      <c r="AH135" s="63">
        <v>42203</v>
      </c>
      <c r="AI135" s="37" t="s">
        <v>4429</v>
      </c>
      <c r="AJ135" s="36">
        <v>42203</v>
      </c>
      <c r="AK135" s="34" t="s">
        <v>3807</v>
      </c>
      <c r="AL135" s="34" t="s">
        <v>3739</v>
      </c>
      <c r="AM135" s="37" t="s">
        <v>4375</v>
      </c>
      <c r="AN135" s="37"/>
      <c r="AO135" s="37"/>
      <c r="AP135" s="37"/>
      <c r="AQ135" s="37"/>
    </row>
    <row r="136" spans="1:43" s="47" customFormat="1" ht="23.25" customHeight="1">
      <c r="A136" s="34">
        <v>2014</v>
      </c>
      <c r="B136" s="34">
        <v>1</v>
      </c>
      <c r="C136" s="34">
        <v>135</v>
      </c>
      <c r="D136" s="34">
        <v>56070504499</v>
      </c>
      <c r="E136" s="34" t="s">
        <v>3740</v>
      </c>
      <c r="F136" s="34" t="s">
        <v>3777</v>
      </c>
      <c r="G136" s="34"/>
      <c r="H136" s="34" t="s">
        <v>3778</v>
      </c>
      <c r="I136" s="34" t="s">
        <v>3669</v>
      </c>
      <c r="J136" s="34" t="s">
        <v>3821</v>
      </c>
      <c r="K136" s="34">
        <f t="shared" si="78"/>
        <v>10700000</v>
      </c>
      <c r="L136" s="35" t="s">
        <v>68</v>
      </c>
      <c r="M136" s="34" t="str">
        <f t="shared" si="79"/>
        <v/>
      </c>
      <c r="N136" s="34"/>
      <c r="O136" s="34" t="str">
        <f t="shared" si="85"/>
        <v>2555003</v>
      </c>
      <c r="P136" s="35" t="s">
        <v>3533</v>
      </c>
      <c r="Q136" s="34">
        <f t="shared" si="86"/>
        <v>10700003</v>
      </c>
      <c r="R136" s="35" t="s">
        <v>2540</v>
      </c>
      <c r="S136" s="34"/>
      <c r="T136" s="34" t="s">
        <v>2875</v>
      </c>
      <c r="U136" s="34" t="s">
        <v>3799</v>
      </c>
      <c r="V136" s="34" t="s">
        <v>3796</v>
      </c>
      <c r="W136" s="35" t="str">
        <f t="shared" si="83"/>
        <v>158</v>
      </c>
      <c r="X136" s="35" t="s">
        <v>1634</v>
      </c>
      <c r="Y136" s="35" t="str">
        <f t="shared" si="84"/>
        <v>Asia</v>
      </c>
      <c r="Z136" s="63">
        <v>34672</v>
      </c>
      <c r="AA136" s="34">
        <v>21</v>
      </c>
      <c r="AB136" s="37" t="s">
        <v>4267</v>
      </c>
      <c r="AC136" s="35" t="s">
        <v>2462</v>
      </c>
      <c r="AD136" s="34" t="s">
        <v>4268</v>
      </c>
      <c r="AE136" s="37" t="s">
        <v>4269</v>
      </c>
      <c r="AF136" s="63">
        <v>42183</v>
      </c>
      <c r="AG136" s="37" t="s">
        <v>4429</v>
      </c>
      <c r="AH136" s="63">
        <v>42203</v>
      </c>
      <c r="AI136" s="37" t="s">
        <v>4429</v>
      </c>
      <c r="AJ136" s="36">
        <v>42203</v>
      </c>
      <c r="AK136" s="34" t="s">
        <v>3807</v>
      </c>
      <c r="AL136" s="34" t="s">
        <v>3739</v>
      </c>
      <c r="AM136" s="37" t="s">
        <v>4375</v>
      </c>
      <c r="AN136" s="37"/>
      <c r="AO136" s="37"/>
      <c r="AP136" s="37"/>
      <c r="AQ136" s="37"/>
    </row>
    <row r="137" spans="1:43" s="47" customFormat="1" ht="23.25" customHeight="1">
      <c r="A137" s="34">
        <v>2014</v>
      </c>
      <c r="B137" s="34">
        <v>1</v>
      </c>
      <c r="C137" s="34">
        <v>136</v>
      </c>
      <c r="D137" s="34">
        <v>57070502682</v>
      </c>
      <c r="E137" s="34" t="s">
        <v>3740</v>
      </c>
      <c r="F137" s="34" t="s">
        <v>3779</v>
      </c>
      <c r="G137" s="34"/>
      <c r="H137" s="34" t="s">
        <v>3780</v>
      </c>
      <c r="I137" s="34" t="s">
        <v>3669</v>
      </c>
      <c r="J137" s="34" t="s">
        <v>3821</v>
      </c>
      <c r="K137" s="34">
        <f t="shared" si="78"/>
        <v>10700000</v>
      </c>
      <c r="L137" s="35" t="s">
        <v>68</v>
      </c>
      <c r="M137" s="34">
        <f t="shared" si="79"/>
        <v>10702000</v>
      </c>
      <c r="N137" s="34" t="s">
        <v>103</v>
      </c>
      <c r="O137" s="34" t="str">
        <f t="shared" si="85"/>
        <v>2553005</v>
      </c>
      <c r="P137" s="35" t="s">
        <v>3536</v>
      </c>
      <c r="Q137" s="34">
        <f t="shared" si="86"/>
        <v>10803001</v>
      </c>
      <c r="R137" s="35" t="s">
        <v>2577</v>
      </c>
      <c r="S137" s="34">
        <v>25540019</v>
      </c>
      <c r="T137" s="34" t="s">
        <v>3025</v>
      </c>
      <c r="U137" s="34" t="s">
        <v>3799</v>
      </c>
      <c r="V137" s="34" t="s">
        <v>3796</v>
      </c>
      <c r="W137" s="35" t="str">
        <f t="shared" si="83"/>
        <v>158</v>
      </c>
      <c r="X137" s="35" t="s">
        <v>1634</v>
      </c>
      <c r="Y137" s="35" t="str">
        <f t="shared" si="84"/>
        <v>Asia</v>
      </c>
      <c r="Z137" s="63">
        <v>34530</v>
      </c>
      <c r="AA137" s="34">
        <v>21</v>
      </c>
      <c r="AB137" s="37" t="s">
        <v>4270</v>
      </c>
      <c r="AC137" s="35" t="s">
        <v>2462</v>
      </c>
      <c r="AD137" s="34" t="s">
        <v>4271</v>
      </c>
      <c r="AE137" s="37" t="s">
        <v>4272</v>
      </c>
      <c r="AF137" s="63">
        <v>42183</v>
      </c>
      <c r="AG137" s="37" t="s">
        <v>4429</v>
      </c>
      <c r="AH137" s="63">
        <v>42203</v>
      </c>
      <c r="AI137" s="37" t="s">
        <v>4429</v>
      </c>
      <c r="AJ137" s="36">
        <v>42203</v>
      </c>
      <c r="AK137" s="34" t="s">
        <v>3807</v>
      </c>
      <c r="AL137" s="34" t="s">
        <v>3739</v>
      </c>
      <c r="AM137" s="37" t="s">
        <v>4375</v>
      </c>
      <c r="AN137" s="37"/>
      <c r="AO137" s="37"/>
      <c r="AP137" s="37"/>
      <c r="AQ137" s="37"/>
    </row>
    <row r="138" spans="1:43" s="47" customFormat="1" ht="23.25" customHeight="1">
      <c r="A138" s="34">
        <v>2014</v>
      </c>
      <c r="B138" s="34">
        <v>1</v>
      </c>
      <c r="C138" s="34">
        <v>137</v>
      </c>
      <c r="D138" s="34">
        <v>56070502633</v>
      </c>
      <c r="E138" s="34" t="s">
        <v>3750</v>
      </c>
      <c r="F138" s="34" t="s">
        <v>3781</v>
      </c>
      <c r="G138" s="34"/>
      <c r="H138" s="34" t="s">
        <v>3782</v>
      </c>
      <c r="I138" s="34" t="s">
        <v>3669</v>
      </c>
      <c r="J138" s="34" t="s">
        <v>3821</v>
      </c>
      <c r="K138" s="34">
        <f t="shared" si="78"/>
        <v>10700000</v>
      </c>
      <c r="L138" s="35" t="s">
        <v>68</v>
      </c>
      <c r="M138" s="34">
        <f t="shared" si="79"/>
        <v>10702000</v>
      </c>
      <c r="N138" s="34" t="s">
        <v>103</v>
      </c>
      <c r="O138" s="34" t="str">
        <f t="shared" ref="O138" si="99">IF(ISBLANK(P138),"",INDEX(Program_Code,MATCH(P138,Program_Name_En,0)))</f>
        <v>2553005</v>
      </c>
      <c r="P138" s="35" t="s">
        <v>3536</v>
      </c>
      <c r="Q138" s="34">
        <f t="shared" ref="Q138" si="100">IF(ISBLANK(R138),"",INDEX(FOS_Code,MATCH(R138,FOS_Name_En,0)))</f>
        <v>10803001</v>
      </c>
      <c r="R138" s="35" t="s">
        <v>2577</v>
      </c>
      <c r="S138" s="34">
        <v>25540019</v>
      </c>
      <c r="T138" s="34" t="s">
        <v>3025</v>
      </c>
      <c r="U138" s="34" t="s">
        <v>3799</v>
      </c>
      <c r="V138" s="34" t="s">
        <v>3796</v>
      </c>
      <c r="W138" s="35" t="str">
        <f t="shared" si="83"/>
        <v>158</v>
      </c>
      <c r="X138" s="35" t="s">
        <v>1634</v>
      </c>
      <c r="Y138" s="35" t="str">
        <f>IF(ISBLANK(X138),"",INDEX(Continents,MATCH(X138,Country_Name,0)))</f>
        <v>Asia</v>
      </c>
      <c r="Z138" s="63">
        <v>34562</v>
      </c>
      <c r="AA138" s="34">
        <v>21</v>
      </c>
      <c r="AB138" s="37" t="s">
        <v>4273</v>
      </c>
      <c r="AC138" s="35" t="s">
        <v>2462</v>
      </c>
      <c r="AD138" s="34" t="s">
        <v>4274</v>
      </c>
      <c r="AE138" s="37" t="s">
        <v>4275</v>
      </c>
      <c r="AF138" s="63">
        <v>42183</v>
      </c>
      <c r="AG138" s="37" t="s">
        <v>4429</v>
      </c>
      <c r="AH138" s="63">
        <v>42203</v>
      </c>
      <c r="AI138" s="37" t="s">
        <v>4429</v>
      </c>
      <c r="AJ138" s="36">
        <v>42203</v>
      </c>
      <c r="AK138" s="34" t="s">
        <v>3807</v>
      </c>
      <c r="AL138" s="34" t="s">
        <v>3739</v>
      </c>
      <c r="AM138" s="37" t="s">
        <v>4375</v>
      </c>
      <c r="AN138" s="37"/>
      <c r="AO138" s="37"/>
      <c r="AP138" s="37"/>
      <c r="AQ138" s="37"/>
    </row>
    <row r="139" spans="1:43" s="47" customFormat="1" ht="23.25" customHeight="1">
      <c r="A139" s="34">
        <v>2014</v>
      </c>
      <c r="B139" s="34">
        <v>1</v>
      </c>
      <c r="C139" s="34">
        <v>138</v>
      </c>
      <c r="D139" s="34">
        <v>57070500873</v>
      </c>
      <c r="E139" s="34" t="s">
        <v>3740</v>
      </c>
      <c r="F139" s="34" t="s">
        <v>3783</v>
      </c>
      <c r="G139" s="34"/>
      <c r="H139" s="34" t="s">
        <v>3784</v>
      </c>
      <c r="I139" s="34" t="s">
        <v>3669</v>
      </c>
      <c r="J139" s="34" t="s">
        <v>3821</v>
      </c>
      <c r="K139" s="34">
        <f t="shared" si="78"/>
        <v>10700000</v>
      </c>
      <c r="L139" s="35" t="s">
        <v>68</v>
      </c>
      <c r="M139" s="34">
        <f t="shared" si="79"/>
        <v>10703000</v>
      </c>
      <c r="N139" s="34" t="s">
        <v>105</v>
      </c>
      <c r="O139" s="34" t="str">
        <f t="shared" si="85"/>
        <v>2514002</v>
      </c>
      <c r="P139" s="35" t="s">
        <v>3187</v>
      </c>
      <c r="Q139" s="34">
        <f t="shared" si="86"/>
        <v>10703011</v>
      </c>
      <c r="R139" s="35" t="s">
        <v>2595</v>
      </c>
      <c r="S139" s="34">
        <v>2514002</v>
      </c>
      <c r="T139" s="34" t="s">
        <v>3187</v>
      </c>
      <c r="U139" s="34" t="s">
        <v>3799</v>
      </c>
      <c r="V139" s="34" t="s">
        <v>3796</v>
      </c>
      <c r="W139" s="35" t="str">
        <f t="shared" si="83"/>
        <v>158</v>
      </c>
      <c r="X139" s="35" t="s">
        <v>1634</v>
      </c>
      <c r="Y139" s="35" t="str">
        <f t="shared" ref="Y139:Y146" si="101">IF(ISBLANK(X139),"",INDEX(Continents,MATCH(X139,Country_Name,0)))</f>
        <v>Asia</v>
      </c>
      <c r="Z139" s="63">
        <v>34529</v>
      </c>
      <c r="AA139" s="34">
        <v>21</v>
      </c>
      <c r="AB139" s="37" t="s">
        <v>4276</v>
      </c>
      <c r="AC139" s="35" t="s">
        <v>2462</v>
      </c>
      <c r="AD139" s="34" t="s">
        <v>4277</v>
      </c>
      <c r="AE139" s="37" t="s">
        <v>4278</v>
      </c>
      <c r="AF139" s="63">
        <v>42183</v>
      </c>
      <c r="AG139" s="37" t="s">
        <v>4429</v>
      </c>
      <c r="AH139" s="63">
        <v>42203</v>
      </c>
      <c r="AI139" s="37" t="s">
        <v>4429</v>
      </c>
      <c r="AJ139" s="36">
        <v>42203</v>
      </c>
      <c r="AK139" s="34" t="s">
        <v>3807</v>
      </c>
      <c r="AL139" s="34" t="s">
        <v>3739</v>
      </c>
      <c r="AM139" s="37" t="s">
        <v>4375</v>
      </c>
      <c r="AN139" s="37"/>
      <c r="AO139" s="37"/>
      <c r="AP139" s="37"/>
      <c r="AQ139" s="37"/>
    </row>
    <row r="140" spans="1:43" s="47" customFormat="1" ht="23.25" customHeight="1">
      <c r="A140" s="34">
        <v>2014</v>
      </c>
      <c r="B140" s="34">
        <v>1</v>
      </c>
      <c r="C140" s="34">
        <v>139</v>
      </c>
      <c r="D140" s="34">
        <v>56070500658</v>
      </c>
      <c r="E140" s="34" t="s">
        <v>3735</v>
      </c>
      <c r="F140" s="34" t="s">
        <v>3785</v>
      </c>
      <c r="G140" s="34"/>
      <c r="H140" s="34" t="s">
        <v>3786</v>
      </c>
      <c r="I140" s="34" t="s">
        <v>3669</v>
      </c>
      <c r="J140" s="34" t="s">
        <v>3821</v>
      </c>
      <c r="K140" s="34">
        <f t="shared" si="78"/>
        <v>10700000</v>
      </c>
      <c r="L140" s="35" t="s">
        <v>68</v>
      </c>
      <c r="M140" s="34">
        <f t="shared" si="79"/>
        <v>10704000</v>
      </c>
      <c r="N140" s="34" t="s">
        <v>107</v>
      </c>
      <c r="O140" s="34">
        <v>2514003</v>
      </c>
      <c r="P140" s="35" t="s">
        <v>3559</v>
      </c>
      <c r="Q140" s="34">
        <v>10704005</v>
      </c>
      <c r="R140" s="35" t="s">
        <v>2509</v>
      </c>
      <c r="S140" s="34">
        <v>25540045</v>
      </c>
      <c r="T140" s="34" t="s">
        <v>2781</v>
      </c>
      <c r="U140" s="34" t="s">
        <v>3799</v>
      </c>
      <c r="V140" s="34" t="s">
        <v>3796</v>
      </c>
      <c r="W140" s="35" t="str">
        <f t="shared" ref="W140:W145" si="102">IF(ISBLANK(X140),"",INDEX(Country_Code,MATCH(X140,Country_Name,0)))</f>
        <v>158</v>
      </c>
      <c r="X140" s="35" t="s">
        <v>1634</v>
      </c>
      <c r="Y140" s="35" t="str">
        <f t="shared" ref="Y140:Y145" si="103">IF(ISBLANK(X140),"",INDEX(Continents,MATCH(X140,Country_Name,0)))</f>
        <v>Asia</v>
      </c>
      <c r="Z140" s="63">
        <v>34383</v>
      </c>
      <c r="AA140" s="34">
        <v>21</v>
      </c>
      <c r="AB140" s="37" t="s">
        <v>4279</v>
      </c>
      <c r="AC140" s="35" t="s">
        <v>2462</v>
      </c>
      <c r="AD140" s="34" t="s">
        <v>4280</v>
      </c>
      <c r="AE140" s="37" t="s">
        <v>4281</v>
      </c>
      <c r="AF140" s="63">
        <v>42183</v>
      </c>
      <c r="AG140" s="37" t="s">
        <v>4429</v>
      </c>
      <c r="AH140" s="63">
        <v>42203</v>
      </c>
      <c r="AI140" s="37" t="s">
        <v>4429</v>
      </c>
      <c r="AJ140" s="36">
        <v>42203</v>
      </c>
      <c r="AK140" s="34" t="s">
        <v>3807</v>
      </c>
      <c r="AL140" s="34" t="s">
        <v>3739</v>
      </c>
      <c r="AM140" s="37" t="s">
        <v>4375</v>
      </c>
      <c r="AN140" s="37"/>
      <c r="AO140" s="37"/>
      <c r="AP140" s="37"/>
      <c r="AQ140" s="37"/>
    </row>
    <row r="141" spans="1:43" s="47" customFormat="1" ht="23.25" customHeight="1">
      <c r="A141" s="34">
        <v>2014</v>
      </c>
      <c r="B141" s="34">
        <v>1</v>
      </c>
      <c r="C141" s="34">
        <v>140</v>
      </c>
      <c r="D141" s="34">
        <v>57070500009</v>
      </c>
      <c r="E141" s="34" t="s">
        <v>3740</v>
      </c>
      <c r="F141" s="34" t="s">
        <v>3788</v>
      </c>
      <c r="G141" s="34"/>
      <c r="H141" s="34" t="s">
        <v>3787</v>
      </c>
      <c r="I141" s="34" t="s">
        <v>3669</v>
      </c>
      <c r="J141" s="34" t="s">
        <v>3821</v>
      </c>
      <c r="K141" s="34">
        <f t="shared" si="78"/>
        <v>10700000</v>
      </c>
      <c r="L141" s="35" t="s">
        <v>68</v>
      </c>
      <c r="M141" s="34">
        <f t="shared" si="79"/>
        <v>10706000</v>
      </c>
      <c r="N141" s="34" t="s">
        <v>111</v>
      </c>
      <c r="O141" s="34" t="str">
        <f t="shared" ref="O141:O144" si="104">IF(ISBLANK(P141),"",INDEX(Program_Code,MATCH(P141,Program_Name_En,0)))</f>
        <v>2517001</v>
      </c>
      <c r="P141" s="35" t="s">
        <v>3189</v>
      </c>
      <c r="Q141" s="34">
        <f t="shared" ref="Q141:Q144" si="105">IF(ISBLANK(R141),"",INDEX(FOS_Code,MATCH(R141,FOS_Name_En,0)))</f>
        <v>10706001</v>
      </c>
      <c r="R141" s="35" t="s">
        <v>2504</v>
      </c>
      <c r="S141" s="34" t="str">
        <f t="shared" ref="S141:S144" si="106">IF(ISBLANK(T141),"",INDEX(Program_Project_Code,MATCH(T141,Program_Project_Name,0)))</f>
        <v>25540008</v>
      </c>
      <c r="T141" s="34" t="s">
        <v>2713</v>
      </c>
      <c r="U141" s="34" t="s">
        <v>3799</v>
      </c>
      <c r="V141" s="34" t="s">
        <v>3796</v>
      </c>
      <c r="W141" s="35" t="str">
        <f t="shared" si="102"/>
        <v>158</v>
      </c>
      <c r="X141" s="35" t="s">
        <v>1634</v>
      </c>
      <c r="Y141" s="35" t="str">
        <f t="shared" si="103"/>
        <v>Asia</v>
      </c>
      <c r="Z141" s="63">
        <v>35141</v>
      </c>
      <c r="AA141" s="34">
        <v>19</v>
      </c>
      <c r="AB141" s="37" t="s">
        <v>4282</v>
      </c>
      <c r="AC141" s="35" t="s">
        <v>2462</v>
      </c>
      <c r="AD141" s="34" t="s">
        <v>4283</v>
      </c>
      <c r="AE141" s="37" t="s">
        <v>4284</v>
      </c>
      <c r="AF141" s="63">
        <v>42183</v>
      </c>
      <c r="AG141" s="37" t="s">
        <v>4429</v>
      </c>
      <c r="AH141" s="63">
        <v>42203</v>
      </c>
      <c r="AI141" s="37" t="s">
        <v>4429</v>
      </c>
      <c r="AJ141" s="36">
        <v>42203</v>
      </c>
      <c r="AK141" s="34" t="s">
        <v>3807</v>
      </c>
      <c r="AL141" s="34" t="s">
        <v>3739</v>
      </c>
      <c r="AM141" s="37" t="s">
        <v>4375</v>
      </c>
      <c r="AN141" s="37"/>
      <c r="AO141" s="37"/>
      <c r="AP141" s="37"/>
      <c r="AQ141" s="37"/>
    </row>
    <row r="142" spans="1:43" s="47" customFormat="1" ht="23.25" customHeight="1">
      <c r="A142" s="34">
        <v>2014</v>
      </c>
      <c r="B142" s="34">
        <v>1</v>
      </c>
      <c r="C142" s="34">
        <v>141</v>
      </c>
      <c r="D142" s="34">
        <v>56070504429</v>
      </c>
      <c r="E142" s="34" t="s">
        <v>3735</v>
      </c>
      <c r="F142" s="34" t="s">
        <v>3789</v>
      </c>
      <c r="G142" s="34"/>
      <c r="H142" s="34" t="s">
        <v>3790</v>
      </c>
      <c r="I142" s="34" t="s">
        <v>3669</v>
      </c>
      <c r="J142" s="34" t="s">
        <v>3821</v>
      </c>
      <c r="K142" s="34">
        <f t="shared" si="78"/>
        <v>10700000</v>
      </c>
      <c r="L142" s="35" t="s">
        <v>68</v>
      </c>
      <c r="M142" s="34" t="str">
        <f t="shared" ref="M142" si="107">IF(ISBLANK(N142),"",INDEX(DEPARTMENT_CODE,MATCH(N142,DEPT_NAME_EN,0)))</f>
        <v/>
      </c>
      <c r="N142" s="34"/>
      <c r="O142" s="34" t="str">
        <f t="shared" si="104"/>
        <v>2555003</v>
      </c>
      <c r="P142" s="35" t="s">
        <v>3533</v>
      </c>
      <c r="Q142" s="34">
        <f t="shared" si="105"/>
        <v>10700003</v>
      </c>
      <c r="R142" s="35" t="s">
        <v>2540</v>
      </c>
      <c r="S142" s="34" t="e">
        <f t="shared" si="106"/>
        <v>#N/A</v>
      </c>
      <c r="T142" s="34" t="s">
        <v>2875</v>
      </c>
      <c r="U142" s="34" t="s">
        <v>3799</v>
      </c>
      <c r="V142" s="34" t="s">
        <v>3796</v>
      </c>
      <c r="W142" s="35" t="str">
        <f t="shared" si="102"/>
        <v>158</v>
      </c>
      <c r="X142" s="35" t="s">
        <v>1634</v>
      </c>
      <c r="Y142" s="35" t="str">
        <f t="shared" si="103"/>
        <v>Asia</v>
      </c>
      <c r="Z142" s="63">
        <v>34804</v>
      </c>
      <c r="AA142" s="34">
        <v>20</v>
      </c>
      <c r="AB142" s="37" t="s">
        <v>4285</v>
      </c>
      <c r="AC142" s="35" t="s">
        <v>2462</v>
      </c>
      <c r="AD142" s="34" t="s">
        <v>4286</v>
      </c>
      <c r="AE142" s="37" t="s">
        <v>4287</v>
      </c>
      <c r="AF142" s="63">
        <v>42183</v>
      </c>
      <c r="AG142" s="37" t="s">
        <v>4429</v>
      </c>
      <c r="AH142" s="63">
        <v>42203</v>
      </c>
      <c r="AI142" s="37" t="s">
        <v>4429</v>
      </c>
      <c r="AJ142" s="36">
        <v>42203</v>
      </c>
      <c r="AK142" s="34" t="s">
        <v>3807</v>
      </c>
      <c r="AL142" s="34" t="s">
        <v>3739</v>
      </c>
      <c r="AM142" s="37" t="s">
        <v>4375</v>
      </c>
      <c r="AN142" s="37"/>
      <c r="AO142" s="37"/>
      <c r="AP142" s="37"/>
      <c r="AQ142" s="37"/>
    </row>
    <row r="143" spans="1:43" s="47" customFormat="1" ht="23.25" customHeight="1">
      <c r="A143" s="34">
        <v>2014</v>
      </c>
      <c r="B143" s="34">
        <v>1</v>
      </c>
      <c r="C143" s="34">
        <v>142</v>
      </c>
      <c r="D143" s="34">
        <v>56070502446</v>
      </c>
      <c r="E143" s="34" t="s">
        <v>3735</v>
      </c>
      <c r="F143" s="34" t="s">
        <v>3791</v>
      </c>
      <c r="G143" s="34"/>
      <c r="H143" s="34" t="s">
        <v>3792</v>
      </c>
      <c r="I143" s="34" t="s">
        <v>3669</v>
      </c>
      <c r="J143" s="34" t="s">
        <v>3821</v>
      </c>
      <c r="K143" s="34">
        <f t="shared" si="78"/>
        <v>10700000</v>
      </c>
      <c r="L143" s="35" t="s">
        <v>68</v>
      </c>
      <c r="M143" s="34">
        <f t="shared" si="79"/>
        <v>10705000</v>
      </c>
      <c r="N143" s="34" t="s">
        <v>109</v>
      </c>
      <c r="O143" s="34" t="str">
        <f t="shared" si="104"/>
        <v>2535004</v>
      </c>
      <c r="P143" s="35" t="s">
        <v>3238</v>
      </c>
      <c r="Q143" s="34">
        <f t="shared" si="105"/>
        <v>10711025</v>
      </c>
      <c r="R143" s="35" t="s">
        <v>2525</v>
      </c>
      <c r="S143" s="34" t="str">
        <f t="shared" si="106"/>
        <v>25520001</v>
      </c>
      <c r="T143" s="34" t="s">
        <v>2676</v>
      </c>
      <c r="U143" s="34" t="s">
        <v>3799</v>
      </c>
      <c r="V143" s="34" t="s">
        <v>3796</v>
      </c>
      <c r="W143" s="35" t="str">
        <f t="shared" si="102"/>
        <v>158</v>
      </c>
      <c r="X143" s="35" t="s">
        <v>1634</v>
      </c>
      <c r="Y143" s="35" t="str">
        <f t="shared" si="103"/>
        <v>Asia</v>
      </c>
      <c r="Z143" s="63">
        <v>34556</v>
      </c>
      <c r="AA143" s="34">
        <v>21</v>
      </c>
      <c r="AB143" s="37" t="s">
        <v>4288</v>
      </c>
      <c r="AC143" s="35" t="s">
        <v>2462</v>
      </c>
      <c r="AD143" s="34" t="s">
        <v>4289</v>
      </c>
      <c r="AE143" s="37" t="s">
        <v>4290</v>
      </c>
      <c r="AF143" s="63">
        <v>42183</v>
      </c>
      <c r="AG143" s="37" t="s">
        <v>4429</v>
      </c>
      <c r="AH143" s="63">
        <v>42203</v>
      </c>
      <c r="AI143" s="37" t="s">
        <v>4429</v>
      </c>
      <c r="AJ143" s="36">
        <v>42203</v>
      </c>
      <c r="AK143" s="34" t="s">
        <v>3807</v>
      </c>
      <c r="AL143" s="34" t="s">
        <v>3739</v>
      </c>
      <c r="AM143" s="37" t="s">
        <v>4375</v>
      </c>
      <c r="AN143" s="37"/>
      <c r="AO143" s="37"/>
      <c r="AP143" s="37"/>
      <c r="AQ143" s="37"/>
    </row>
    <row r="144" spans="1:43" s="47" customFormat="1" ht="23.25" customHeight="1">
      <c r="A144" s="34">
        <v>2014</v>
      </c>
      <c r="B144" s="34">
        <v>1</v>
      </c>
      <c r="C144" s="34">
        <v>143</v>
      </c>
      <c r="D144" s="34">
        <v>53270035</v>
      </c>
      <c r="E144" s="34" t="s">
        <v>3735</v>
      </c>
      <c r="F144" s="34" t="s">
        <v>3813</v>
      </c>
      <c r="G144" s="34"/>
      <c r="H144" s="34" t="s">
        <v>3814</v>
      </c>
      <c r="I144" s="34" t="s">
        <v>3669</v>
      </c>
      <c r="J144" s="34" t="s">
        <v>3821</v>
      </c>
      <c r="K144" s="34">
        <f t="shared" si="78"/>
        <v>10700000</v>
      </c>
      <c r="L144" s="35" t="s">
        <v>68</v>
      </c>
      <c r="M144" s="34">
        <f t="shared" si="79"/>
        <v>10704000</v>
      </c>
      <c r="N144" s="34" t="s">
        <v>107</v>
      </c>
      <c r="O144" s="34" t="str">
        <f t="shared" si="104"/>
        <v>2543004</v>
      </c>
      <c r="P144" s="35" t="s">
        <v>3557</v>
      </c>
      <c r="Q144" s="34">
        <f t="shared" si="105"/>
        <v>10704005</v>
      </c>
      <c r="R144" s="35" t="s">
        <v>2509</v>
      </c>
      <c r="S144" s="34" t="str">
        <f t="shared" si="106"/>
        <v>25540046</v>
      </c>
      <c r="T144" s="34" t="s">
        <v>2792</v>
      </c>
      <c r="U144" s="34" t="s">
        <v>3799</v>
      </c>
      <c r="V144" s="34" t="s">
        <v>3796</v>
      </c>
      <c r="W144" s="35" t="str">
        <f t="shared" si="102"/>
        <v>158</v>
      </c>
      <c r="X144" s="35" t="s">
        <v>1634</v>
      </c>
      <c r="Y144" s="35" t="str">
        <f t="shared" si="103"/>
        <v>Asia</v>
      </c>
      <c r="Z144" s="63">
        <v>33678</v>
      </c>
      <c r="AA144" s="34">
        <v>23</v>
      </c>
      <c r="AB144" s="37" t="s">
        <v>4291</v>
      </c>
      <c r="AC144" s="35" t="s">
        <v>2462</v>
      </c>
      <c r="AD144" s="34" t="s">
        <v>4292</v>
      </c>
      <c r="AE144" s="37"/>
      <c r="AF144" s="63">
        <v>42183</v>
      </c>
      <c r="AG144" s="37" t="s">
        <v>4429</v>
      </c>
      <c r="AH144" s="63">
        <v>42203</v>
      </c>
      <c r="AI144" s="37" t="s">
        <v>4429</v>
      </c>
      <c r="AJ144" s="36">
        <v>42203</v>
      </c>
      <c r="AK144" s="34" t="s">
        <v>3807</v>
      </c>
      <c r="AL144" s="34" t="s">
        <v>3739</v>
      </c>
      <c r="AM144" s="37" t="s">
        <v>4375</v>
      </c>
      <c r="AN144" s="37"/>
      <c r="AO144" s="37"/>
      <c r="AP144" s="37"/>
      <c r="AQ144" s="37"/>
    </row>
    <row r="145" spans="1:43" s="47" customFormat="1" ht="23.25" customHeight="1">
      <c r="A145" s="34">
        <v>2014</v>
      </c>
      <c r="B145" s="34">
        <v>1</v>
      </c>
      <c r="C145" s="34">
        <v>144</v>
      </c>
      <c r="D145" s="34">
        <v>56070501647</v>
      </c>
      <c r="E145" s="34" t="s">
        <v>3740</v>
      </c>
      <c r="F145" s="34" t="s">
        <v>3815</v>
      </c>
      <c r="G145" s="34"/>
      <c r="H145" s="34" t="s">
        <v>3816</v>
      </c>
      <c r="I145" s="34" t="s">
        <v>3669</v>
      </c>
      <c r="J145" s="34" t="s">
        <v>3821</v>
      </c>
      <c r="K145" s="34">
        <f t="shared" si="78"/>
        <v>10700000</v>
      </c>
      <c r="L145" s="35" t="s">
        <v>68</v>
      </c>
      <c r="M145" s="34">
        <f t="shared" si="79"/>
        <v>10710000</v>
      </c>
      <c r="N145" s="34" t="s">
        <v>119</v>
      </c>
      <c r="O145" s="34">
        <v>2535002</v>
      </c>
      <c r="P145" s="35" t="s">
        <v>3236</v>
      </c>
      <c r="Q145" s="34">
        <v>10710022</v>
      </c>
      <c r="R145" s="35" t="s">
        <v>2543</v>
      </c>
      <c r="S145" s="34">
        <v>2535002</v>
      </c>
      <c r="T145" s="34" t="s">
        <v>3236</v>
      </c>
      <c r="U145" s="34" t="s">
        <v>3801</v>
      </c>
      <c r="V145" s="34" t="s">
        <v>3800</v>
      </c>
      <c r="W145" s="35" t="str">
        <f t="shared" si="102"/>
        <v>392</v>
      </c>
      <c r="X145" s="35" t="s">
        <v>34</v>
      </c>
      <c r="Y145" s="35" t="str">
        <f t="shared" si="103"/>
        <v>Asia</v>
      </c>
      <c r="Z145" s="63">
        <v>34797</v>
      </c>
      <c r="AA145" s="34">
        <v>20</v>
      </c>
      <c r="AB145" s="37" t="s">
        <v>4293</v>
      </c>
      <c r="AC145" s="35" t="s">
        <v>2462</v>
      </c>
      <c r="AD145" s="34" t="s">
        <v>4294</v>
      </c>
      <c r="AE145" s="37" t="s">
        <v>4295</v>
      </c>
      <c r="AF145" s="63">
        <v>42163</v>
      </c>
      <c r="AG145" s="37" t="s">
        <v>4429</v>
      </c>
      <c r="AH145" s="63">
        <v>42203</v>
      </c>
      <c r="AI145" s="37" t="s">
        <v>4429</v>
      </c>
      <c r="AJ145" s="36">
        <v>42203</v>
      </c>
      <c r="AK145" s="34" t="s">
        <v>3807</v>
      </c>
      <c r="AL145" s="34" t="s">
        <v>3739</v>
      </c>
      <c r="AM145" s="37" t="s">
        <v>4375</v>
      </c>
      <c r="AN145" s="37"/>
      <c r="AO145" s="37" t="s">
        <v>3811</v>
      </c>
      <c r="AP145" s="37" t="s">
        <v>3812</v>
      </c>
      <c r="AQ145" s="37"/>
    </row>
    <row r="146" spans="1:43" s="47" customFormat="1" ht="23.25" customHeight="1">
      <c r="A146" s="34">
        <v>2014</v>
      </c>
      <c r="B146" s="34">
        <v>1</v>
      </c>
      <c r="C146" s="34">
        <v>145</v>
      </c>
      <c r="D146" s="34">
        <v>56070503008</v>
      </c>
      <c r="E146" s="34" t="s">
        <v>3740</v>
      </c>
      <c r="F146" s="34" t="s">
        <v>3817</v>
      </c>
      <c r="G146" s="34"/>
      <c r="H146" s="34" t="s">
        <v>3818</v>
      </c>
      <c r="I146" s="34" t="s">
        <v>3669</v>
      </c>
      <c r="J146" s="34" t="s">
        <v>3821</v>
      </c>
      <c r="K146" s="34">
        <f t="shared" si="78"/>
        <v>10700000</v>
      </c>
      <c r="L146" s="35" t="s">
        <v>68</v>
      </c>
      <c r="M146" s="34">
        <f t="shared" si="79"/>
        <v>10706000</v>
      </c>
      <c r="N146" s="34" t="s">
        <v>111</v>
      </c>
      <c r="O146" s="34" t="str">
        <f t="shared" ref="O146" si="108">IF(ISBLANK(P146),"",INDEX(Program_Code,MATCH(P146,Program_Name_En,0)))</f>
        <v>2553007</v>
      </c>
      <c r="P146" s="35" t="s">
        <v>3473</v>
      </c>
      <c r="Q146" s="34">
        <f t="shared" ref="Q146" si="109">IF(ISBLANK(R146),"",INDEX(FOS_Code,MATCH(R146,FOS_Name_En,0)))</f>
        <v>10706001</v>
      </c>
      <c r="R146" s="35" t="s">
        <v>2504</v>
      </c>
      <c r="S146" s="34" t="str">
        <f t="shared" ref="S146" si="110">IF(ISBLANK(T146),"",INDEX(Program_Project_Code,MATCH(T146,Program_Project_Name,0)))</f>
        <v>25540158</v>
      </c>
      <c r="T146" s="34" t="s">
        <v>2721</v>
      </c>
      <c r="U146" s="34" t="s">
        <v>3801</v>
      </c>
      <c r="V146" s="34" t="s">
        <v>3800</v>
      </c>
      <c r="W146" s="35" t="str">
        <f t="shared" ref="W146" si="111">IF(ISBLANK(X146),"",INDEX(Country_Code,MATCH(X146,Country_Name,0)))</f>
        <v>392</v>
      </c>
      <c r="X146" s="35" t="s">
        <v>34</v>
      </c>
      <c r="Y146" s="35" t="str">
        <f t="shared" si="101"/>
        <v>Asia</v>
      </c>
      <c r="Z146" s="63">
        <v>34697</v>
      </c>
      <c r="AA146" s="34">
        <v>21</v>
      </c>
      <c r="AB146" s="37" t="s">
        <v>4296</v>
      </c>
      <c r="AC146" s="35" t="s">
        <v>2462</v>
      </c>
      <c r="AD146" s="34" t="s">
        <v>4297</v>
      </c>
      <c r="AE146" s="37" t="s">
        <v>4298</v>
      </c>
      <c r="AF146" s="63">
        <v>42163</v>
      </c>
      <c r="AG146" s="37" t="s">
        <v>4429</v>
      </c>
      <c r="AH146" s="63">
        <v>42203</v>
      </c>
      <c r="AI146" s="37" t="s">
        <v>4429</v>
      </c>
      <c r="AJ146" s="36">
        <v>42203</v>
      </c>
      <c r="AK146" s="34" t="s">
        <v>3807</v>
      </c>
      <c r="AL146" s="34" t="s">
        <v>3739</v>
      </c>
      <c r="AM146" s="37" t="s">
        <v>4375</v>
      </c>
      <c r="AN146" s="37"/>
      <c r="AO146" s="37" t="s">
        <v>3811</v>
      </c>
      <c r="AP146" s="37" t="s">
        <v>3812</v>
      </c>
      <c r="AQ146" s="37"/>
    </row>
    <row r="147" spans="1:43" s="47" customFormat="1" ht="23.25" customHeight="1">
      <c r="A147" s="34">
        <v>2014</v>
      </c>
      <c r="B147" s="34">
        <v>1</v>
      </c>
      <c r="C147" s="34">
        <v>146</v>
      </c>
      <c r="D147" s="34">
        <v>55070800908</v>
      </c>
      <c r="E147" s="34" t="s">
        <v>3740</v>
      </c>
      <c r="F147" s="34" t="s">
        <v>4219</v>
      </c>
      <c r="G147" s="34"/>
      <c r="H147" s="34" t="s">
        <v>4220</v>
      </c>
      <c r="I147" s="34" t="s">
        <v>3822</v>
      </c>
      <c r="J147" s="34" t="s">
        <v>4218</v>
      </c>
      <c r="K147" s="34">
        <f t="shared" ref="K147:K150" si="112">IF(ISBLANK(L147),"",INDEX(FACULTY_CODE,MATCH(L147,FACULTY_NAME_EN,0)))</f>
        <v>10700000</v>
      </c>
      <c r="L147" s="34" t="s">
        <v>68</v>
      </c>
      <c r="M147" s="34">
        <f t="shared" ref="M147:M151" si="113">IF(ISBLANK(N147),"",INDEX(DEPARTMENT_CODE,MATCH(N147,DEPT_NAME_EN,0)))</f>
        <v>10705000</v>
      </c>
      <c r="N147" s="34" t="s">
        <v>109</v>
      </c>
      <c r="O147" s="34" t="str">
        <f t="shared" ref="O147:O151" si="114">IF(ISBLANK(P147),"",INDEX(Program_Code,MATCH(P147,Program_Name_En,0)))</f>
        <v>2556001</v>
      </c>
      <c r="P147" s="34" t="s">
        <v>3530</v>
      </c>
      <c r="Q147" s="34">
        <f t="shared" ref="Q147:Q151" si="115">IF(ISBLANK(R147),"",INDEX(FOS_Code,MATCH(R147,FOS_Name_En,0)))</f>
        <v>10711026</v>
      </c>
      <c r="R147" s="34" t="s">
        <v>2524</v>
      </c>
      <c r="S147" s="34">
        <v>25550019</v>
      </c>
      <c r="T147" s="34" t="s">
        <v>2809</v>
      </c>
      <c r="U147" s="34" t="s">
        <v>3793</v>
      </c>
      <c r="V147" s="34" t="s">
        <v>3793</v>
      </c>
      <c r="W147" s="34" t="str">
        <f t="shared" ref="W147:W152" si="116">IF(ISBLANK(X147),"",INDEX(Country_Code,MATCH(X147,Country_Name,0)))</f>
        <v>410</v>
      </c>
      <c r="X147" s="34" t="s">
        <v>1776</v>
      </c>
      <c r="Y147" s="34" t="str">
        <f t="shared" ref="Y147:Y150" si="117">IF(ISBLANK(X147),"",INDEX(Continents,MATCH(X147,Country_Name,0)))</f>
        <v>Asia</v>
      </c>
      <c r="Z147" s="63">
        <v>31638</v>
      </c>
      <c r="AA147" s="34">
        <v>29</v>
      </c>
      <c r="AB147" s="37" t="s">
        <v>4230</v>
      </c>
      <c r="AC147" s="34" t="s">
        <v>2462</v>
      </c>
      <c r="AD147" s="34" t="s">
        <v>4231</v>
      </c>
      <c r="AE147" s="37" t="s">
        <v>4232</v>
      </c>
      <c r="AF147" s="63">
        <v>41900</v>
      </c>
      <c r="AG147" s="37" t="s">
        <v>3898</v>
      </c>
      <c r="AH147" s="63">
        <v>41902</v>
      </c>
      <c r="AI147" s="37" t="s">
        <v>3898</v>
      </c>
      <c r="AJ147" s="36">
        <v>41902</v>
      </c>
      <c r="AK147" s="34" t="s">
        <v>3809</v>
      </c>
      <c r="AL147" s="34" t="s">
        <v>3739</v>
      </c>
      <c r="AM147" s="37"/>
      <c r="AN147" s="37"/>
      <c r="AO147" s="37"/>
      <c r="AP147" s="37"/>
      <c r="AQ147" s="34"/>
    </row>
    <row r="148" spans="1:43" s="47" customFormat="1" ht="23.25" customHeight="1">
      <c r="A148" s="34">
        <v>2014</v>
      </c>
      <c r="B148" s="34">
        <v>1</v>
      </c>
      <c r="C148" s="34">
        <v>147</v>
      </c>
      <c r="D148" s="34">
        <v>55070700511</v>
      </c>
      <c r="E148" s="34" t="s">
        <v>3735</v>
      </c>
      <c r="F148" s="34" t="s">
        <v>4221</v>
      </c>
      <c r="G148" s="34"/>
      <c r="H148" s="34" t="s">
        <v>4222</v>
      </c>
      <c r="I148" s="34" t="s">
        <v>3670</v>
      </c>
      <c r="J148" s="34" t="s">
        <v>4218</v>
      </c>
      <c r="K148" s="34">
        <f t="shared" si="112"/>
        <v>10700000</v>
      </c>
      <c r="L148" s="35" t="s">
        <v>68</v>
      </c>
      <c r="M148" s="34">
        <f t="shared" si="113"/>
        <v>10705000</v>
      </c>
      <c r="N148" s="34" t="s">
        <v>109</v>
      </c>
      <c r="O148" s="34">
        <f t="shared" si="114"/>
        <v>2532003</v>
      </c>
      <c r="P148" s="35" t="s">
        <v>3214</v>
      </c>
      <c r="Q148" s="34">
        <f t="shared" si="115"/>
        <v>10705004</v>
      </c>
      <c r="R148" s="35" t="s">
        <v>2526</v>
      </c>
      <c r="S148" s="34">
        <v>25532003</v>
      </c>
      <c r="T148" s="34" t="s">
        <v>3214</v>
      </c>
      <c r="U148" s="34" t="s">
        <v>3793</v>
      </c>
      <c r="V148" s="34" t="s">
        <v>3793</v>
      </c>
      <c r="W148" s="35" t="str">
        <f t="shared" si="116"/>
        <v>410</v>
      </c>
      <c r="X148" s="35" t="s">
        <v>1776</v>
      </c>
      <c r="Y148" s="35" t="str">
        <f t="shared" si="117"/>
        <v>Asia</v>
      </c>
      <c r="Z148" s="63">
        <v>32600</v>
      </c>
      <c r="AA148" s="34">
        <v>26</v>
      </c>
      <c r="AB148" s="37" t="s">
        <v>4227</v>
      </c>
      <c r="AC148" s="35" t="s">
        <v>2462</v>
      </c>
      <c r="AD148" s="34" t="s">
        <v>4228</v>
      </c>
      <c r="AE148" s="37" t="s">
        <v>4229</v>
      </c>
      <c r="AF148" s="63">
        <v>41900</v>
      </c>
      <c r="AG148" s="37" t="s">
        <v>3898</v>
      </c>
      <c r="AH148" s="63">
        <v>41902</v>
      </c>
      <c r="AI148" s="37" t="s">
        <v>3898</v>
      </c>
      <c r="AJ148" s="36">
        <v>41902</v>
      </c>
      <c r="AK148" s="34" t="s">
        <v>3809</v>
      </c>
      <c r="AL148" s="34" t="s">
        <v>3739</v>
      </c>
      <c r="AM148" s="37"/>
      <c r="AN148" s="37"/>
      <c r="AO148" s="37"/>
      <c r="AP148" s="37"/>
      <c r="AQ148" s="34"/>
    </row>
    <row r="149" spans="1:43" s="47" customFormat="1" ht="23.25" customHeight="1">
      <c r="A149" s="34">
        <v>2014</v>
      </c>
      <c r="B149" s="34">
        <v>1</v>
      </c>
      <c r="C149" s="34">
        <v>148</v>
      </c>
      <c r="D149" s="34">
        <v>54450201</v>
      </c>
      <c r="E149" s="34" t="s">
        <v>3735</v>
      </c>
      <c r="F149" s="34" t="s">
        <v>4223</v>
      </c>
      <c r="G149" s="34"/>
      <c r="H149" s="34" t="s">
        <v>4224</v>
      </c>
      <c r="I149" s="34" t="s">
        <v>3670</v>
      </c>
      <c r="J149" s="34" t="s">
        <v>4218</v>
      </c>
      <c r="K149" s="34">
        <f t="shared" si="112"/>
        <v>10700000</v>
      </c>
      <c r="L149" s="35" t="s">
        <v>68</v>
      </c>
      <c r="M149" s="34">
        <f t="shared" si="113"/>
        <v>10711000</v>
      </c>
      <c r="N149" s="34" t="s">
        <v>121</v>
      </c>
      <c r="O149" s="34">
        <f t="shared" si="114"/>
        <v>2545004</v>
      </c>
      <c r="P149" s="35" t="s">
        <v>3284</v>
      </c>
      <c r="Q149" s="34">
        <f t="shared" si="115"/>
        <v>10711026</v>
      </c>
      <c r="R149" s="35" t="s">
        <v>2524</v>
      </c>
      <c r="S149" s="34">
        <v>2545004</v>
      </c>
      <c r="T149" s="34" t="s">
        <v>3284</v>
      </c>
      <c r="U149" s="34" t="s">
        <v>3793</v>
      </c>
      <c r="V149" s="34" t="s">
        <v>3793</v>
      </c>
      <c r="W149" s="35" t="str">
        <f t="shared" si="116"/>
        <v>410</v>
      </c>
      <c r="X149" s="35" t="s">
        <v>1776</v>
      </c>
      <c r="Y149" s="35" t="str">
        <f t="shared" si="117"/>
        <v>Asia</v>
      </c>
      <c r="Z149" s="63">
        <v>27801</v>
      </c>
      <c r="AA149" s="34">
        <v>39</v>
      </c>
      <c r="AB149" s="37" t="s">
        <v>4233</v>
      </c>
      <c r="AC149" s="35" t="s">
        <v>2462</v>
      </c>
      <c r="AD149" s="34" t="s">
        <v>4225</v>
      </c>
      <c r="AE149" s="37" t="s">
        <v>4226</v>
      </c>
      <c r="AF149" s="63">
        <v>41900</v>
      </c>
      <c r="AG149" s="37" t="s">
        <v>3898</v>
      </c>
      <c r="AH149" s="63">
        <v>41902</v>
      </c>
      <c r="AI149" s="37" t="s">
        <v>3898</v>
      </c>
      <c r="AJ149" s="36">
        <v>41902</v>
      </c>
      <c r="AK149" s="34" t="s">
        <v>3809</v>
      </c>
      <c r="AL149" s="34" t="s">
        <v>3739</v>
      </c>
      <c r="AM149" s="37"/>
      <c r="AN149" s="37"/>
      <c r="AO149" s="37"/>
      <c r="AP149" s="37"/>
      <c r="AQ149" s="34"/>
    </row>
    <row r="150" spans="1:43" s="47" customFormat="1" ht="23.25" customHeight="1">
      <c r="A150" s="34">
        <v>2014</v>
      </c>
      <c r="B150" s="34">
        <v>1</v>
      </c>
      <c r="C150" s="34">
        <v>149</v>
      </c>
      <c r="D150" s="34">
        <v>52910413</v>
      </c>
      <c r="E150" s="34" t="s">
        <v>3740</v>
      </c>
      <c r="F150" s="34" t="s">
        <v>4379</v>
      </c>
      <c r="G150" s="34"/>
      <c r="H150" s="34" t="s">
        <v>4378</v>
      </c>
      <c r="I150" s="34" t="s">
        <v>3670</v>
      </c>
      <c r="J150" s="34"/>
      <c r="K150" s="34">
        <f t="shared" si="112"/>
        <v>13000000</v>
      </c>
      <c r="L150" s="35" t="s">
        <v>87</v>
      </c>
      <c r="M150" s="34">
        <f t="shared" si="113"/>
        <v>11003000</v>
      </c>
      <c r="N150" s="34" t="s">
        <v>155</v>
      </c>
      <c r="O150" s="34" t="str">
        <f t="shared" si="114"/>
        <v>2532001</v>
      </c>
      <c r="P150" s="35" t="s">
        <v>3211</v>
      </c>
      <c r="Q150" s="34">
        <f t="shared" si="115"/>
        <v>11003002</v>
      </c>
      <c r="R150" s="35" t="s">
        <v>2534</v>
      </c>
      <c r="S150" s="34" t="str">
        <f t="shared" ref="S150:S151" si="118">IF(ISBLANK(T150),"",INDEX(Program_Project_Code,MATCH(T150,Program_Project_Name,0)))</f>
        <v>25540353</v>
      </c>
      <c r="T150" s="34" t="s">
        <v>2864</v>
      </c>
      <c r="U150" s="34"/>
      <c r="V150" s="34" t="s">
        <v>4382</v>
      </c>
      <c r="W150" s="35" t="str">
        <f t="shared" si="116"/>
        <v>392</v>
      </c>
      <c r="X150" s="35" t="s">
        <v>34</v>
      </c>
      <c r="Y150" s="35" t="str">
        <f t="shared" si="117"/>
        <v>Asia</v>
      </c>
      <c r="Z150" s="63">
        <v>32211</v>
      </c>
      <c r="AA150" s="34"/>
      <c r="AB150" s="37" t="s">
        <v>4383</v>
      </c>
      <c r="AC150" s="35" t="s">
        <v>2462</v>
      </c>
      <c r="AD150" s="34" t="s">
        <v>4381</v>
      </c>
      <c r="AE150" s="37" t="s">
        <v>4384</v>
      </c>
      <c r="AF150" s="63">
        <v>41152</v>
      </c>
      <c r="AG150" s="37" t="s">
        <v>4380</v>
      </c>
      <c r="AH150" s="63">
        <v>42613</v>
      </c>
      <c r="AI150" s="37"/>
      <c r="AJ150" s="36"/>
      <c r="AK150" s="34" t="s">
        <v>4128</v>
      </c>
      <c r="AL150" s="34" t="s">
        <v>3810</v>
      </c>
      <c r="AM150" s="37"/>
      <c r="AN150" s="37"/>
      <c r="AO150" s="37" t="s">
        <v>4382</v>
      </c>
      <c r="AP150" s="37"/>
      <c r="AQ150" s="34" t="s">
        <v>4385</v>
      </c>
    </row>
    <row r="151" spans="1:43" s="47" customFormat="1" ht="23.25" customHeight="1">
      <c r="A151" s="34">
        <v>2014</v>
      </c>
      <c r="B151" s="34">
        <v>1</v>
      </c>
      <c r="C151" s="34">
        <v>150</v>
      </c>
      <c r="D151" s="34">
        <v>54270022</v>
      </c>
      <c r="E151" s="34" t="s">
        <v>3735</v>
      </c>
      <c r="F151" s="34" t="s">
        <v>3870</v>
      </c>
      <c r="G151" s="34"/>
      <c r="H151" s="34" t="s">
        <v>3871</v>
      </c>
      <c r="I151" s="34" t="s">
        <v>3669</v>
      </c>
      <c r="J151" s="34" t="s">
        <v>3820</v>
      </c>
      <c r="K151" s="34">
        <f t="shared" ref="K151:K152" si="119">IF(ISBLANK(L151),"",INDEX(FACULTY_CODE,MATCH(L151,FACULTY_NAME_EN,0)))</f>
        <v>10700000</v>
      </c>
      <c r="L151" s="35" t="s">
        <v>68</v>
      </c>
      <c r="M151" s="34">
        <f t="shared" si="113"/>
        <v>10704000</v>
      </c>
      <c r="N151" s="34" t="s">
        <v>107</v>
      </c>
      <c r="O151" s="34" t="str">
        <f t="shared" si="114"/>
        <v>2543004</v>
      </c>
      <c r="P151" s="35" t="s">
        <v>3557</v>
      </c>
      <c r="Q151" s="34">
        <f t="shared" si="115"/>
        <v>10704005</v>
      </c>
      <c r="R151" s="35" t="s">
        <v>2509</v>
      </c>
      <c r="S151" s="34" t="str">
        <f t="shared" si="118"/>
        <v>25540046</v>
      </c>
      <c r="T151" s="34" t="s">
        <v>2792</v>
      </c>
      <c r="U151" s="34" t="s">
        <v>3908</v>
      </c>
      <c r="V151" s="34" t="s">
        <v>3892</v>
      </c>
      <c r="W151" s="35" t="str">
        <f t="shared" si="116"/>
        <v>704</v>
      </c>
      <c r="X151" s="35" t="s">
        <v>1949</v>
      </c>
      <c r="Y151" s="35" t="s">
        <v>1539</v>
      </c>
      <c r="Z151" s="63">
        <v>33870</v>
      </c>
      <c r="AA151" s="34"/>
      <c r="AB151" s="37" t="s">
        <v>4422</v>
      </c>
      <c r="AC151" s="35" t="s">
        <v>2462</v>
      </c>
      <c r="AD151" s="34" t="s">
        <v>4423</v>
      </c>
      <c r="AE151" s="37" t="s">
        <v>4424</v>
      </c>
      <c r="AF151" s="63">
        <v>41866</v>
      </c>
      <c r="AG151" s="37" t="s">
        <v>3898</v>
      </c>
      <c r="AH151" s="63">
        <v>42019</v>
      </c>
      <c r="AI151" s="37" t="s">
        <v>3901</v>
      </c>
      <c r="AJ151" s="36">
        <v>42019</v>
      </c>
      <c r="AK151" s="34" t="s">
        <v>3803</v>
      </c>
      <c r="AL151" s="34" t="s">
        <v>3739</v>
      </c>
      <c r="AM151" s="37"/>
      <c r="AN151" s="37" t="s">
        <v>3909</v>
      </c>
      <c r="AO151" s="37"/>
      <c r="AP151" s="37"/>
      <c r="AQ151" s="34"/>
    </row>
    <row r="152" spans="1:43" s="47" customFormat="1" ht="23.25" customHeight="1">
      <c r="A152" s="34">
        <v>2014</v>
      </c>
      <c r="B152" s="34">
        <v>1</v>
      </c>
      <c r="C152" s="34">
        <v>151</v>
      </c>
      <c r="D152" s="34">
        <v>54270064</v>
      </c>
      <c r="E152" s="34" t="s">
        <v>3740</v>
      </c>
      <c r="F152" s="34" t="s">
        <v>3872</v>
      </c>
      <c r="G152" s="34"/>
      <c r="H152" s="34" t="s">
        <v>3873</v>
      </c>
      <c r="I152" s="34" t="s">
        <v>3669</v>
      </c>
      <c r="J152" s="34" t="s">
        <v>3820</v>
      </c>
      <c r="K152" s="34">
        <f t="shared" si="119"/>
        <v>10700000</v>
      </c>
      <c r="L152" s="35" t="s">
        <v>68</v>
      </c>
      <c r="M152" s="34">
        <f t="shared" ref="M152" si="120">IF(ISBLANK(N152),"",INDEX(DEPARTMENT_CODE,MATCH(N152,DEPT_NAME_EN,0)))</f>
        <v>10704000</v>
      </c>
      <c r="N152" s="34" t="s">
        <v>107</v>
      </c>
      <c r="O152" s="34" t="str">
        <f t="shared" ref="O152" si="121">IF(ISBLANK(P152),"",INDEX(Program_Code,MATCH(P152,Program_Name_En,0)))</f>
        <v>2543004</v>
      </c>
      <c r="P152" s="35" t="s">
        <v>3557</v>
      </c>
      <c r="Q152" s="34">
        <f t="shared" ref="Q152" si="122">IF(ISBLANK(R152),"",INDEX(FOS_Code,MATCH(R152,FOS_Name_En,0)))</f>
        <v>10704005</v>
      </c>
      <c r="R152" s="35" t="s">
        <v>2509</v>
      </c>
      <c r="S152" s="34" t="str">
        <f t="shared" ref="S152" si="123">IF(ISBLANK(T152),"",INDEX(Program_Project_Code,MATCH(T152,Program_Project_Name,0)))</f>
        <v>25540046</v>
      </c>
      <c r="T152" s="34" t="s">
        <v>2792</v>
      </c>
      <c r="U152" s="34" t="s">
        <v>3908</v>
      </c>
      <c r="V152" s="34" t="s">
        <v>3892</v>
      </c>
      <c r="W152" s="35" t="str">
        <f t="shared" si="116"/>
        <v>704</v>
      </c>
      <c r="X152" s="35" t="s">
        <v>1949</v>
      </c>
      <c r="Y152" s="35" t="s">
        <v>1539</v>
      </c>
      <c r="Z152" s="63">
        <v>34070</v>
      </c>
      <c r="AA152" s="34"/>
      <c r="AB152" s="37" t="s">
        <v>4425</v>
      </c>
      <c r="AC152" s="35" t="s">
        <v>2462</v>
      </c>
      <c r="AD152" s="34" t="s">
        <v>4426</v>
      </c>
      <c r="AE152" s="37" t="s">
        <v>4427</v>
      </c>
      <c r="AF152" s="63">
        <v>41866</v>
      </c>
      <c r="AG152" s="37" t="s">
        <v>3898</v>
      </c>
      <c r="AH152" s="63">
        <v>42019</v>
      </c>
      <c r="AI152" s="37" t="s">
        <v>3901</v>
      </c>
      <c r="AJ152" s="36">
        <v>42019</v>
      </c>
      <c r="AK152" s="34" t="s">
        <v>3803</v>
      </c>
      <c r="AL152" s="34" t="s">
        <v>3739</v>
      </c>
      <c r="AM152" s="37"/>
      <c r="AN152" s="37" t="s">
        <v>3909</v>
      </c>
      <c r="AO152" s="37"/>
      <c r="AP152" s="37"/>
      <c r="AQ152" s="34"/>
    </row>
  </sheetData>
  <dataValidations count="7">
    <dataValidation type="list" allowBlank="1" showInputMessage="1" showErrorMessage="1" sqref="AC2:AC152">
      <formula1>Nationality</formula1>
    </dataValidation>
    <dataValidation type="list" allowBlank="1" showInputMessage="1" showErrorMessage="1" sqref="X2:X152">
      <formula1>Country_Name</formula1>
    </dataValidation>
    <dataValidation type="list" allowBlank="1" showInputMessage="1" showErrorMessage="1" sqref="L2:L152">
      <formula1>FACULTY_NAME_EN</formula1>
    </dataValidation>
    <dataValidation type="list" allowBlank="1" showInputMessage="1" showErrorMessage="1" sqref="N2:N152">
      <formula1>DEPT_NAME_EN</formula1>
    </dataValidation>
    <dataValidation type="list" allowBlank="1" showInputMessage="1" showErrorMessage="1" sqref="P2:P152">
      <formula1>Program_Name_En</formula1>
    </dataValidation>
    <dataValidation type="list" allowBlank="1" showInputMessage="1" showErrorMessage="1" sqref="R2:R152">
      <formula1>FOS_Name_En</formula1>
    </dataValidation>
    <dataValidation type="list" allowBlank="1" showInputMessage="1" showErrorMessage="1" sqref="T2:T152">
      <formula1>Program_Project_Name</formula1>
    </dataValidation>
  </dataValidations>
  <hyperlinks>
    <hyperlink ref="AD34" r:id="rId1"/>
    <hyperlink ref="AD35" r:id="rId2"/>
    <hyperlink ref="AD36" r:id="rId3"/>
    <hyperlink ref="AD44" r:id="rId4"/>
    <hyperlink ref="AD45" r:id="rId5"/>
    <hyperlink ref="AD46" r:id="rId6"/>
    <hyperlink ref="AD47" r:id="rId7"/>
    <hyperlink ref="AD48" r:id="rId8"/>
    <hyperlink ref="AD49" r:id="rId9"/>
    <hyperlink ref="AD50" r:id="rId10"/>
    <hyperlink ref="AD51" r:id="rId11"/>
    <hyperlink ref="AD52" r:id="rId12"/>
    <hyperlink ref="AD53" r:id="rId13"/>
    <hyperlink ref="AD54" r:id="rId14"/>
    <hyperlink ref="AD55" r:id="rId15"/>
    <hyperlink ref="AD56" r:id="rId16"/>
    <hyperlink ref="AD64" r:id="rId17"/>
    <hyperlink ref="AD65" r:id="rId18"/>
    <hyperlink ref="AD66" r:id="rId19"/>
    <hyperlink ref="AD67" r:id="rId20"/>
    <hyperlink ref="AD68" r:id="rId21"/>
    <hyperlink ref="AD69" r:id="rId22"/>
    <hyperlink ref="AD70" r:id="rId23"/>
    <hyperlink ref="AD71" r:id="rId24"/>
    <hyperlink ref="AD72" r:id="rId25"/>
    <hyperlink ref="AD73" r:id="rId26"/>
    <hyperlink ref="AD74" r:id="rId27"/>
    <hyperlink ref="AD75" r:id="rId28"/>
    <hyperlink ref="AD76" r:id="rId29"/>
    <hyperlink ref="AD77" r:id="rId30"/>
    <hyperlink ref="AD78" r:id="rId31"/>
    <hyperlink ref="AD79" r:id="rId32"/>
    <hyperlink ref="AD80" r:id="rId33"/>
    <hyperlink ref="AD81" r:id="rId34"/>
    <hyperlink ref="AD82" r:id="rId35"/>
    <hyperlink ref="AD83" r:id="rId36"/>
    <hyperlink ref="AD84" r:id="rId37"/>
    <hyperlink ref="AD85" r:id="rId38"/>
    <hyperlink ref="AD86" r:id="rId39"/>
    <hyperlink ref="AD87" r:id="rId40"/>
    <hyperlink ref="AD88" r:id="rId41"/>
    <hyperlink ref="AD89" r:id="rId42"/>
    <hyperlink ref="AD93" r:id="rId43"/>
    <hyperlink ref="AD95" r:id="rId44"/>
    <hyperlink ref="AD98" r:id="rId45"/>
    <hyperlink ref="AD99" r:id="rId46"/>
    <hyperlink ref="AD100" r:id="rId47"/>
    <hyperlink ref="AD101" r:id="rId48"/>
    <hyperlink ref="AD102" r:id="rId49"/>
    <hyperlink ref="AD104" r:id="rId50"/>
    <hyperlink ref="AD105" r:id="rId51"/>
    <hyperlink ref="AD106" r:id="rId52"/>
    <hyperlink ref="AD107" r:id="rId53"/>
    <hyperlink ref="AD108" r:id="rId54"/>
    <hyperlink ref="AD109" r:id="rId55"/>
    <hyperlink ref="AD110" r:id="rId56"/>
    <hyperlink ref="AD111" r:id="rId57"/>
    <hyperlink ref="AD112" r:id="rId58"/>
    <hyperlink ref="AD113" r:id="rId59"/>
    <hyperlink ref="AD114" r:id="rId60"/>
    <hyperlink ref="AD115" r:id="rId61"/>
    <hyperlink ref="AD116" r:id="rId62"/>
    <hyperlink ref="AD119" r:id="rId63"/>
    <hyperlink ref="AD103" r:id="rId64"/>
    <hyperlink ref="AD117" r:id="rId65"/>
    <hyperlink ref="AD91" r:id="rId66"/>
    <hyperlink ref="AD37" r:id="rId67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6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opLeftCell="A7" workbookViewId="0">
      <selection activeCell="H24" sqref="H24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3580</v>
      </c>
    </row>
    <row r="2" spans="1:4">
      <c r="A2" s="16" t="s">
        <v>315</v>
      </c>
      <c r="B2" s="16" t="s">
        <v>3539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3540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3469</v>
      </c>
      <c r="B4" s="16" t="s">
        <v>3470</v>
      </c>
      <c r="C4" s="16" t="s">
        <v>3471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3189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3472</v>
      </c>
      <c r="B6" s="16" t="s">
        <v>3473</v>
      </c>
      <c r="C6" s="16" t="s">
        <v>3474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3559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3556</v>
      </c>
      <c r="B8" s="16" t="s">
        <v>3557</v>
      </c>
      <c r="C8" s="16" t="s">
        <v>3558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3208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3496</v>
      </c>
      <c r="B10" s="16" t="s">
        <v>3497</v>
      </c>
      <c r="C10" s="16" t="s">
        <v>3498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3237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3238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3451</v>
      </c>
      <c r="B13" s="16" t="s">
        <v>3452</v>
      </c>
      <c r="C13" s="16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3188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3466</v>
      </c>
      <c r="B15" s="16" t="s">
        <v>3467</v>
      </c>
      <c r="C15" s="16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3532</v>
      </c>
      <c r="B16" s="16" t="s">
        <v>3533</v>
      </c>
      <c r="C16" s="16" t="s">
        <v>3534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3236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3454</v>
      </c>
      <c r="B18" s="16" t="s">
        <v>3455</v>
      </c>
      <c r="C18" s="16" t="s">
        <v>3456</v>
      </c>
      <c r="D18" t="str">
        <f t="shared" si="0"/>
        <v>Bachelor of Engineering Program in Environmental Engineering (International Program)</v>
      </c>
    </row>
    <row r="19" spans="1:4">
      <c r="A19" s="16" t="s">
        <v>3325</v>
      </c>
      <c r="B19" s="16" t="s">
        <v>3326</v>
      </c>
      <c r="C19" s="16" t="s">
        <v>3327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3538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3535</v>
      </c>
      <c r="B21" s="16" t="s">
        <v>3536</v>
      </c>
      <c r="C21" s="16" t="s">
        <v>3537</v>
      </c>
      <c r="D21" t="str">
        <f t="shared" si="0"/>
        <v>Bachelor of Engineering Program in Mechanical Engineering (Energy, Economics, and Environment)</v>
      </c>
    </row>
    <row r="22" spans="1:4">
      <c r="A22" s="16" t="s">
        <v>3257</v>
      </c>
      <c r="B22" s="16" t="s">
        <v>3258</v>
      </c>
      <c r="C22" s="16" t="s">
        <v>3259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3187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3183</v>
      </c>
      <c r="B24" s="16" t="s">
        <v>3184</v>
      </c>
      <c r="C24" s="16" t="s">
        <v>3185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3186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3307</v>
      </c>
      <c r="B26" s="16" t="s">
        <v>3308</v>
      </c>
      <c r="C26" s="16" t="s">
        <v>3309</v>
      </c>
      <c r="D26" t="str">
        <f t="shared" si="0"/>
        <v>Bachelor of Fine and Applied Arts Program in Industrial Design (International Program)</v>
      </c>
    </row>
    <row r="27" spans="1:4">
      <c r="A27" s="16" t="s">
        <v>3286</v>
      </c>
      <c r="B27" s="16" t="s">
        <v>3287</v>
      </c>
      <c r="C27" s="16" t="s">
        <v>3288</v>
      </c>
      <c r="D27" t="str">
        <f t="shared" si="0"/>
        <v>Bachelor of Fine Arts Program in Communication Design (International Program)</v>
      </c>
    </row>
    <row r="28" spans="1:4">
      <c r="A28" s="16" t="s">
        <v>3499</v>
      </c>
      <c r="B28" s="16" t="s">
        <v>3500</v>
      </c>
      <c r="C28" s="16" t="s">
        <v>3501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3196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3195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3194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3216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3193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3427</v>
      </c>
      <c r="B34" s="16" t="s">
        <v>3428</v>
      </c>
      <c r="C34" s="16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3433</v>
      </c>
      <c r="B35" s="16" t="s">
        <v>3434</v>
      </c>
      <c r="C35" s="16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3421</v>
      </c>
      <c r="B36" s="16" t="s">
        <v>3422</v>
      </c>
      <c r="C36" s="16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3436</v>
      </c>
      <c r="B37" s="16" t="s">
        <v>3437</v>
      </c>
      <c r="C37" s="16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3292</v>
      </c>
      <c r="B38" s="16" t="s">
        <v>3293</v>
      </c>
      <c r="C38" s="16" t="s">
        <v>3294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3246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3192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3197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3553</v>
      </c>
      <c r="B42" s="16" t="s">
        <v>3554</v>
      </c>
      <c r="C42" s="16" t="s">
        <v>3555</v>
      </c>
      <c r="D42" t="str">
        <f t="shared" si="1"/>
        <v>Bachelor of Science Program in Computer Science (English Program)</v>
      </c>
    </row>
    <row r="43" spans="1:4">
      <c r="A43" s="16" t="s">
        <v>3295</v>
      </c>
      <c r="B43" s="16" t="s">
        <v>3296</v>
      </c>
      <c r="C43" s="16" t="s">
        <v>3297</v>
      </c>
      <c r="D43" t="str">
        <f t="shared" si="1"/>
        <v>Bachelor of Science Program in Food Science and Technology</v>
      </c>
    </row>
    <row r="44" spans="1:4">
      <c r="A44" s="16" t="s">
        <v>3568</v>
      </c>
      <c r="B44" s="16" t="s">
        <v>3569</v>
      </c>
      <c r="C44" s="16" t="s">
        <v>3570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3210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3191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3493</v>
      </c>
      <c r="B47" s="16" t="s">
        <v>3494</v>
      </c>
      <c r="C47" s="16" t="s">
        <v>3495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3199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3209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3370</v>
      </c>
      <c r="B50" s="16" t="s">
        <v>3371</v>
      </c>
      <c r="C50" s="16" t="s">
        <v>3372</v>
      </c>
      <c r="D50" t="str">
        <f t="shared" si="1"/>
        <v>Bachelor of Science Program in Science and Technology</v>
      </c>
    </row>
    <row r="51" spans="1:4">
      <c r="A51" s="16" t="s">
        <v>3406</v>
      </c>
      <c r="B51" s="16" t="s">
        <v>3407</v>
      </c>
      <c r="C51" s="16" t="s">
        <v>3408</v>
      </c>
      <c r="D51" t="str">
        <f t="shared" si="1"/>
        <v>Bachelor of Science Program in Statistics</v>
      </c>
    </row>
    <row r="52" spans="1:4">
      <c r="A52" s="16" t="s">
        <v>3490</v>
      </c>
      <c r="B52" s="16" t="s">
        <v>3491</v>
      </c>
      <c r="C52" s="16" t="s">
        <v>3492</v>
      </c>
      <c r="D52" t="str">
        <f t="shared" si="1"/>
        <v>Bachelor of Technology Program in Educational Technology and Mass Communication</v>
      </c>
    </row>
    <row r="53" spans="1:4">
      <c r="A53" s="16" t="s">
        <v>3487</v>
      </c>
      <c r="B53" s="16" t="s">
        <v>3488</v>
      </c>
      <c r="C53" s="16" t="s">
        <v>3489</v>
      </c>
      <c r="D53" t="str">
        <f t="shared" si="1"/>
        <v>Bachelor of Technology Program in Industrial Technology</v>
      </c>
    </row>
    <row r="54" spans="1:4">
      <c r="A54" s="16" t="s">
        <v>3445</v>
      </c>
      <c r="B54" s="16" t="s">
        <v>3446</v>
      </c>
      <c r="C54" s="16" t="s">
        <v>3447</v>
      </c>
      <c r="D54" t="str">
        <f t="shared" si="1"/>
        <v>Bachelor of Technology Program in Medical and Science Media</v>
      </c>
    </row>
    <row r="55" spans="1:4">
      <c r="A55" s="16" t="s">
        <v>3442</v>
      </c>
      <c r="B55" s="16" t="s">
        <v>3443</v>
      </c>
      <c r="C55" s="16" t="s">
        <v>3444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3230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3529</v>
      </c>
      <c r="B57" s="16" t="s">
        <v>3530</v>
      </c>
      <c r="C57" s="16" t="s">
        <v>3531</v>
      </c>
      <c r="D57" t="str">
        <f t="shared" si="1"/>
        <v>Doctor of Engineering Program in Electrical and Information Engineering Technology</v>
      </c>
    </row>
    <row r="58" spans="1:4">
      <c r="A58" s="16" t="s">
        <v>3248</v>
      </c>
      <c r="B58" s="16" t="s">
        <v>3249</v>
      </c>
      <c r="C58" s="16" t="s">
        <v>3250</v>
      </c>
      <c r="D58" t="str">
        <f t="shared" si="1"/>
        <v>Doctor of Engineering Program in Food Engineering</v>
      </c>
    </row>
    <row r="59" spans="1:4">
      <c r="A59" s="16" t="s">
        <v>3400</v>
      </c>
      <c r="B59" s="16" t="s">
        <v>3401</v>
      </c>
      <c r="C59" s="16" t="s">
        <v>3402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3232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3367</v>
      </c>
      <c r="B61" s="16" t="s">
        <v>3368</v>
      </c>
      <c r="C61" s="16" t="s">
        <v>3369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3221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3463</v>
      </c>
      <c r="B63" s="16" t="s">
        <v>3464</v>
      </c>
      <c r="C63" s="16" t="s">
        <v>3465</v>
      </c>
      <c r="D63" t="str">
        <f t="shared" si="1"/>
        <v>Doctor of Philosophy Program in Applied Linguistics (International Program)</v>
      </c>
    </row>
    <row r="64" spans="1:4">
      <c r="A64" s="16" t="s">
        <v>3319</v>
      </c>
      <c r="B64" s="16" t="s">
        <v>3320</v>
      </c>
      <c r="C64" s="16" t="s">
        <v>3321</v>
      </c>
      <c r="D64" t="str">
        <f t="shared" si="1"/>
        <v>Doctor of Philosophy Program in Applied Mathematics</v>
      </c>
    </row>
    <row r="65" spans="1:4">
      <c r="A65" s="16" t="s">
        <v>3281</v>
      </c>
      <c r="B65" s="16" t="s">
        <v>3282</v>
      </c>
      <c r="C65" s="16" t="s">
        <v>3283</v>
      </c>
      <c r="D65" t="str">
        <f t="shared" si="1"/>
        <v>Doctor of Philosophy Program in Biochemical Technology</v>
      </c>
    </row>
    <row r="66" spans="1:4">
      <c r="A66" s="16" t="s">
        <v>3460</v>
      </c>
      <c r="B66" s="16" t="s">
        <v>3461</v>
      </c>
      <c r="C66" s="16" t="s">
        <v>3462</v>
      </c>
      <c r="D66" t="str">
        <f t="shared" ref="D66:D97" si="2">MID(B66,11,LEN(B66))</f>
        <v>Doctor of Philosophy Program in Biological Engineering</v>
      </c>
    </row>
    <row r="67" spans="1:4">
      <c r="A67" s="16" t="s">
        <v>3358</v>
      </c>
      <c r="B67" s="16" t="s">
        <v>3359</v>
      </c>
      <c r="C67" s="16" t="s">
        <v>3360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3227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3475</v>
      </c>
      <c r="B69" s="16" t="s">
        <v>3476</v>
      </c>
      <c r="C69" s="16" t="s">
        <v>3477</v>
      </c>
      <c r="D69" t="str">
        <f t="shared" si="2"/>
        <v>Doctor of Philosophy Program in Chemistry</v>
      </c>
    </row>
    <row r="70" spans="1:4">
      <c r="A70" s="16" t="s">
        <v>3278</v>
      </c>
      <c r="B70" s="16" t="s">
        <v>3279</v>
      </c>
      <c r="C70" s="16" t="s">
        <v>3280</v>
      </c>
      <c r="D70" t="str">
        <f t="shared" si="2"/>
        <v>Doctor of Philosophy Program in Civil Engineering</v>
      </c>
    </row>
    <row r="71" spans="1:4">
      <c r="A71" s="16" t="s">
        <v>3349</v>
      </c>
      <c r="B71" s="16" t="s">
        <v>3350</v>
      </c>
      <c r="C71" s="16" t="s">
        <v>3351</v>
      </c>
      <c r="D71" t="str">
        <f t="shared" si="2"/>
        <v>Doctor of Philosophy Program in Computer Science (Engilish Program)</v>
      </c>
    </row>
    <row r="72" spans="1:4">
      <c r="A72" s="16" t="s">
        <v>3275</v>
      </c>
      <c r="B72" s="16" t="s">
        <v>3276</v>
      </c>
      <c r="C72" s="16" t="s">
        <v>3277</v>
      </c>
      <c r="D72" t="str">
        <f t="shared" si="2"/>
        <v>Doctor of Philosophy Program in Electrical and Computer Engineering (International Program)</v>
      </c>
    </row>
    <row r="73" spans="1:4">
      <c r="A73" s="16" t="s">
        <v>3523</v>
      </c>
      <c r="B73" s="16" t="s">
        <v>3524</v>
      </c>
      <c r="C73" s="16" t="s">
        <v>3525</v>
      </c>
      <c r="D73" t="str">
        <f t="shared" si="2"/>
        <v>Doctor of Philosophy Program in Electrical and Information Engineering</v>
      </c>
    </row>
    <row r="74" spans="1:4">
      <c r="A74" s="16" t="s">
        <v>3328</v>
      </c>
      <c r="B74" s="16" t="s">
        <v>3329</v>
      </c>
      <c r="C74" s="16" t="s">
        <v>3330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4308</v>
      </c>
      <c r="C75" s="16" t="s">
        <v>344</v>
      </c>
      <c r="D75" t="str">
        <f t="shared" si="2"/>
        <v>hnology Managemnet</v>
      </c>
    </row>
    <row r="76" spans="1:4">
      <c r="A76" s="16" t="s">
        <v>3550</v>
      </c>
      <c r="B76" s="16" t="s">
        <v>3551</v>
      </c>
      <c r="C76" s="16" t="s">
        <v>3552</v>
      </c>
      <c r="D76" t="str">
        <f t="shared" si="2"/>
        <v>Doctor of Philosophy Program in Energy Technology (International Program)</v>
      </c>
    </row>
    <row r="77" spans="1:4">
      <c r="A77" s="16" t="s">
        <v>3373</v>
      </c>
      <c r="B77" s="16" t="s">
        <v>3374</v>
      </c>
      <c r="C77" s="16" t="s">
        <v>3375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3245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3547</v>
      </c>
      <c r="B79" s="16" t="s">
        <v>3548</v>
      </c>
      <c r="C79" s="16" t="s">
        <v>3549</v>
      </c>
      <c r="D79" t="str">
        <f t="shared" si="2"/>
        <v>Doctor of Philosophy Program in Environmental Technology (International Program)</v>
      </c>
    </row>
    <row r="80" spans="1:4">
      <c r="A80" s="16" t="s">
        <v>3388</v>
      </c>
      <c r="B80" s="16" t="s">
        <v>3389</v>
      </c>
      <c r="C80" s="16" t="s">
        <v>3390</v>
      </c>
      <c r="D80" t="str">
        <f t="shared" si="2"/>
        <v>Doctor of Philosophy Program in Industrial and Manufacturing Systems Engineering</v>
      </c>
    </row>
    <row r="81" spans="1:4">
      <c r="A81" s="16" t="s">
        <v>3343</v>
      </c>
      <c r="B81" s="16" t="s">
        <v>3344</v>
      </c>
      <c r="C81" s="16" t="s">
        <v>3345</v>
      </c>
      <c r="D81" t="str">
        <f t="shared" si="2"/>
        <v>Doctor of Philosophy Program in Information Technology (English Program)</v>
      </c>
    </row>
    <row r="82" spans="1:4">
      <c r="A82" s="16" t="s">
        <v>3403</v>
      </c>
      <c r="B82" s="16" t="s">
        <v>3404</v>
      </c>
      <c r="C82" s="16" t="s">
        <v>3405</v>
      </c>
      <c r="D82" t="str">
        <f t="shared" si="2"/>
        <v>Doctor of Philosophy Program in Learning Innovation and Technology</v>
      </c>
    </row>
    <row r="83" spans="1:4">
      <c r="A83" s="16" t="s">
        <v>3484</v>
      </c>
      <c r="B83" s="16" t="s">
        <v>3485</v>
      </c>
      <c r="C83" s="16" t="s">
        <v>3486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3244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3409</v>
      </c>
      <c r="B85" s="16" t="s">
        <v>3410</v>
      </c>
      <c r="C85" s="16" t="s">
        <v>3411</v>
      </c>
      <c r="D85" t="str">
        <f t="shared" si="2"/>
        <v>Doctor of Philosophy Program in Physics</v>
      </c>
    </row>
    <row r="86" spans="1:4">
      <c r="A86" s="16" t="s">
        <v>3394</v>
      </c>
      <c r="B86" s="16" t="s">
        <v>3395</v>
      </c>
      <c r="C86" s="16" t="s">
        <v>3396</v>
      </c>
      <c r="D86" t="str">
        <f t="shared" si="2"/>
        <v>Doctor of Philosophy Program in Polymer Science and Technology (International Program)</v>
      </c>
    </row>
    <row r="87" spans="1:4">
      <c r="A87" s="16" t="s">
        <v>3355</v>
      </c>
      <c r="B87" s="16" t="s">
        <v>3356</v>
      </c>
      <c r="C87" s="16" t="s">
        <v>3357</v>
      </c>
      <c r="D87" t="str">
        <f t="shared" si="2"/>
        <v>Doctor of Philosophy Program in Postharvest Technology (International Program)</v>
      </c>
    </row>
    <row r="88" spans="1:4">
      <c r="A88" s="16" t="s">
        <v>3511</v>
      </c>
      <c r="B88" s="16" t="s">
        <v>3512</v>
      </c>
      <c r="C88" s="16" t="s">
        <v>3513</v>
      </c>
      <c r="D88" t="str">
        <f t="shared" si="2"/>
        <v>Doctor of Philosophy Program in Robotics and Automation</v>
      </c>
    </row>
    <row r="89" spans="1:4">
      <c r="A89" s="16" t="s">
        <v>3361</v>
      </c>
      <c r="B89" s="16" t="s">
        <v>3362</v>
      </c>
      <c r="C89" s="16" t="s">
        <v>3363</v>
      </c>
      <c r="D89" t="str">
        <f t="shared" si="2"/>
        <v>Doctor of Philosophy Program in Science and Technology</v>
      </c>
    </row>
    <row r="90" spans="1:4">
      <c r="A90" s="16" t="s">
        <v>3331</v>
      </c>
      <c r="B90" s="16" t="s">
        <v>3332</v>
      </c>
      <c r="C90" s="16" t="s">
        <v>3333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3203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3204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3226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3243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3241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3272</v>
      </c>
      <c r="B96" s="16" t="s">
        <v>3273</v>
      </c>
      <c r="C96" s="16" t="s">
        <v>3274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3205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3231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3254</v>
      </c>
      <c r="B99" s="16" t="s">
        <v>3255</v>
      </c>
      <c r="C99" s="16" t="s">
        <v>3256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3240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3322</v>
      </c>
      <c r="B101" s="16" t="s">
        <v>3323</v>
      </c>
      <c r="C101" s="16" t="s">
        <v>3324</v>
      </c>
      <c r="D101" t="str">
        <f t="shared" si="3"/>
        <v>Master of Architecture Program in Building Technology (International Program)</v>
      </c>
    </row>
    <row r="102" spans="1:4">
      <c r="A102" s="16" t="s">
        <v>3448</v>
      </c>
      <c r="B102" s="16" t="s">
        <v>3449</v>
      </c>
      <c r="C102" s="16" t="s">
        <v>3450</v>
      </c>
      <c r="D102" t="str">
        <f t="shared" si="3"/>
        <v>Master of Architecture Program in Design and Planning (International Program)</v>
      </c>
    </row>
    <row r="103" spans="1:4">
      <c r="A103" s="16" t="s">
        <v>3269</v>
      </c>
      <c r="B103" s="16" t="s">
        <v>3270</v>
      </c>
      <c r="C103" s="16" t="s">
        <v>3271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3202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3508</v>
      </c>
      <c r="B105" s="16" t="s">
        <v>3509</v>
      </c>
      <c r="C105" s="16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3526</v>
      </c>
      <c r="B106" s="16" t="s">
        <v>3527</v>
      </c>
      <c r="C106" s="16" t="s">
        <v>3528</v>
      </c>
      <c r="D106" t="str">
        <f t="shared" si="3"/>
        <v>Master of Arts Program in Environmental Social Sciences</v>
      </c>
    </row>
    <row r="107" spans="1:4">
      <c r="A107" s="16" t="s">
        <v>3313</v>
      </c>
      <c r="B107" s="16" t="s">
        <v>3314</v>
      </c>
      <c r="C107" s="16" t="s">
        <v>3315</v>
      </c>
      <c r="D107" t="str">
        <f t="shared" si="3"/>
        <v>Master of Business Administration Program in Entrepreneurship Management</v>
      </c>
    </row>
    <row r="108" spans="1:4">
      <c r="A108" s="16" t="s">
        <v>3514</v>
      </c>
      <c r="B108" s="16" t="s">
        <v>3515</v>
      </c>
      <c r="C108" s="16" t="s">
        <v>3516</v>
      </c>
      <c r="D108" t="str">
        <f t="shared" si="3"/>
        <v>Master of Business Administration Program in Management</v>
      </c>
    </row>
    <row r="109" spans="1:4">
      <c r="A109" s="16" t="s">
        <v>3382</v>
      </c>
      <c r="B109" s="16" t="s">
        <v>3383</v>
      </c>
      <c r="C109" s="16" t="s">
        <v>3384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3229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3439</v>
      </c>
      <c r="B111" s="16" t="s">
        <v>3440</v>
      </c>
      <c r="C111" s="16" t="s">
        <v>3441</v>
      </c>
      <c r="D111" t="str">
        <f t="shared" si="3"/>
        <v>Master of Engineering Program in Aquaculture Engineering</v>
      </c>
    </row>
    <row r="112" spans="1:4">
      <c r="A112" s="16" t="s">
        <v>3505</v>
      </c>
      <c r="B112" s="16" t="s">
        <v>3506</v>
      </c>
      <c r="C112" s="16" t="s">
        <v>3507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3201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3198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3571</v>
      </c>
      <c r="B115" s="16" t="s">
        <v>3572</v>
      </c>
      <c r="C115" s="16" t="s">
        <v>3573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3234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3430</v>
      </c>
      <c r="B117" s="16" t="s">
        <v>3431</v>
      </c>
      <c r="C117" s="16" t="s">
        <v>3432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3284</v>
      </c>
      <c r="C118" s="16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3214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3260</v>
      </c>
      <c r="B120" s="16" t="s">
        <v>3261</v>
      </c>
      <c r="C120" s="16" t="s">
        <v>3262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3223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3212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3266</v>
      </c>
      <c r="B123" s="16" t="s">
        <v>3267</v>
      </c>
      <c r="C123" s="16" t="s">
        <v>3268</v>
      </c>
      <c r="D123" t="str">
        <f t="shared" si="3"/>
        <v>Master of Engineering Program in Industrial Metrology</v>
      </c>
    </row>
    <row r="124" spans="1:4">
      <c r="A124" s="16" t="s">
        <v>3397</v>
      </c>
      <c r="B124" s="16" t="s">
        <v>3398</v>
      </c>
      <c r="C124" s="16" t="s">
        <v>3399</v>
      </c>
      <c r="D124" t="str">
        <f t="shared" si="3"/>
        <v>Master of Engineering Program in Integrated Product Design and Manufacturing</v>
      </c>
    </row>
    <row r="125" spans="1:4">
      <c r="A125" s="16" t="s">
        <v>3481</v>
      </c>
      <c r="B125" s="16" t="s">
        <v>3482</v>
      </c>
      <c r="C125" s="16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3222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3190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3242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3263</v>
      </c>
      <c r="B129" s="16" t="s">
        <v>3264</v>
      </c>
      <c r="C129" s="16" t="s">
        <v>3265</v>
      </c>
      <c r="D129" t="str">
        <f t="shared" si="3"/>
        <v>Master of Engineering Program in Metallurgical Engineering</v>
      </c>
    </row>
    <row r="130" spans="1:4">
      <c r="A130" s="16" t="s">
        <v>3424</v>
      </c>
      <c r="B130" s="16" t="s">
        <v>3425</v>
      </c>
      <c r="C130" s="16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3289</v>
      </c>
      <c r="B131" s="16" t="s">
        <v>3290</v>
      </c>
      <c r="C131" s="16" t="s">
        <v>3291</v>
      </c>
      <c r="D131" t="str">
        <f t="shared" si="4"/>
        <v>Master of Engineering Program in Precision Engineering</v>
      </c>
    </row>
    <row r="132" spans="1:4">
      <c r="A132" s="16" t="s">
        <v>3385</v>
      </c>
      <c r="B132" s="16" t="s">
        <v>3386</v>
      </c>
      <c r="C132" s="16" t="s">
        <v>3387</v>
      </c>
      <c r="D132" t="str">
        <f t="shared" si="4"/>
        <v>Master of Engineering Program in Quality Engineering</v>
      </c>
    </row>
    <row r="133" spans="1:4">
      <c r="A133" s="16" t="s">
        <v>3352</v>
      </c>
      <c r="B133" s="16" t="s">
        <v>3353</v>
      </c>
      <c r="C133" s="16" t="s">
        <v>3354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3218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3239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3251</v>
      </c>
      <c r="B136" s="16" t="s">
        <v>3252</v>
      </c>
      <c r="C136" s="16" t="s">
        <v>3253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3567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3574</v>
      </c>
      <c r="B138" s="16" t="s">
        <v>3575</v>
      </c>
      <c r="C138" s="16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3220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3577</v>
      </c>
      <c r="B140" s="16" t="s">
        <v>3578</v>
      </c>
      <c r="C140" s="16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3235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3211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3415</v>
      </c>
      <c r="B143" s="16" t="s">
        <v>3416</v>
      </c>
      <c r="C143" s="16" t="s">
        <v>3417</v>
      </c>
      <c r="D143" t="str">
        <f t="shared" si="4"/>
        <v>Master of Fine Arts Program in Human-Centered Design (International Program)</v>
      </c>
    </row>
    <row r="144" spans="1:4">
      <c r="A144" s="16" t="s">
        <v>3564</v>
      </c>
      <c r="B144" s="16" t="s">
        <v>3565</v>
      </c>
      <c r="C144" s="16" t="s">
        <v>3566</v>
      </c>
      <c r="D144" t="str">
        <f t="shared" si="4"/>
        <v>Master of Philosophy Program in Energy Technology (International Program)</v>
      </c>
    </row>
    <row r="145" spans="1:4">
      <c r="A145" s="16" t="s">
        <v>3544</v>
      </c>
      <c r="B145" s="16" t="s">
        <v>3545</v>
      </c>
      <c r="C145" s="16" t="s">
        <v>3546</v>
      </c>
      <c r="D145" t="str">
        <f t="shared" si="4"/>
        <v>Master of Philosophy Program in Environmental Technology (International Program)</v>
      </c>
    </row>
    <row r="146" spans="1:4">
      <c r="A146" s="16" t="s">
        <v>3478</v>
      </c>
      <c r="B146" s="16" t="s">
        <v>3479</v>
      </c>
      <c r="C146" s="16" t="s">
        <v>3480</v>
      </c>
      <c r="D146" t="str">
        <f t="shared" si="4"/>
        <v>Master of Science and Master of Engineering Program in Biological Engineering</v>
      </c>
    </row>
    <row r="147" spans="1:4">
      <c r="A147" s="16" t="s">
        <v>3457</v>
      </c>
      <c r="B147" s="16" t="s">
        <v>3458</v>
      </c>
      <c r="C147" s="16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3316</v>
      </c>
      <c r="B148" s="16" t="s">
        <v>3317</v>
      </c>
      <c r="C148" s="16" t="s">
        <v>3318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3207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3224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3206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3219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3412</v>
      </c>
      <c r="B153" s="16" t="s">
        <v>3413</v>
      </c>
      <c r="C153" s="16" t="s">
        <v>3414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3217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3225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3247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3346</v>
      </c>
      <c r="B157" s="16" t="s">
        <v>3347</v>
      </c>
      <c r="C157" s="16" t="s">
        <v>3348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3200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3334</v>
      </c>
      <c r="B159" s="16" t="s">
        <v>3335</v>
      </c>
      <c r="C159" s="16" t="s">
        <v>3336</v>
      </c>
      <c r="D159" t="str">
        <f t="shared" si="4"/>
        <v>Master of Science Program in Building Technology (International Program)</v>
      </c>
    </row>
    <row r="160" spans="1:4">
      <c r="A160" s="16" t="s">
        <v>3304</v>
      </c>
      <c r="B160" s="16" t="s">
        <v>3305</v>
      </c>
      <c r="C160" s="16" t="s">
        <v>3306</v>
      </c>
      <c r="D160" t="str">
        <f t="shared" si="4"/>
        <v>Master of Science Program in Business Information System</v>
      </c>
    </row>
    <row r="161" spans="1:4">
      <c r="A161" s="16" t="s">
        <v>3502</v>
      </c>
      <c r="B161" s="16" t="s">
        <v>3503</v>
      </c>
      <c r="C161" s="16" t="s">
        <v>3504</v>
      </c>
      <c r="D161" t="str">
        <f t="shared" si="4"/>
        <v>Master of Science Program in Chemistry</v>
      </c>
    </row>
    <row r="162" spans="1:4">
      <c r="A162" s="16" t="s">
        <v>3379</v>
      </c>
      <c r="B162" s="16" t="s">
        <v>3380</v>
      </c>
      <c r="C162" s="16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6" t="s">
        <v>3520</v>
      </c>
      <c r="B163" s="16" t="s">
        <v>3521</v>
      </c>
      <c r="C163" s="16" t="s">
        <v>3522</v>
      </c>
      <c r="D163" t="str">
        <f t="shared" si="5"/>
        <v>Master of Science Program in Computer Science</v>
      </c>
    </row>
    <row r="164" spans="1:4">
      <c r="A164" s="16" t="s">
        <v>3340</v>
      </c>
      <c r="B164" s="16" t="s">
        <v>3341</v>
      </c>
      <c r="C164" s="16" t="s">
        <v>3342</v>
      </c>
      <c r="D164" t="str">
        <f t="shared" si="5"/>
        <v>Master of Science Program in Didactic Mathematics</v>
      </c>
    </row>
    <row r="165" spans="1:4">
      <c r="A165" s="16" t="s">
        <v>3541</v>
      </c>
      <c r="B165" s="16" t="s">
        <v>3542</v>
      </c>
      <c r="C165" s="16" t="s">
        <v>3543</v>
      </c>
      <c r="D165" t="str">
        <f t="shared" si="5"/>
        <v>Master of Science Program in Energy Technology (International Program)</v>
      </c>
    </row>
    <row r="166" spans="1:4">
      <c r="A166" s="16" t="s">
        <v>3561</v>
      </c>
      <c r="B166" s="16" t="s">
        <v>3562</v>
      </c>
      <c r="C166" s="16" t="s">
        <v>3563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3228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3213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3310</v>
      </c>
      <c r="B169" s="16" t="s">
        <v>3311</v>
      </c>
      <c r="C169" s="16" t="s">
        <v>3312</v>
      </c>
      <c r="D169" t="str">
        <f t="shared" si="5"/>
        <v>Master of Science Program in Logistics Management</v>
      </c>
    </row>
    <row r="170" spans="1:4">
      <c r="A170" s="16" t="s">
        <v>3517</v>
      </c>
      <c r="B170" s="16" t="s">
        <v>3518</v>
      </c>
      <c r="C170" s="16" t="s">
        <v>3519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3233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3391</v>
      </c>
      <c r="B172" s="16" t="s">
        <v>3392</v>
      </c>
      <c r="C172" s="16" t="s">
        <v>3393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3560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3418</v>
      </c>
      <c r="B174" s="16" t="s">
        <v>3419</v>
      </c>
      <c r="C174" s="16" t="s">
        <v>3420</v>
      </c>
      <c r="D174" t="str">
        <f t="shared" si="5"/>
        <v>Master of Science Program in Printing and Packaging Technology</v>
      </c>
    </row>
    <row r="175" spans="1:4">
      <c r="A175" s="16" t="s">
        <v>3298</v>
      </c>
      <c r="B175" s="16" t="s">
        <v>3299</v>
      </c>
      <c r="C175" s="16" t="s">
        <v>3300</v>
      </c>
      <c r="D175" t="str">
        <f t="shared" si="5"/>
        <v>Master of Science Program in Project Management</v>
      </c>
    </row>
    <row r="176" spans="1:4">
      <c r="A176" s="16" t="s">
        <v>3364</v>
      </c>
      <c r="B176" s="16" t="s">
        <v>3365</v>
      </c>
      <c r="C176" s="16" t="s">
        <v>3366</v>
      </c>
      <c r="D176" t="str">
        <f t="shared" si="5"/>
        <v>Master of Science Program in Science and Technology</v>
      </c>
    </row>
    <row r="177" spans="1:4">
      <c r="A177" s="16" t="s">
        <v>3337</v>
      </c>
      <c r="B177" s="16" t="s">
        <v>3338</v>
      </c>
      <c r="C177" s="16" t="s">
        <v>3339</v>
      </c>
      <c r="D177" t="str">
        <f t="shared" si="5"/>
        <v>Master of Science Program in Software Engineering</v>
      </c>
    </row>
    <row r="178" spans="1:4">
      <c r="A178" s="16" t="s">
        <v>3301</v>
      </c>
      <c r="B178" s="16" t="s">
        <v>3302</v>
      </c>
      <c r="C178" s="16" t="s">
        <v>3303</v>
      </c>
      <c r="D178" t="str">
        <f t="shared" si="5"/>
        <v>Master of Science Program in Technology and Innovation Management</v>
      </c>
    </row>
    <row r="179" spans="1:4">
      <c r="A179" s="16" t="s">
        <v>3376</v>
      </c>
      <c r="B179" s="16" t="s">
        <v>3377</v>
      </c>
      <c r="C179" s="16" t="s">
        <v>3378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3215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4123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4131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4302</v>
      </c>
      <c r="C223" s="16" t="s">
        <v>4299</v>
      </c>
      <c r="D223" t="str">
        <f t="shared" si="3"/>
        <v/>
      </c>
    </row>
    <row r="224" spans="1:4" hidden="1">
      <c r="A224" s="16" t="s">
        <v>707</v>
      </c>
      <c r="B224" s="16" t="s">
        <v>2876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2877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2878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2879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2880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2881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2882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2883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2884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2885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2886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2887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2888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2889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2890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2891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2892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2893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2894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2895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2896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2897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2898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2899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2900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2901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2902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2903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2904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2905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2906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2907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2908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2909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2910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2911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2912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2913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2914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2915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2916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2917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2918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2919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2920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2921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2922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2923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2924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2925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2926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2927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2928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2929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2930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2931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2932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2933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2934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2935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2936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2937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2938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2939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2940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2941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2942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2943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2944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2945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2946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2947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2948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2949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2950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2951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2952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2953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2954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2955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2956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2957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2958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2959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2960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2961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2962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2963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2964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2965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2966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2967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2968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2969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2970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2971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2972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2973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2974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2975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2976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2977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2978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2979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2980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2981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2982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2983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2984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2985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2986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2987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2988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2989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2990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2991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2992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2993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2994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2995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2996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2997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2998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2999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3000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3001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3002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3003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3004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3005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3006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3007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3008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3009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3010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3011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3012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3013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3014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3015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3016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3017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3018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3019</v>
      </c>
      <c r="C367" s="16" t="s">
        <v>640</v>
      </c>
      <c r="D367" t="s">
        <v>3524</v>
      </c>
    </row>
    <row r="368" spans="1:4" hidden="1">
      <c r="A368" s="16" t="s">
        <v>641</v>
      </c>
      <c r="B368" s="16" t="s">
        <v>3020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3021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3022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3023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3024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3025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3026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3027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3028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3029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3030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3031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3032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3033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3034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3035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3036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3037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3038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3039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3040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3041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3042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3043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3044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3045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3046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3047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3048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3049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3050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3051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3052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3053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3054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3055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3056</v>
      </c>
      <c r="C404" s="16" t="s">
        <v>884</v>
      </c>
      <c r="D404" t="s">
        <v>4307</v>
      </c>
    </row>
    <row r="405" spans="1:4" hidden="1">
      <c r="A405" s="16" t="s">
        <v>877</v>
      </c>
      <c r="B405" s="16" t="s">
        <v>3057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3058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3059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3060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3061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3062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3063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3064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3065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3066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3067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3068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3069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3070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3071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3072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3073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3074</v>
      </c>
      <c r="C422" s="16" t="s">
        <v>4307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3075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3076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3077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3078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3079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3080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3081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3082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3083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3084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3085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3086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3087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3088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3089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3090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3091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3092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3093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3094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3095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3096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4303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3097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3098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3099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3100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3101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3102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3103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3104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3105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3106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3107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3108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3109</v>
      </c>
      <c r="C458" s="16" t="s">
        <v>602</v>
      </c>
    </row>
    <row r="459" spans="1:4" hidden="1">
      <c r="A459" s="16" t="s">
        <v>605</v>
      </c>
      <c r="B459" s="16" t="s">
        <v>3110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3111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3112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3113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3114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3115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3116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3117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3118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3119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3120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3121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3122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3123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3124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3125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3126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3127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3128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3129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3130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3131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3132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3133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3134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3135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3136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3137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3138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3139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3140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3141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3142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3143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3144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3145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3146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3147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3148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3149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3150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3151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3152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3153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3154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3155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3156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3157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3158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3159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3160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3161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3162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3163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3164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3165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3166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3167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3168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3169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3170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3171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3172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3173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3174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3175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3176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3177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3178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3179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3180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3181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3182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 ht="28.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2017-09-27T07:03:51Z</dcterms:modified>
</cp:coreProperties>
</file>