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ecollins/Desktop/"/>
    </mc:Choice>
  </mc:AlternateContent>
  <xr:revisionPtr revIDLastSave="0" documentId="13_ncr:1_{18161D74-3CD9-104A-B083-8AB8E3501BAA}" xr6:coauthVersionLast="47" xr6:coauthVersionMax="47" xr10:uidLastSave="{00000000-0000-0000-0000-000000000000}"/>
  <bookViews>
    <workbookView xWindow="140" yWindow="760" windowWidth="21980" windowHeight="14080" xr2:uid="{332ED0AD-2224-0A40-8AE8-1264932D8120}"/>
  </bookViews>
  <sheets>
    <sheet name="Executive Summary" sheetId="1" r:id="rId1"/>
    <sheet name="Detailed Breakdown" sheetId="2" r:id="rId2"/>
    <sheet name="Statistical Comparison" sheetId="3" r:id="rId3"/>
    <sheet name="Charts &amp; Visualizations" sheetId="5" r:id="rId4"/>
  </sheets>
  <definedNames>
    <definedName name="_xlchart.v1.0" hidden="1">'Executive Summary'!$A$9</definedName>
    <definedName name="_xlchart.v1.1" hidden="1">'Executive Summary'!$B$8:$C$8</definedName>
    <definedName name="_xlchart.v1.2" hidden="1">'Executive Summary'!$B$9:$C$9</definedName>
    <definedName name="_xlchart.v1.3" hidden="1">'Executive Summary'!$A$9</definedName>
    <definedName name="_xlchart.v1.4" hidden="1">'Executive Summary'!$B$8:$C$8</definedName>
    <definedName name="_xlchart.v1.5" hidden="1">'Executive Summary'!$B$9:$C$9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0" i="1"/>
  <c r="D11" i="1"/>
  <c r="D9" i="1"/>
  <c r="F13" i="2"/>
  <c r="F12" i="2"/>
  <c r="F11" i="2"/>
  <c r="F10" i="2"/>
  <c r="F9" i="2"/>
  <c r="F8" i="2"/>
  <c r="E9" i="2"/>
  <c r="C9" i="2"/>
  <c r="E8" i="2"/>
  <c r="C8" i="2"/>
  <c r="E9" i="1"/>
  <c r="E10" i="1"/>
  <c r="E11" i="1"/>
  <c r="E14" i="1"/>
  <c r="E13" i="1"/>
  <c r="C10" i="2"/>
  <c r="G11" i="2" s="1"/>
  <c r="C11" i="2"/>
  <c r="C12" i="2"/>
  <c r="C13" i="2"/>
  <c r="E13" i="2"/>
  <c r="E11" i="2"/>
  <c r="E12" i="2"/>
  <c r="E10" i="2"/>
  <c r="G13" i="2" l="1"/>
  <c r="G8" i="2"/>
  <c r="G9" i="2"/>
  <c r="G10" i="2"/>
  <c r="G12" i="2"/>
</calcChain>
</file>

<file path=xl/sharedStrings.xml><?xml version="1.0" encoding="utf-8"?>
<sst xmlns="http://schemas.openxmlformats.org/spreadsheetml/2006/main" count="165" uniqueCount="138">
  <si>
    <t>Metric</t>
  </si>
  <si>
    <t>Raw Data</t>
  </si>
  <si>
    <t>Clean Data</t>
  </si>
  <si>
    <t>Change</t>
  </si>
  <si>
    <t>% Change</t>
  </si>
  <si>
    <t>Total Records</t>
  </si>
  <si>
    <t>Unique Customers</t>
  </si>
  <si>
    <t>Unique Invoices</t>
  </si>
  <si>
    <t>Date Range</t>
  </si>
  <si>
    <t>Dec 2010 - Dec 2011</t>
  </si>
  <si>
    <t>Total Revenue</t>
  </si>
  <si>
    <t>Average Transaction</t>
  </si>
  <si>
    <t>Customer Base Preserved: 98.1% of customers retained</t>
  </si>
  <si>
    <t>Data Quality Improved: Removed outliers, cancellations, and errors</t>
  </si>
  <si>
    <t>Analysis-Ready: 388,686 valid transactions across 4,290 customers</t>
  </si>
  <si>
    <t>Representative Data: Average transaction now reflects typical retail behavior</t>
  </si>
  <si>
    <t>Removal Reason</t>
  </si>
  <si>
    <t>Records</t>
  </si>
  <si>
    <t>% of Raw</t>
  </si>
  <si>
    <t>Revenue Removed</t>
  </si>
  <si>
    <t>Missing Customer ID</t>
  </si>
  <si>
    <t>Cancelled Orders</t>
  </si>
  <si>
    <t>Negative Quantities</t>
  </si>
  <si>
    <t>Zero/Negative Prices</t>
  </si>
  <si>
    <t xml:space="preserve">SELECT </t>
  </si>
  <si>
    <t>Cleaning Step</t>
  </si>
  <si>
    <t>Records Removed</t>
  </si>
  <si>
    <t>Cumulative Records</t>
  </si>
  <si>
    <t>Step 1: Missing Customer ID</t>
  </si>
  <si>
    <t>% of Raw Revenue</t>
  </si>
  <si>
    <t>% of Raw Records</t>
  </si>
  <si>
    <t>Cumulative Records %</t>
  </si>
  <si>
    <t>NULL</t>
  </si>
  <si>
    <t>NO CHANGE</t>
  </si>
  <si>
    <t>Step 3: Cancelled Orders</t>
  </si>
  <si>
    <t>Step 4: Negative/Zero Quantities</t>
  </si>
  <si>
    <t>Step 5: Zero/Negative Prices</t>
  </si>
  <si>
    <t>Step 6: Top 1% Outliers</t>
  </si>
  <si>
    <t>Step 2: Duplicate Transactions</t>
  </si>
  <si>
    <t xml:space="preserve">  COUNT(*)                                  AS raw_records,</t>
  </si>
  <si>
    <t xml:space="preserve">  COUNT(DISTINCT customer_id)               AS raw_unique_customers,</t>
  </si>
  <si>
    <t xml:space="preserve">  COUNT(DISTINCT invoice_no)                AS raw_unique_invoices,</t>
  </si>
  <si>
    <t xml:space="preserve">  MIN(invoice_date)                         AS raw_min_date,</t>
  </si>
  <si>
    <t xml:space="preserve">  MAX(invoice_date)                         AS raw_max_date,</t>
  </si>
  <si>
    <t xml:space="preserve">  SUM(quantity * unit_price)::numeric(18,2) AS raw_total_revenue,</t>
  </si>
  <si>
    <t xml:space="preserve">  AVG(quantity * unit_price)::numeric(18,2) AS raw_avg_transaction</t>
  </si>
  <si>
    <t xml:space="preserve">  COUNT(*)                    AS clean_records,</t>
  </si>
  <si>
    <t xml:space="preserve">  COUNT(DISTINCT customer_id) AS clean_unique_customers,</t>
  </si>
  <si>
    <t xml:space="preserve">  COUNT(DISTINCT invoice_no)  AS clean_unique_invoices,</t>
  </si>
  <si>
    <t xml:space="preserve">  MIN(invoice_date)           AS clean_min_date,</t>
  </si>
  <si>
    <t xml:space="preserve">  MAX(invoice_date)           AS clean_max_date,</t>
  </si>
  <si>
    <t xml:space="preserve">  SUM(total_price)::numeric(18,2) AS clean_total_revenue,</t>
  </si>
  <si>
    <t xml:space="preserve">  AVG(total_price)::numeric(18,2) AS clean_avg_transaction</t>
  </si>
  <si>
    <t>FROM retail.online_retail_clean2;</t>
  </si>
  <si>
    <t>-- Raw</t>
  </si>
  <si>
    <t>-- Clean</t>
  </si>
  <si>
    <t xml:space="preserve">FROM retail.online_retail_raw;  </t>
  </si>
  <si>
    <t>Duplicate Transactions</t>
  </si>
  <si>
    <t>Top 1% Outliers (on filtered)</t>
  </si>
  <si>
    <t>Cleaning Steps</t>
  </si>
  <si>
    <t>Data Cleaning Summary</t>
  </si>
  <si>
    <t>Customer Segmentation</t>
  </si>
  <si>
    <t>Key Metrics Comparison</t>
  </si>
  <si>
    <t>Cleaning Impact by Category</t>
  </si>
  <si>
    <t>Key Insights:</t>
  </si>
  <si>
    <t>SQL to Generate This Information</t>
  </si>
  <si>
    <t xml:space="preserve"> -- Created new clean version removing 1% outliers on filtered data</t>
  </si>
  <si>
    <t>Statistic</t>
  </si>
  <si>
    <t>Count</t>
  </si>
  <si>
    <t>Max</t>
  </si>
  <si>
    <t>Mean</t>
  </si>
  <si>
    <t>Median</t>
  </si>
  <si>
    <t>Min</t>
  </si>
  <si>
    <t>P95</t>
  </si>
  <si>
    <t>P99</t>
  </si>
  <si>
    <t>Q1 (25th)</t>
  </si>
  <si>
    <t>Q3 (75th)</t>
  </si>
  <si>
    <t>Std Dev</t>
  </si>
  <si>
    <t>More Detailed Statistical Measures</t>
  </si>
  <si>
    <t>WITH raw_stats AS (</t>
  </si>
  <si>
    <t xml:space="preserve">    SELECT </t>
  </si>
  <si>
    <t xml:space="preserve">        COUNT(*)::numeric AS count_val,</t>
  </si>
  <si>
    <t xml:space="preserve">        ROUND(AVG(quantity * unit_price)::numeric, 2) AS mean,</t>
  </si>
  <si>
    <t xml:space="preserve">        ROUND(PERCENTILE_CONT(0.5)  WITHIN GROUP (ORDER BY quantity * unit_price)::numeric, 2) AS median,</t>
  </si>
  <si>
    <t xml:space="preserve">        ROUND(STDDEV(quantity * unit_price)::numeric, 2) AS std_dev,</t>
  </si>
  <si>
    <t xml:space="preserve">        ROUND(MIN(quantity * unit_price)::numeric, 2) AS min_val,</t>
  </si>
  <si>
    <t xml:space="preserve">        ROUND(MAX(quantity * unit_price)::numeric, 2) AS max_val,</t>
  </si>
  <si>
    <t xml:space="preserve">        ROUND(PERCENTILE_CONT(0.25) WITHIN GROUP (ORDER BY quantity * unit_price)::numeric, 2) AS q1,</t>
  </si>
  <si>
    <t xml:space="preserve">        ROUND(PERCENTILE_CONT(0.75) WITHIN GROUP (ORDER BY quantity * unit_price)::numeric, 2) AS q3,</t>
  </si>
  <si>
    <t xml:space="preserve">        ROUND(PERCENTILE_CONT(0.95) WITHIN GROUP (ORDER BY quantity * unit_price)::numeric, 2) AS p95,</t>
  </si>
  <si>
    <t xml:space="preserve">        ROUND(PERCENTILE_CONT(0.99) WITHIN GROUP (ORDER BY quantity * unit_price)::numeric, 2) AS p99</t>
  </si>
  <si>
    <t xml:space="preserve">    FROM retail.online_retail_raw</t>
  </si>
  <si>
    <t xml:space="preserve">    WHERE customer_id IS NOT NULL</t>
  </si>
  <si>
    <t>),</t>
  </si>
  <si>
    <t>clean_stats AS (</t>
  </si>
  <si>
    <t xml:space="preserve">        ROUND(AVG(total_price)::numeric, 2) AS mean,</t>
  </si>
  <si>
    <t xml:space="preserve">        ROUND(PERCENTILE_CONT(0.5)  WITHIN GROUP (ORDER BY total_price)::numeric, 2) AS median,</t>
  </si>
  <si>
    <t xml:space="preserve">        ROUND(STDDEV(total_price)::numeric, 2) AS std_dev,</t>
  </si>
  <si>
    <t xml:space="preserve">        ROUND(MIN(total_price)::numeric, 2) AS min_val,</t>
  </si>
  <si>
    <t xml:space="preserve">        ROUND(MAX(total_price)::numeric, 2) AS max_val,</t>
  </si>
  <si>
    <t xml:space="preserve">        ROUND(PERCENTILE_CONT(0.25) WITHIN GROUP (ORDER BY total_price)::numeric, 2) AS q1,</t>
  </si>
  <si>
    <t xml:space="preserve">        ROUND(PERCENTILE_CONT(0.75) WITHIN GROUP (ORDER BY total_price)::numeric, 2) AS q3,</t>
  </si>
  <si>
    <t xml:space="preserve">        ROUND(PERCENTILE_CONT(0.95) WITHIN GROUP (ORDER BY total_price)::numeric, 2) AS p95,</t>
  </si>
  <si>
    <t xml:space="preserve">        ROUND(PERCENTILE_CONT(0.99) WITHIN GROUP (ORDER BY total_price)::numeric, 2) AS p99</t>
  </si>
  <si>
    <t xml:space="preserve">    FROM retail.online_retail_clean</t>
  </si>
  <si>
    <t>)</t>
  </si>
  <si>
    <t>SELECT * FROM (</t>
  </si>
  <si>
    <t xml:space="preserve">    SELECT 'Count' AS statistic, r.count_val AS raw, c.count_val AS clean,</t>
  </si>
  <si>
    <t xml:space="preserve">           (r.count_val - c.count_val) AS change,</t>
  </si>
  <si>
    <t xml:space="preserve">           ROUND((r.count_val - c.count_val) / NULLIF(r.count_val,0) * 100, 2) AS pct_change</t>
  </si>
  <si>
    <t xml:space="preserve">    FROM raw_stats r CROSS JOIN clean_stats c</t>
  </si>
  <si>
    <t xml:space="preserve">    UNION ALL</t>
  </si>
  <si>
    <t xml:space="preserve">    SELECT 'Mean', r.mean, c.mean, (r.mean - c.mean),</t>
  </si>
  <si>
    <t xml:space="preserve">           ROUND((r.mean - c.mean) / NULLIF(r.mean,0) * 100, 2)</t>
  </si>
  <si>
    <t xml:space="preserve">    SELECT 'Median', r.median, c.median, (r.median - c.median),</t>
  </si>
  <si>
    <t xml:space="preserve">           ROUND((r.median - c.median) / NULLIF(r.median,0) * 100, 2)</t>
  </si>
  <si>
    <t xml:space="preserve">    SELECT 'Std Dev', r.std_dev, c.std_dev, (r.std_dev - c.std_dev),</t>
  </si>
  <si>
    <t xml:space="preserve">           ROUND((r.std_dev - c.std_dev) / NULLIF(r.std_dev,0) * 100, 2)</t>
  </si>
  <si>
    <t xml:space="preserve">    SELECT 'Min', r.min_val, c.min_val, (r.min_val - c.min_val),</t>
  </si>
  <si>
    <t xml:space="preserve">           ROUND((r.min_val - c.min_val) / NULLIF(r.min_val,0) * 100, 2)</t>
  </si>
  <si>
    <t xml:space="preserve">    SELECT 'Max', r.max_val, c.max_val, (r.max_val - c.max_val),</t>
  </si>
  <si>
    <t xml:space="preserve">           ROUND((r.max_val - c.max_val) / NULLIF(r.max_val,0) * 100, 2)</t>
  </si>
  <si>
    <t xml:space="preserve">    SELECT 'Q1 (25th)', r.q1, c.q1, (r.q1 - c.q1),</t>
  </si>
  <si>
    <t xml:space="preserve">           ROUND((r.q1 - c.q1) / NULLIF(r.q1,0) * 100, 2)</t>
  </si>
  <si>
    <t xml:space="preserve">    SELECT 'Q3 (75th)', r.q3, c.q3, (r.q3 - c.q3),</t>
  </si>
  <si>
    <t xml:space="preserve">           ROUND((r.q3 - c.q3) / NULLIF(r.q3,0) * 100, 2)</t>
  </si>
  <si>
    <t xml:space="preserve">    SELECT 'P95', r.p95, c.p95, (r.p95 - c.p95),</t>
  </si>
  <si>
    <t xml:space="preserve">           ROUND((r.p95 - c.p95) / NULLIF(r.p95,0) * 100, 2)</t>
  </si>
  <si>
    <t xml:space="preserve">    SELECT 'P99', r.p99, c.p99, (r.p99 - c.p99),</t>
  </si>
  <si>
    <t xml:space="preserve">           ROUND((r.p99 - c.p99) / NULLIF(r.p99,0) * 100, 2)</t>
  </si>
  <si>
    <t>) s</t>
  </si>
  <si>
    <t>ORDER BY statistic;</t>
  </si>
  <si>
    <t>153,144 Records Removed</t>
  </si>
  <si>
    <t>82 Customers Removed</t>
  </si>
  <si>
    <t>£3,025,485 Revenue Removed</t>
  </si>
  <si>
    <t>Missing Customer ID = 88% of Removed Records</t>
  </si>
  <si>
    <t>Created By: Gabe Collins</t>
  </si>
  <si>
    <t>Source: Online Retail Dataset (2010-2011)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</si>
</sst>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9" formatCode="[$£-809]#,##0.00"/>
    <numFmt numFmtId="170" formatCode="0.0%"/>
    <numFmt numFmtId="174" formatCode="[$£-809]#,##0"/>
    <numFmt numFmtId="177" formatCode="_(* #,##0_);_(* \(#,##0\);_(* &quot;-&quot;??_);_(@_)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36"/>
      <color theme="0"/>
      <name val="Calibri"/>
      <family val="2"/>
    </font>
    <font>
      <sz val="12"/>
      <color theme="1"/>
      <name val="Calibri"/>
      <family val="2"/>
    </font>
    <font>
      <sz val="12"/>
      <color theme="0" tint="-4.9989318521683403E-2"/>
      <name val="Calibri"/>
      <family val="2"/>
    </font>
    <font>
      <b/>
      <sz val="12"/>
      <color theme="0" tint="-4.9989318521683403E-2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000000"/>
      <name val="Calibri"/>
      <family val="2"/>
    </font>
    <font>
      <b/>
      <sz val="28"/>
      <color theme="0"/>
      <name val="Calibri"/>
      <family val="2"/>
    </font>
    <font>
      <b/>
      <sz val="22"/>
      <color theme="0" tint="-4.9989318521683403E-2"/>
      <name val="Calibri"/>
      <family val="2"/>
    </font>
    <font>
      <b/>
      <sz val="24"/>
      <color theme="0"/>
      <name val="Calibri"/>
      <family val="2"/>
    </font>
    <font>
      <b/>
      <sz val="14"/>
      <color theme="0" tint="-4.9989318521683403E-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right"/>
    </xf>
    <xf numFmtId="17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4" fontId="3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0" fontId="6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7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8" fillId="0" borderId="3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1" fontId="3" fillId="0" borderId="0" xfId="0" applyNumberFormat="1" applyFont="1"/>
    <xf numFmtId="10" fontId="3" fillId="0" borderId="0" xfId="0" applyNumberFormat="1" applyFont="1"/>
    <xf numFmtId="169" fontId="3" fillId="0" borderId="0" xfId="0" applyNumberFormat="1" applyFont="1"/>
    <xf numFmtId="49" fontId="3" fillId="0" borderId="5" xfId="0" applyNumberFormat="1" applyFont="1" applyBorder="1"/>
    <xf numFmtId="0" fontId="3" fillId="0" borderId="3" xfId="0" applyFont="1" applyBorder="1"/>
    <xf numFmtId="49" fontId="3" fillId="0" borderId="3" xfId="0" applyNumberFormat="1" applyFont="1" applyBorder="1"/>
    <xf numFmtId="0" fontId="3" fillId="0" borderId="8" xfId="0" applyFont="1" applyBorder="1"/>
    <xf numFmtId="0" fontId="2" fillId="2" borderId="0" xfId="0" applyFont="1" applyFill="1" applyAlignment="1">
      <alignment horizontal="center" vertical="center"/>
    </xf>
    <xf numFmtId="3" fontId="3" fillId="0" borderId="0" xfId="0" applyNumberFormat="1" applyFont="1"/>
    <xf numFmtId="10" fontId="3" fillId="0" borderId="0" xfId="2" applyNumberFormat="1" applyFont="1"/>
    <xf numFmtId="10" fontId="9" fillId="0" borderId="2" xfId="0" applyNumberFormat="1" applyFont="1" applyBorder="1"/>
    <xf numFmtId="0" fontId="9" fillId="0" borderId="1" xfId="0" applyFont="1" applyBorder="1"/>
    <xf numFmtId="0" fontId="10" fillId="2" borderId="0" xfId="0" applyFont="1" applyFill="1" applyAlignment="1">
      <alignment horizontal="center" vertical="center"/>
    </xf>
    <xf numFmtId="2" fontId="3" fillId="0" borderId="0" xfId="0" applyNumberFormat="1" applyFont="1"/>
    <xf numFmtId="9" fontId="3" fillId="0" borderId="0" xfId="0" applyNumberFormat="1" applyFont="1"/>
    <xf numFmtId="0" fontId="3" fillId="0" borderId="5" xfId="0" applyFont="1" applyBorder="1"/>
    <xf numFmtId="0" fontId="11" fillId="3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177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9"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169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169" formatCode="[$£-809]#,##0.0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170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'Executive Summary'!$A$9</c:f>
              <c:strCache>
                <c:ptCount val="1"/>
                <c:pt idx="0">
                  <c:v>Total Records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42-3945-9D39-993C38869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'Executive Summary'!$B$8:$C$8</c:f>
              <c:strCache>
                <c:ptCount val="2"/>
                <c:pt idx="0">
                  <c:v>Raw Data</c:v>
                </c:pt>
                <c:pt idx="1">
                  <c:v>Clean Data</c:v>
                </c:pt>
              </c:strCache>
            </c:strRef>
          </c:cat>
          <c:val>
            <c:numRef>
              <c:f>'Executive Summary'!$B$9:$C$9</c:f>
              <c:numCache>
                <c:formatCode>#,##0</c:formatCode>
                <c:ptCount val="2"/>
                <c:pt idx="0">
                  <c:v>541909</c:v>
                </c:pt>
                <c:pt idx="1">
                  <c:v>388765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2-3945-9D39-993C388690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3691775"/>
        <c:axId val="1159081504"/>
      </c:barChart>
      <c:catAx>
        <c:axId val="19036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81504"/>
        <c:crosses val="autoZero"/>
        <c:auto val="1"/>
        <c:lblAlgn val="ctr"/>
        <c:lblOffset val="100"/>
        <c:noMultiLvlLbl val="0"/>
      </c:catAx>
      <c:valAx>
        <c:axId val="11590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Records</a:t>
                </a:r>
              </a:p>
            </c:rich>
          </c:tx>
          <c:layout>
            <c:manualLayout>
              <c:xMode val="edge"/>
              <c:yMode val="edge"/>
              <c:x val="1.5337423312883436E-2"/>
              <c:y val="0.39519385580158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'Detailed Breakdown'!$B$7</c:f>
              <c:strCache>
                <c:ptCount val="1"/>
                <c:pt idx="0">
                  <c:v>Records Removed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D-2444-952C-E1F09FEC64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D-2444-952C-E1F09FEC64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D-2444-952C-E1F09FEC64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7D-2444-952C-E1F09FEC64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7D-2444-952C-E1F09FEC64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7D-2444-952C-E1F09FEC64EB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7D-2444-952C-E1F09FEC64E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7D-2444-952C-E1F09FEC6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'Detailed Breakdown'!$A$8:$A$13</c:f>
              <c:strCache>
                <c:ptCount val="6"/>
                <c:pt idx="0">
                  <c:v>Step 1: Missing Customer ID</c:v>
                </c:pt>
                <c:pt idx="1">
                  <c:v>Step 2: Duplicate Transactions</c:v>
                </c:pt>
                <c:pt idx="2">
                  <c:v>Step 3: Cancelled Orders</c:v>
                </c:pt>
                <c:pt idx="3">
                  <c:v>Step 4: Negative/Zero Quantities</c:v>
                </c:pt>
                <c:pt idx="4">
                  <c:v>Step 5: Zero/Negative Prices</c:v>
                </c:pt>
                <c:pt idx="5">
                  <c:v>Step 6: Top 1% Outliers</c:v>
                </c:pt>
              </c:strCache>
            </c:strRef>
          </c:cat>
          <c:val>
            <c:numRef>
              <c:f>'Detailed Breakdown'!$B$8:$B$13</c:f>
              <c:numCache>
                <c:formatCode>#,##0</c:formatCode>
                <c:ptCount val="6"/>
                <c:pt idx="0">
                  <c:v>135080</c:v>
                </c:pt>
                <c:pt idx="1">
                  <c:v>5225</c:v>
                </c:pt>
                <c:pt idx="2">
                  <c:v>8905</c:v>
                </c:pt>
                <c:pt idx="3">
                  <c:v>0</c:v>
                </c:pt>
                <c:pt idx="4">
                  <c:v>44</c:v>
                </c:pt>
                <c:pt idx="5">
                  <c:v>3890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7D-2444-952C-E1F09FEC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'Executive Summary'!$A$10</c:f>
              <c:strCache>
                <c:ptCount val="1"/>
                <c:pt idx="0">
                  <c:v>Unique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77-8F47-8A8C-13DA2878C9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'Executive Summary'!$B$8:$C$8</c:f>
              <c:strCache>
                <c:ptCount val="2"/>
                <c:pt idx="0">
                  <c:v>Raw Data</c:v>
                </c:pt>
                <c:pt idx="1">
                  <c:v>Clean Data</c:v>
                </c:pt>
              </c:strCache>
            </c:strRef>
          </c:cat>
          <c:val>
            <c:numRef>
              <c:f>'Executive Summary'!$B$10:$C$10</c:f>
              <c:numCache>
                <c:formatCode>#,##0</c:formatCode>
                <c:ptCount val="2"/>
                <c:pt idx="0">
                  <c:v>4372</c:v>
                </c:pt>
                <c:pt idx="1">
                  <c:v>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7-8F47-8A8C-13DA2878C9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3691775"/>
        <c:axId val="1159081504"/>
      </c:barChart>
      <c:catAx>
        <c:axId val="19036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81504"/>
        <c:crosses val="autoZero"/>
        <c:auto val="1"/>
        <c:lblAlgn val="ctr"/>
        <c:lblOffset val="100"/>
        <c:noMultiLvlLbl val="0"/>
      </c:catAx>
      <c:valAx>
        <c:axId val="115908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Customers</a:t>
                </a:r>
              </a:p>
            </c:rich>
          </c:tx>
          <c:layout>
            <c:manualLayout>
              <c:xMode val="edge"/>
              <c:yMode val="edge"/>
              <c:x val="1.5337423312883436E-2"/>
              <c:y val="0.39519385580158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'Executive Summary'!$A$13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FA-1F4C-A649-0E0C2472A0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'Executive Summary'!$B$8:$C$8</c:f>
              <c:strCache>
                <c:ptCount val="2"/>
                <c:pt idx="0">
                  <c:v>Raw Data</c:v>
                </c:pt>
                <c:pt idx="1">
                  <c:v>Clean Data</c:v>
                </c:pt>
              </c:strCache>
            </c:strRef>
          </c:cat>
          <c:val>
            <c:numRef>
              <c:f>'Executive Summary'!$B$13:$C$13</c:f>
              <c:numCache>
                <c:formatCode>[$£-809]#,##0</c:formatCode>
                <c:ptCount val="2"/>
                <c:pt idx="0">
                  <c:v>9747747</c:v>
                </c:pt>
                <c:pt idx="1">
                  <c:v>6722262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A-1F4C-A649-0E0C2472A0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3691775"/>
        <c:axId val="1159081504"/>
      </c:barChart>
      <c:catAx>
        <c:axId val="19036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81504"/>
        <c:crosses val="autoZero"/>
        <c:auto val="1"/>
        <c:lblAlgn val="ctr"/>
        <c:lblOffset val="100"/>
        <c:noMultiLvlLbl val="0"/>
      </c:catAx>
      <c:valAx>
        <c:axId val="115908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Revenue</a:t>
                </a:r>
              </a:p>
            </c:rich>
          </c:tx>
          <c:layout>
            <c:manualLayout>
              <c:xMode val="edge"/>
              <c:yMode val="edge"/>
              <c:x val="1.5337423312883436E-2"/>
              <c:y val="0.39519385580158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£-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31750</xdr:rowOff>
    </xdr:from>
    <xdr:to>
      <xdr:col>5</xdr:col>
      <xdr:colOff>12700</xdr:colOff>
      <xdr:row>17</xdr:row>
      <xdr:rowOff>25400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1338B69-F980-0521-4FEB-9972E0E3F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24</xdr:row>
      <xdr:rowOff>95250</xdr:rowOff>
    </xdr:from>
    <xdr:to>
      <xdr:col>11</xdr:col>
      <xdr:colOff>12700</xdr:colOff>
      <xdr:row>45</xdr:row>
      <xdr:rowOff>101600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004BDFE-0776-E0E2-4E0E-A5D5B7D8B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3</xdr:row>
      <xdr:rowOff>38100</xdr:rowOff>
    </xdr:from>
    <xdr:to>
      <xdr:col>11</xdr:col>
      <xdr:colOff>25400</xdr:colOff>
      <xdr:row>17</xdr:row>
      <xdr:rowOff>31750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99825CE0-4EAB-2E4C-9AB9-1D14DC58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</xdr:row>
      <xdr:rowOff>25400</xdr:rowOff>
    </xdr:from>
    <xdr:to>
      <xdr:col>17</xdr:col>
      <xdr:colOff>12700</xdr:colOff>
      <xdr:row>17</xdr:row>
      <xdr:rowOff>19050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8F1ECC9A-9F6E-D344-92E0-3CEBF8DD4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0E5E0-DEBF-1D4E-95DD-83001E73AE03}" name="Table2" displayName="Table2" ref="A8:E14" totalsRowShown="0" headerRowDxfId="23" dataDxfId="22">
  <autoFilter ref="A8:E14" xr:uid="{C810E5E0-DEBF-1D4E-95DD-83001E73AE03}"/>
  <tableColumns count="5">
    <tableColumn id="1" xr3:uid="{3C567D9B-A762-A245-A2EF-F478C0C746E6}" name="Metric" dataDxfId="28"/>
    <tableColumn id="2" xr3:uid="{786071F1-B9AE-CE4D-8AD7-395B32928FE2}" name="Raw Data" dataDxfId="27"/>
    <tableColumn id="3" xr3:uid="{96D06669-19ED-024F-BAEA-B7E4538B9BC9}" name="Clean Data" dataDxfId="26"/>
    <tableColumn id="4" xr3:uid="{CC8517CF-5573-E848-8B01-81C51D167A46}" name="Change" dataDxfId="25">
      <calculatedColumnFormula>C9-B9</calculatedColumnFormula>
    </tableColumn>
    <tableColumn id="5" xr3:uid="{DED9C8C6-755C-D548-9CCB-2244120371B5}" name="% Change" dataDxfId="24">
      <calculatedColumnFormula>((C9-B9)/B9)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CE6A39-3703-1747-9C42-64B090E1BE7A}" name="Table3" displayName="Table3" ref="A27:D33" totalsRowShown="0" headerRowDxfId="17" dataDxfId="16">
  <autoFilter ref="A27:D33" xr:uid="{BACE6A39-3703-1747-9C42-64B090E1BE7A}"/>
  <tableColumns count="4">
    <tableColumn id="1" xr3:uid="{9EB91D28-46E9-F24E-9C91-E4C785B31DA1}" name="Removal Reason" dataDxfId="21"/>
    <tableColumn id="2" xr3:uid="{92D06ACA-C37E-C240-A54E-84A770546A67}" name="Records" dataDxfId="20"/>
    <tableColumn id="3" xr3:uid="{647B6F9F-229D-ED4B-A5A8-F19588B95A29}" name="% of Raw" dataDxfId="19"/>
    <tableColumn id="4" xr3:uid="{8C42D5CB-20EF-E643-A46D-9A5DA12807F8}" name="Revenue Removed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889321-4D84-DA47-913C-6A018415E2FB}" name="Table1" displayName="Table1" ref="A7:G13" totalsRowShown="0" headerRowDxfId="8" dataDxfId="7">
  <autoFilter ref="A7:G13" xr:uid="{22889321-4D84-DA47-913C-6A018415E2FB}"/>
  <tableColumns count="7">
    <tableColumn id="1" xr3:uid="{6A4FEE04-94DD-0149-8F74-ABB7E56E8CF5}" name="Cleaning Step" dataDxfId="15"/>
    <tableColumn id="2" xr3:uid="{83E5F7BA-D7BB-164E-8C9E-312CB2838914}" name="Records Removed" dataDxfId="14"/>
    <tableColumn id="3" xr3:uid="{CCD6A606-D13F-D445-8634-A23192BA23CE}" name="% of Raw Records" dataDxfId="13" dataCellStyle="Percent">
      <calculatedColumnFormula>Table1[[#This Row],[Records Removed]]/541909</calculatedColumnFormula>
    </tableColumn>
    <tableColumn id="4" xr3:uid="{48574193-AF5D-3647-B8E3-590BA5D50AA0}" name="Revenue Removed" dataDxfId="12"/>
    <tableColumn id="5" xr3:uid="{8112CC76-5663-EA42-AE91-127D89739B92}" name="% of Raw Revenue" dataDxfId="11" dataCellStyle="Percent"/>
    <tableColumn id="6" xr3:uid="{A7410C14-0A97-254D-A80F-5B3FAE7BC610}" name="Cumulative Records" dataDxfId="10"/>
    <tableColumn id="7" xr3:uid="{843A3EFE-A620-5D4D-BB73-1924C88C9C0A}" name="Cumulative Records %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EA3097-347C-A340-A786-81FC414CDD5E}" name="Table4" displayName="Table4" ref="A7:E17" totalsRowShown="0" headerRowDxfId="1" dataDxfId="0">
  <autoFilter ref="A7:E17" xr:uid="{F7EA3097-347C-A340-A786-81FC414CDD5E}"/>
  <tableColumns count="5">
    <tableColumn id="1" xr3:uid="{7B0A8F6B-9044-BF46-BBF8-0ACB28776893}" name="Statistic" dataDxfId="6"/>
    <tableColumn id="2" xr3:uid="{F8AAC6DC-08A7-D641-A756-9A66E0C5C508}" name="Raw Data" dataDxfId="5"/>
    <tableColumn id="3" xr3:uid="{F9F587AF-30B6-124F-AAEE-500B7FA92017}" name="Clean Data" dataDxfId="4"/>
    <tableColumn id="4" xr3:uid="{4CF3CF07-2817-FF4D-A362-BDE60335BFCB}" name="Change" dataDxfId="3"/>
    <tableColumn id="5" xr3:uid="{7B2FEE5F-4CD1-9A42-A99D-28BF5FB84BB9}" name="% Chang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3BD6-2780-E447-9010-FA5649A4F093}">
  <dimension ref="A1:G58"/>
  <sheetViews>
    <sheetView showGridLines="0" tabSelected="1" workbookViewId="0">
      <selection activeCell="A3" sqref="A3:G3"/>
    </sheetView>
  </sheetViews>
  <sheetFormatPr baseColWidth="10" defaultRowHeight="16" x14ac:dyDescent="0.2"/>
  <cols>
    <col min="1" max="1" width="28" style="2" customWidth="1"/>
    <col min="2" max="3" width="18" style="2" bestFit="1" customWidth="1"/>
    <col min="4" max="4" width="18.5" style="2" customWidth="1"/>
    <col min="5" max="5" width="11.6640625" style="2" customWidth="1"/>
    <col min="6" max="16384" width="10.83203125" style="2"/>
  </cols>
  <sheetData>
    <row r="1" spans="1:7" ht="43" customHeight="1" x14ac:dyDescent="0.2">
      <c r="A1" s="1" t="s">
        <v>61</v>
      </c>
      <c r="B1" s="1"/>
      <c r="C1" s="1"/>
      <c r="D1" s="1"/>
      <c r="E1" s="1"/>
      <c r="F1" s="1"/>
      <c r="G1" s="1"/>
    </row>
    <row r="2" spans="1:7" ht="27" customHeight="1" x14ac:dyDescent="0.2">
      <c r="A2" s="37" t="s">
        <v>60</v>
      </c>
      <c r="B2" s="37"/>
      <c r="C2" s="37"/>
      <c r="D2" s="37"/>
      <c r="E2" s="37"/>
      <c r="F2" s="37"/>
      <c r="G2" s="37"/>
    </row>
    <row r="3" spans="1:7" ht="24" customHeight="1" x14ac:dyDescent="0.2">
      <c r="A3" s="3" t="s">
        <v>136</v>
      </c>
      <c r="B3" s="3"/>
      <c r="C3" s="3"/>
      <c r="D3" s="3"/>
      <c r="E3" s="3"/>
      <c r="F3" s="3"/>
      <c r="G3" s="3"/>
    </row>
    <row r="4" spans="1:7" ht="20" customHeight="1" x14ac:dyDescent="0.2">
      <c r="A4" s="3" t="s">
        <v>137</v>
      </c>
      <c r="B4" s="3"/>
      <c r="C4" s="3"/>
      <c r="D4" s="3"/>
      <c r="E4" s="3"/>
      <c r="F4" s="3"/>
      <c r="G4" s="3"/>
    </row>
    <row r="6" spans="1:7" ht="21" customHeight="1" x14ac:dyDescent="0.2">
      <c r="A6" s="38" t="s">
        <v>62</v>
      </c>
      <c r="B6" s="38"/>
    </row>
    <row r="8" spans="1:7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</row>
    <row r="9" spans="1:7" x14ac:dyDescent="0.2">
      <c r="A9" s="2" t="s">
        <v>5</v>
      </c>
      <c r="B9" s="5">
        <v>541909</v>
      </c>
      <c r="C9" s="5">
        <v>388765</v>
      </c>
      <c r="D9" s="5">
        <f>C9-B9</f>
        <v>-153144</v>
      </c>
      <c r="E9" s="6">
        <f t="shared" ref="E9:E11" si="0">((C9-B9)/B9)</f>
        <v>-0.28260095329658669</v>
      </c>
    </row>
    <row r="10" spans="1:7" x14ac:dyDescent="0.2">
      <c r="A10" s="2" t="s">
        <v>6</v>
      </c>
      <c r="B10" s="5">
        <v>4372</v>
      </c>
      <c r="C10" s="5">
        <v>4290</v>
      </c>
      <c r="D10" s="5">
        <f t="shared" ref="D10:D14" si="1">C10-B10</f>
        <v>-82</v>
      </c>
      <c r="E10" s="6">
        <f t="shared" si="0"/>
        <v>-1.8755718206770355E-2</v>
      </c>
    </row>
    <row r="11" spans="1:7" x14ac:dyDescent="0.2">
      <c r="A11" s="2" t="s">
        <v>7</v>
      </c>
      <c r="B11" s="5">
        <v>25900</v>
      </c>
      <c r="C11" s="7">
        <v>18020</v>
      </c>
      <c r="D11" s="5">
        <f t="shared" si="1"/>
        <v>-7880</v>
      </c>
      <c r="E11" s="6">
        <f t="shared" si="0"/>
        <v>-0.30424710424710427</v>
      </c>
    </row>
    <row r="12" spans="1:7" x14ac:dyDescent="0.2">
      <c r="A12" s="2" t="s">
        <v>8</v>
      </c>
      <c r="B12" s="7" t="s">
        <v>9</v>
      </c>
      <c r="C12" s="7" t="s">
        <v>9</v>
      </c>
      <c r="D12" s="5" t="s">
        <v>33</v>
      </c>
      <c r="E12" s="6" t="s">
        <v>32</v>
      </c>
    </row>
    <row r="13" spans="1:7" x14ac:dyDescent="0.2">
      <c r="A13" s="2" t="s">
        <v>10</v>
      </c>
      <c r="B13" s="8">
        <v>9747747</v>
      </c>
      <c r="C13" s="8">
        <v>6722262</v>
      </c>
      <c r="D13" s="8">
        <f t="shared" si="1"/>
        <v>-3025485</v>
      </c>
      <c r="E13" s="6">
        <f>((C13-B13)/B13)</f>
        <v>-0.3103778750105024</v>
      </c>
    </row>
    <row r="14" spans="1:7" x14ac:dyDescent="0.2">
      <c r="A14" s="2" t="s">
        <v>11</v>
      </c>
      <c r="B14" s="9">
        <v>17.989999999999998</v>
      </c>
      <c r="C14" s="9">
        <v>17.29</v>
      </c>
      <c r="D14" s="9">
        <f t="shared" si="1"/>
        <v>-0.69999999999999929</v>
      </c>
      <c r="E14" s="6">
        <f>((C14-B14)/B14)</f>
        <v>-3.8910505836575841E-2</v>
      </c>
    </row>
    <row r="17" spans="1:5" ht="19" x14ac:dyDescent="0.25">
      <c r="A17" s="10" t="s">
        <v>64</v>
      </c>
      <c r="B17" s="11"/>
      <c r="C17" s="11"/>
      <c r="D17" s="11"/>
      <c r="E17" s="12"/>
    </row>
    <row r="18" spans="1:5" x14ac:dyDescent="0.2">
      <c r="A18" s="13"/>
      <c r="B18" s="14"/>
      <c r="C18" s="14"/>
      <c r="D18" s="14"/>
      <c r="E18" s="15"/>
    </row>
    <row r="19" spans="1:5" ht="19" x14ac:dyDescent="0.25">
      <c r="A19" s="16" t="s">
        <v>12</v>
      </c>
      <c r="B19" s="14"/>
      <c r="C19" s="14"/>
      <c r="D19" s="14"/>
      <c r="E19" s="15"/>
    </row>
    <row r="20" spans="1:5" ht="19" x14ac:dyDescent="0.25">
      <c r="A20" s="16" t="s">
        <v>13</v>
      </c>
      <c r="B20" s="14"/>
      <c r="C20" s="14"/>
      <c r="D20" s="14"/>
      <c r="E20" s="15"/>
    </row>
    <row r="21" spans="1:5" ht="19" x14ac:dyDescent="0.25">
      <c r="A21" s="16" t="s">
        <v>14</v>
      </c>
      <c r="B21" s="14"/>
      <c r="C21" s="14"/>
      <c r="D21" s="14"/>
      <c r="E21" s="15"/>
    </row>
    <row r="22" spans="1:5" ht="19" x14ac:dyDescent="0.25">
      <c r="A22" s="17" t="s">
        <v>15</v>
      </c>
      <c r="B22" s="18"/>
      <c r="C22" s="18"/>
      <c r="D22" s="18"/>
      <c r="E22" s="19"/>
    </row>
    <row r="25" spans="1:5" ht="19" customHeight="1" x14ac:dyDescent="0.2">
      <c r="A25" s="38" t="s">
        <v>63</v>
      </c>
      <c r="B25" s="38"/>
    </row>
    <row r="27" spans="1:5" x14ac:dyDescent="0.2">
      <c r="A27" s="2" t="s">
        <v>16</v>
      </c>
      <c r="B27" s="2" t="s">
        <v>17</v>
      </c>
      <c r="C27" s="2" t="s">
        <v>18</v>
      </c>
      <c r="D27" s="2" t="s">
        <v>19</v>
      </c>
    </row>
    <row r="28" spans="1:5" x14ac:dyDescent="0.2">
      <c r="A28" s="2" t="s">
        <v>20</v>
      </c>
      <c r="B28" s="20">
        <v>135080</v>
      </c>
      <c r="C28" s="21">
        <v>0.24929999999999999</v>
      </c>
      <c r="D28" s="22">
        <v>1447682.12</v>
      </c>
    </row>
    <row r="29" spans="1:5" x14ac:dyDescent="0.2">
      <c r="A29" s="2" t="s">
        <v>57</v>
      </c>
      <c r="B29" s="20">
        <v>5225</v>
      </c>
      <c r="C29" s="21">
        <v>9.5999999999999992E-3</v>
      </c>
      <c r="D29" s="22">
        <v>21546.39</v>
      </c>
    </row>
    <row r="30" spans="1:5" x14ac:dyDescent="0.2">
      <c r="A30" s="2" t="s">
        <v>21</v>
      </c>
      <c r="B30" s="20">
        <v>8905</v>
      </c>
      <c r="C30" s="21">
        <v>1.6400000000000001E-2</v>
      </c>
      <c r="D30" s="22">
        <v>-611342.09</v>
      </c>
    </row>
    <row r="31" spans="1:5" x14ac:dyDescent="0.2">
      <c r="A31" s="2" t="s">
        <v>22</v>
      </c>
      <c r="B31" s="20">
        <v>0</v>
      </c>
      <c r="C31" s="21">
        <v>0</v>
      </c>
      <c r="D31" s="22">
        <v>0</v>
      </c>
    </row>
    <row r="32" spans="1:5" x14ac:dyDescent="0.2">
      <c r="A32" s="2" t="s">
        <v>23</v>
      </c>
      <c r="B32" s="20">
        <v>44</v>
      </c>
      <c r="C32" s="21">
        <v>1E-4</v>
      </c>
      <c r="D32" s="22">
        <v>0</v>
      </c>
    </row>
    <row r="33" spans="1:4" x14ac:dyDescent="0.2">
      <c r="A33" s="2" t="s">
        <v>58</v>
      </c>
      <c r="B33" s="20">
        <v>3890</v>
      </c>
      <c r="C33" s="21">
        <v>7.1999999999999998E-3</v>
      </c>
      <c r="D33" s="22">
        <v>2167598.58</v>
      </c>
    </row>
    <row r="36" spans="1:4" ht="22" customHeight="1" x14ac:dyDescent="0.2">
      <c r="A36" s="38" t="s">
        <v>65</v>
      </c>
      <c r="B36" s="38"/>
      <c r="C36" s="38"/>
      <c r="D36" s="38"/>
    </row>
    <row r="38" spans="1:4" x14ac:dyDescent="0.2">
      <c r="A38" s="23" t="s">
        <v>54</v>
      </c>
      <c r="B38" s="11"/>
      <c r="C38" s="11"/>
      <c r="D38" s="12"/>
    </row>
    <row r="39" spans="1:4" x14ac:dyDescent="0.2">
      <c r="A39" s="24" t="s">
        <v>24</v>
      </c>
      <c r="B39" s="14"/>
      <c r="C39" s="14"/>
      <c r="D39" s="15"/>
    </row>
    <row r="40" spans="1:4" x14ac:dyDescent="0.2">
      <c r="A40" s="24" t="s">
        <v>39</v>
      </c>
      <c r="B40" s="14"/>
      <c r="C40" s="14"/>
      <c r="D40" s="15"/>
    </row>
    <row r="41" spans="1:4" x14ac:dyDescent="0.2">
      <c r="A41" s="24" t="s">
        <v>40</v>
      </c>
      <c r="B41" s="14"/>
      <c r="C41" s="14"/>
      <c r="D41" s="15"/>
    </row>
    <row r="42" spans="1:4" x14ac:dyDescent="0.2">
      <c r="A42" s="24" t="s">
        <v>41</v>
      </c>
      <c r="B42" s="14"/>
      <c r="C42" s="14"/>
      <c r="D42" s="15"/>
    </row>
    <row r="43" spans="1:4" x14ac:dyDescent="0.2">
      <c r="A43" s="24" t="s">
        <v>42</v>
      </c>
      <c r="B43" s="14"/>
      <c r="C43" s="14"/>
      <c r="D43" s="15"/>
    </row>
    <row r="44" spans="1:4" x14ac:dyDescent="0.2">
      <c r="A44" s="24" t="s">
        <v>43</v>
      </c>
      <c r="B44" s="14"/>
      <c r="C44" s="14"/>
      <c r="D44" s="15"/>
    </row>
    <row r="45" spans="1:4" x14ac:dyDescent="0.2">
      <c r="A45" s="24" t="s">
        <v>44</v>
      </c>
      <c r="B45" s="14"/>
      <c r="C45" s="14"/>
      <c r="D45" s="15"/>
    </row>
    <row r="46" spans="1:4" x14ac:dyDescent="0.2">
      <c r="A46" s="24" t="s">
        <v>45</v>
      </c>
      <c r="B46" s="14"/>
      <c r="C46" s="14"/>
      <c r="D46" s="15"/>
    </row>
    <row r="47" spans="1:4" x14ac:dyDescent="0.2">
      <c r="A47" s="24" t="s">
        <v>56</v>
      </c>
      <c r="B47" s="14"/>
      <c r="C47" s="14"/>
      <c r="D47" s="15"/>
    </row>
    <row r="48" spans="1:4" x14ac:dyDescent="0.2">
      <c r="A48" s="24"/>
      <c r="B48" s="14"/>
      <c r="C48" s="14"/>
      <c r="D48" s="15"/>
    </row>
    <row r="49" spans="1:4" x14ac:dyDescent="0.2">
      <c r="A49" s="25" t="s">
        <v>55</v>
      </c>
      <c r="B49" s="14"/>
      <c r="C49" s="14"/>
      <c r="D49" s="15"/>
    </row>
    <row r="50" spans="1:4" x14ac:dyDescent="0.2">
      <c r="A50" s="24" t="s">
        <v>24</v>
      </c>
      <c r="B50" s="14"/>
      <c r="C50" s="14"/>
      <c r="D50" s="15"/>
    </row>
    <row r="51" spans="1:4" x14ac:dyDescent="0.2">
      <c r="A51" s="24" t="s">
        <v>46</v>
      </c>
      <c r="B51" s="14"/>
      <c r="C51" s="14"/>
      <c r="D51" s="15"/>
    </row>
    <row r="52" spans="1:4" x14ac:dyDescent="0.2">
      <c r="A52" s="24" t="s">
        <v>47</v>
      </c>
      <c r="B52" s="14"/>
      <c r="C52" s="14"/>
      <c r="D52" s="15"/>
    </row>
    <row r="53" spans="1:4" x14ac:dyDescent="0.2">
      <c r="A53" s="24" t="s">
        <v>48</v>
      </c>
      <c r="B53" s="14"/>
      <c r="C53" s="14"/>
      <c r="D53" s="15"/>
    </row>
    <row r="54" spans="1:4" x14ac:dyDescent="0.2">
      <c r="A54" s="24" t="s">
        <v>49</v>
      </c>
      <c r="B54" s="14"/>
      <c r="C54" s="14"/>
      <c r="D54" s="15"/>
    </row>
    <row r="55" spans="1:4" x14ac:dyDescent="0.2">
      <c r="A55" s="24" t="s">
        <v>50</v>
      </c>
      <c r="B55" s="14"/>
      <c r="C55" s="14"/>
      <c r="D55" s="15"/>
    </row>
    <row r="56" spans="1:4" x14ac:dyDescent="0.2">
      <c r="A56" s="24" t="s">
        <v>51</v>
      </c>
      <c r="B56" s="14"/>
      <c r="C56" s="14"/>
      <c r="D56" s="15"/>
    </row>
    <row r="57" spans="1:4" x14ac:dyDescent="0.2">
      <c r="A57" s="24" t="s">
        <v>52</v>
      </c>
      <c r="B57" s="14"/>
      <c r="C57" s="14"/>
      <c r="D57" s="15"/>
    </row>
    <row r="58" spans="1:4" x14ac:dyDescent="0.2">
      <c r="A58" s="26" t="s">
        <v>53</v>
      </c>
      <c r="B58" s="18" t="s">
        <v>66</v>
      </c>
      <c r="C58" s="18"/>
      <c r="D58" s="19"/>
    </row>
  </sheetData>
  <mergeCells count="7">
    <mergeCell ref="A25:B25"/>
    <mergeCell ref="A36:D36"/>
    <mergeCell ref="A3:G3"/>
    <mergeCell ref="A4:G4"/>
    <mergeCell ref="A1:G1"/>
    <mergeCell ref="A2:G2"/>
    <mergeCell ref="A6:B6"/>
  </mergeCells>
  <pageMargins left="0.7" right="0.7" top="0.75" bottom="0.75" header="0.3" footer="0.3"/>
  <ignoredErrors>
    <ignoredError sqref="D12:E12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4B1C-1E62-3A44-807D-1DE1BEB35A76}">
  <dimension ref="A1:G15"/>
  <sheetViews>
    <sheetView showGridLines="0" workbookViewId="0">
      <selection activeCell="D13" sqref="D13"/>
    </sheetView>
  </sheetViews>
  <sheetFormatPr baseColWidth="10" defaultRowHeight="16" x14ac:dyDescent="0.2"/>
  <cols>
    <col min="1" max="1" width="27.83203125" style="2" bestFit="1" customWidth="1"/>
    <col min="2" max="2" width="18.33203125" style="2" customWidth="1"/>
    <col min="3" max="4" width="18.5" style="2" customWidth="1"/>
    <col min="5" max="5" width="18.6640625" style="2" customWidth="1"/>
    <col min="6" max="6" width="20.1640625" style="2" customWidth="1"/>
    <col min="7" max="7" width="22" style="2" bestFit="1" customWidth="1"/>
    <col min="8" max="16384" width="10.83203125" style="2"/>
  </cols>
  <sheetData>
    <row r="1" spans="1:7" ht="16" customHeight="1" x14ac:dyDescent="0.2">
      <c r="A1" s="27" t="s">
        <v>59</v>
      </c>
      <c r="B1" s="27"/>
      <c r="C1" s="27"/>
      <c r="D1" s="27"/>
      <c r="E1" s="27"/>
      <c r="F1" s="27"/>
      <c r="G1" s="27"/>
    </row>
    <row r="2" spans="1:7" ht="16" customHeight="1" x14ac:dyDescent="0.2">
      <c r="A2" s="27"/>
      <c r="B2" s="27"/>
      <c r="C2" s="27"/>
      <c r="D2" s="27"/>
      <c r="E2" s="27"/>
      <c r="F2" s="27"/>
      <c r="G2" s="27"/>
    </row>
    <row r="3" spans="1:7" ht="16" customHeight="1" x14ac:dyDescent="0.2">
      <c r="A3" s="27"/>
      <c r="B3" s="27"/>
      <c r="C3" s="27"/>
      <c r="D3" s="27"/>
      <c r="E3" s="27"/>
      <c r="F3" s="27"/>
      <c r="G3" s="27"/>
    </row>
    <row r="4" spans="1:7" x14ac:dyDescent="0.2">
      <c r="A4" s="27"/>
      <c r="B4" s="27"/>
      <c r="C4" s="27"/>
      <c r="D4" s="27"/>
      <c r="E4" s="27"/>
      <c r="F4" s="27"/>
      <c r="G4" s="27"/>
    </row>
    <row r="5" spans="1:7" x14ac:dyDescent="0.2">
      <c r="A5" s="27"/>
      <c r="B5" s="27"/>
      <c r="C5" s="27"/>
      <c r="D5" s="27"/>
      <c r="E5" s="27"/>
      <c r="F5" s="27"/>
      <c r="G5" s="27"/>
    </row>
    <row r="7" spans="1:7" x14ac:dyDescent="0.2">
      <c r="A7" s="2" t="s">
        <v>25</v>
      </c>
      <c r="B7" s="2" t="s">
        <v>26</v>
      </c>
      <c r="C7" s="2" t="s">
        <v>30</v>
      </c>
      <c r="D7" s="2" t="s">
        <v>19</v>
      </c>
      <c r="E7" s="2" t="s">
        <v>29</v>
      </c>
      <c r="F7" s="2" t="s">
        <v>27</v>
      </c>
      <c r="G7" s="2" t="s">
        <v>31</v>
      </c>
    </row>
    <row r="8" spans="1:7" x14ac:dyDescent="0.2">
      <c r="A8" s="2" t="s">
        <v>28</v>
      </c>
      <c r="B8" s="28">
        <v>135080</v>
      </c>
      <c r="C8" s="29">
        <f>Table1[[#This Row],[Records Removed]]/541909</f>
        <v>0.24926694334288599</v>
      </c>
      <c r="D8" s="22">
        <v>1447682.12</v>
      </c>
      <c r="E8" s="30">
        <f>Table1[[#This Row],[Revenue Removed]]/9747747.93</f>
        <v>0.14851452154856862</v>
      </c>
      <c r="F8" s="28">
        <f>SUM(B8:Table1[[#This Row],[Records Removed]])</f>
        <v>135080</v>
      </c>
      <c r="G8" s="21">
        <f>SUM(C8:Table1[[#This Row],[% of Raw Records]])</f>
        <v>0.24926694334288599</v>
      </c>
    </row>
    <row r="9" spans="1:7" x14ac:dyDescent="0.2">
      <c r="A9" s="2" t="s">
        <v>38</v>
      </c>
      <c r="B9" s="28">
        <v>5225</v>
      </c>
      <c r="C9" s="29">
        <f>Table1[[#This Row],[Records Removed]]/541909</f>
        <v>9.641840235168635E-3</v>
      </c>
      <c r="D9" s="22">
        <v>21546.39</v>
      </c>
      <c r="E9" s="30">
        <f>Table1[[#This Row],[Revenue Removed]]/9747747.93</f>
        <v>2.210396714679921E-3</v>
      </c>
      <c r="F9" s="28">
        <f>SUM(B8:Table1[[#This Row],[Records Removed]])</f>
        <v>140305</v>
      </c>
      <c r="G9" s="21">
        <f>SUM(C8:Table1[[#This Row],[% of Raw Records]])</f>
        <v>0.25890878357805464</v>
      </c>
    </row>
    <row r="10" spans="1:7" x14ac:dyDescent="0.2">
      <c r="A10" s="2" t="s">
        <v>34</v>
      </c>
      <c r="B10" s="28">
        <v>8905</v>
      </c>
      <c r="C10" s="29">
        <f>Table1[[#This Row],[Records Removed]]/541909</f>
        <v>1.6432648285966831E-2</v>
      </c>
      <c r="D10" s="22">
        <v>-611342.09</v>
      </c>
      <c r="E10" s="30">
        <f>Table1[[#This Row],[Revenue Removed]]/9747747.93</f>
        <v>-6.2716239113909875E-2</v>
      </c>
      <c r="F10" s="28">
        <f>SUM(B8:Table1[[#This Row],[Records Removed]])</f>
        <v>149210</v>
      </c>
      <c r="G10" s="21">
        <f>SUM(C8:Table1[[#This Row],[% of Raw Records]])</f>
        <v>0.27534143186402149</v>
      </c>
    </row>
    <row r="11" spans="1:7" x14ac:dyDescent="0.2">
      <c r="A11" s="2" t="s">
        <v>35</v>
      </c>
      <c r="B11" s="28">
        <v>0</v>
      </c>
      <c r="C11" s="29">
        <f>Table1[[#This Row],[Records Removed]]/541909</f>
        <v>0</v>
      </c>
      <c r="D11" s="22">
        <v>0</v>
      </c>
      <c r="E11" s="30">
        <f>Table1[[#This Row],[Revenue Removed]]/9747747.93</f>
        <v>0</v>
      </c>
      <c r="F11" s="28">
        <f>SUM(B8:Table1[[#This Row],[Records Removed]])</f>
        <v>149210</v>
      </c>
      <c r="G11" s="21">
        <f>SUM(C8:Table1[[#This Row],[% of Raw Records]])</f>
        <v>0.27534143186402149</v>
      </c>
    </row>
    <row r="12" spans="1:7" x14ac:dyDescent="0.2">
      <c r="A12" s="2" t="s">
        <v>36</v>
      </c>
      <c r="B12" s="28">
        <v>44</v>
      </c>
      <c r="C12" s="29">
        <f>Table1[[#This Row],[Records Removed]]/541909</f>
        <v>8.119444408563061E-5</v>
      </c>
      <c r="D12" s="22">
        <v>0</v>
      </c>
      <c r="E12" s="30">
        <f>Table1[[#This Row],[Revenue Removed]]/9747747.93</f>
        <v>0</v>
      </c>
      <c r="F12" s="28">
        <f>SUM(B8:Table1[[#This Row],[Records Removed]])</f>
        <v>149254</v>
      </c>
      <c r="G12" s="21">
        <f>SUM(C8:Table1[[#This Row],[% of Raw Records]])</f>
        <v>0.2754226263081071</v>
      </c>
    </row>
    <row r="13" spans="1:7" x14ac:dyDescent="0.2">
      <c r="A13" s="31" t="s">
        <v>37</v>
      </c>
      <c r="B13" s="28">
        <v>3890</v>
      </c>
      <c r="C13" s="29">
        <f>Table1[[#This Row],[Records Removed]]/541909</f>
        <v>7.1783269884796155E-3</v>
      </c>
      <c r="D13" s="9">
        <v>2167598.58</v>
      </c>
      <c r="E13" s="30">
        <f>Table1[[#This Row],[Revenue Removed]]/9747747.93</f>
        <v>0.2223691662490497</v>
      </c>
      <c r="F13" s="28">
        <f>SUM(B8:Table1[[#This Row],[Records Removed]])</f>
        <v>153144</v>
      </c>
      <c r="G13" s="21">
        <f>SUM(C8:Table1[[#This Row],[% of Raw Records]])</f>
        <v>0.28260095329658669</v>
      </c>
    </row>
    <row r="14" spans="1:7" x14ac:dyDescent="0.2">
      <c r="C14" s="29"/>
      <c r="E14" s="29"/>
    </row>
    <row r="15" spans="1:7" x14ac:dyDescent="0.2">
      <c r="C15" s="29"/>
    </row>
  </sheetData>
  <mergeCells count="1">
    <mergeCell ref="A1:G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4154-DF93-A340-A48B-19D5B3EA5A48}">
  <dimension ref="A1:G103"/>
  <sheetViews>
    <sheetView showGridLines="0" workbookViewId="0">
      <selection activeCell="A23" sqref="A23:G103"/>
    </sheetView>
  </sheetViews>
  <sheetFormatPr baseColWidth="10" defaultRowHeight="16" x14ac:dyDescent="0.2"/>
  <cols>
    <col min="1" max="1" width="15.5" style="2" customWidth="1"/>
    <col min="2" max="2" width="15" style="2" customWidth="1"/>
    <col min="3" max="3" width="16.6640625" style="2" customWidth="1"/>
    <col min="4" max="4" width="14" style="2" customWidth="1"/>
    <col min="5" max="5" width="15.1640625" style="2" customWidth="1"/>
    <col min="6" max="16384" width="10.83203125" style="2"/>
  </cols>
  <sheetData>
    <row r="1" spans="1:5" ht="16" customHeight="1" x14ac:dyDescent="0.2">
      <c r="A1" s="32" t="s">
        <v>78</v>
      </c>
      <c r="B1" s="32"/>
      <c r="C1" s="32"/>
      <c r="D1" s="32"/>
      <c r="E1" s="32"/>
    </row>
    <row r="2" spans="1:5" ht="16" customHeight="1" x14ac:dyDescent="0.2">
      <c r="A2" s="32"/>
      <c r="B2" s="32"/>
      <c r="C2" s="32"/>
      <c r="D2" s="32"/>
      <c r="E2" s="32"/>
    </row>
    <row r="3" spans="1:5" ht="16" customHeight="1" x14ac:dyDescent="0.2">
      <c r="A3" s="32"/>
      <c r="B3" s="32"/>
      <c r="C3" s="32"/>
      <c r="D3" s="32"/>
      <c r="E3" s="32"/>
    </row>
    <row r="4" spans="1:5" ht="16" customHeight="1" x14ac:dyDescent="0.2">
      <c r="A4" s="32"/>
      <c r="B4" s="32"/>
      <c r="C4" s="32"/>
      <c r="D4" s="32"/>
      <c r="E4" s="32"/>
    </row>
    <row r="5" spans="1:5" ht="16" customHeight="1" x14ac:dyDescent="0.2">
      <c r="A5" s="32"/>
      <c r="B5" s="32"/>
      <c r="C5" s="32"/>
      <c r="D5" s="32"/>
      <c r="E5" s="32"/>
    </row>
    <row r="7" spans="1:5" x14ac:dyDescent="0.2">
      <c r="A7" s="2" t="s">
        <v>67</v>
      </c>
      <c r="B7" s="2" t="s">
        <v>1</v>
      </c>
      <c r="C7" s="2" t="s">
        <v>2</v>
      </c>
      <c r="D7" s="2" t="s">
        <v>3</v>
      </c>
      <c r="E7" s="2" t="s">
        <v>4</v>
      </c>
    </row>
    <row r="8" spans="1:5" x14ac:dyDescent="0.2">
      <c r="A8" s="2" t="s">
        <v>68</v>
      </c>
      <c r="B8" s="39">
        <v>406829</v>
      </c>
      <c r="C8" s="39">
        <v>388686</v>
      </c>
      <c r="D8" s="39">
        <v>18143</v>
      </c>
      <c r="E8" s="21">
        <v>4.4600000000000001E-2</v>
      </c>
    </row>
    <row r="9" spans="1:5" x14ac:dyDescent="0.2">
      <c r="A9" s="2" t="s">
        <v>69</v>
      </c>
      <c r="B9" s="33">
        <v>168469.6</v>
      </c>
      <c r="C9" s="33">
        <v>201.6</v>
      </c>
      <c r="D9" s="33">
        <v>168268</v>
      </c>
      <c r="E9" s="21">
        <v>0.99880000000000002</v>
      </c>
    </row>
    <row r="10" spans="1:5" x14ac:dyDescent="0.2">
      <c r="A10" s="2" t="s">
        <v>70</v>
      </c>
      <c r="B10" s="33">
        <v>20.399999999999999</v>
      </c>
      <c r="C10" s="33">
        <v>17.25</v>
      </c>
      <c r="D10" s="33">
        <v>3.15</v>
      </c>
      <c r="E10" s="21">
        <v>0.15440000000000001</v>
      </c>
    </row>
    <row r="11" spans="1:5" x14ac:dyDescent="0.2">
      <c r="A11" s="2" t="s">
        <v>71</v>
      </c>
      <c r="B11" s="33">
        <v>11.1</v>
      </c>
      <c r="C11" s="33">
        <v>11.85</v>
      </c>
      <c r="D11" s="33">
        <v>-0.75</v>
      </c>
      <c r="E11" s="21">
        <v>-6.7599999999999993E-2</v>
      </c>
    </row>
    <row r="12" spans="1:5" x14ac:dyDescent="0.2">
      <c r="A12" s="2" t="s">
        <v>72</v>
      </c>
      <c r="B12" s="33">
        <v>-168469.6</v>
      </c>
      <c r="C12" s="33">
        <v>0.06</v>
      </c>
      <c r="D12" s="33">
        <v>-168469.66</v>
      </c>
      <c r="E12" s="34">
        <v>1</v>
      </c>
    </row>
    <row r="13" spans="1:5" x14ac:dyDescent="0.2">
      <c r="A13" s="2" t="s">
        <v>73</v>
      </c>
      <c r="B13" s="33">
        <v>67.2</v>
      </c>
      <c r="C13" s="33">
        <v>59.4</v>
      </c>
      <c r="D13" s="33">
        <v>7.8</v>
      </c>
      <c r="E13" s="21">
        <v>0.11609999999999999</v>
      </c>
    </row>
    <row r="14" spans="1:5" x14ac:dyDescent="0.2">
      <c r="A14" s="2" t="s">
        <v>74</v>
      </c>
      <c r="B14" s="33">
        <v>199.68</v>
      </c>
      <c r="C14" s="33">
        <v>136.54</v>
      </c>
      <c r="D14" s="33">
        <v>63.14</v>
      </c>
      <c r="E14" s="21">
        <v>0.31619999999999998</v>
      </c>
    </row>
    <row r="15" spans="1:5" x14ac:dyDescent="0.2">
      <c r="A15" s="2" t="s">
        <v>75</v>
      </c>
      <c r="B15" s="33">
        <v>4.2</v>
      </c>
      <c r="C15" s="33">
        <v>4.95</v>
      </c>
      <c r="D15" s="33">
        <v>-0.75</v>
      </c>
      <c r="E15" s="21">
        <v>-0.17860000000000001</v>
      </c>
    </row>
    <row r="16" spans="1:5" x14ac:dyDescent="0.2">
      <c r="A16" s="2" t="s">
        <v>76</v>
      </c>
      <c r="B16" s="33">
        <v>19.5</v>
      </c>
      <c r="C16" s="33">
        <v>19.5</v>
      </c>
      <c r="D16" s="33">
        <v>0</v>
      </c>
      <c r="E16" s="34">
        <v>0</v>
      </c>
    </row>
    <row r="17" spans="1:7" x14ac:dyDescent="0.2">
      <c r="A17" s="2" t="s">
        <v>77</v>
      </c>
      <c r="B17" s="33">
        <v>427.59</v>
      </c>
      <c r="C17" s="33">
        <v>23.19</v>
      </c>
      <c r="D17" s="33">
        <v>404.4</v>
      </c>
      <c r="E17" s="21">
        <v>0.94579999999999997</v>
      </c>
    </row>
    <row r="21" spans="1:7" x14ac:dyDescent="0.2">
      <c r="A21" s="4" t="s">
        <v>65</v>
      </c>
      <c r="B21" s="4"/>
      <c r="C21" s="4"/>
      <c r="D21" s="4"/>
      <c r="E21" s="4"/>
      <c r="F21" s="4"/>
      <c r="G21" s="4"/>
    </row>
    <row r="23" spans="1:7" x14ac:dyDescent="0.2">
      <c r="A23" s="35" t="s">
        <v>79</v>
      </c>
      <c r="B23" s="11"/>
      <c r="C23" s="11"/>
      <c r="D23" s="11"/>
      <c r="E23" s="11"/>
      <c r="F23" s="11"/>
      <c r="G23" s="12"/>
    </row>
    <row r="24" spans="1:7" x14ac:dyDescent="0.2">
      <c r="A24" s="24" t="s">
        <v>80</v>
      </c>
      <c r="B24" s="14"/>
      <c r="C24" s="14"/>
      <c r="D24" s="14"/>
      <c r="E24" s="14"/>
      <c r="F24" s="14"/>
      <c r="G24" s="15"/>
    </row>
    <row r="25" spans="1:7" x14ac:dyDescent="0.2">
      <c r="A25" s="24" t="s">
        <v>81</v>
      </c>
      <c r="B25" s="14"/>
      <c r="C25" s="14"/>
      <c r="D25" s="14"/>
      <c r="E25" s="14"/>
      <c r="F25" s="14"/>
      <c r="G25" s="15"/>
    </row>
    <row r="26" spans="1:7" x14ac:dyDescent="0.2">
      <c r="A26" s="24" t="s">
        <v>82</v>
      </c>
      <c r="B26" s="14"/>
      <c r="C26" s="14"/>
      <c r="D26" s="14"/>
      <c r="E26" s="14"/>
      <c r="F26" s="14"/>
      <c r="G26" s="15"/>
    </row>
    <row r="27" spans="1:7" x14ac:dyDescent="0.2">
      <c r="A27" s="24" t="s">
        <v>83</v>
      </c>
      <c r="B27" s="14"/>
      <c r="C27" s="14"/>
      <c r="D27" s="14"/>
      <c r="E27" s="14"/>
      <c r="F27" s="14"/>
      <c r="G27" s="15"/>
    </row>
    <row r="28" spans="1:7" x14ac:dyDescent="0.2">
      <c r="A28" s="24" t="s">
        <v>84</v>
      </c>
      <c r="B28" s="14"/>
      <c r="C28" s="14"/>
      <c r="D28" s="14"/>
      <c r="E28" s="14"/>
      <c r="F28" s="14"/>
      <c r="G28" s="15"/>
    </row>
    <row r="29" spans="1:7" x14ac:dyDescent="0.2">
      <c r="A29" s="24" t="s">
        <v>85</v>
      </c>
      <c r="B29" s="14"/>
      <c r="C29" s="14"/>
      <c r="D29" s="14"/>
      <c r="E29" s="14"/>
      <c r="F29" s="14"/>
      <c r="G29" s="15"/>
    </row>
    <row r="30" spans="1:7" x14ac:dyDescent="0.2">
      <c r="A30" s="24" t="s">
        <v>86</v>
      </c>
      <c r="B30" s="14"/>
      <c r="C30" s="14"/>
      <c r="D30" s="14"/>
      <c r="E30" s="14"/>
      <c r="F30" s="14"/>
      <c r="G30" s="15"/>
    </row>
    <row r="31" spans="1:7" x14ac:dyDescent="0.2">
      <c r="A31" s="24" t="s">
        <v>87</v>
      </c>
      <c r="B31" s="14"/>
      <c r="C31" s="14"/>
      <c r="D31" s="14"/>
      <c r="E31" s="14"/>
      <c r="F31" s="14"/>
      <c r="G31" s="15"/>
    </row>
    <row r="32" spans="1:7" x14ac:dyDescent="0.2">
      <c r="A32" s="24" t="s">
        <v>88</v>
      </c>
      <c r="B32" s="14"/>
      <c r="C32" s="14"/>
      <c r="D32" s="14"/>
      <c r="E32" s="14"/>
      <c r="F32" s="14"/>
      <c r="G32" s="15"/>
    </row>
    <row r="33" spans="1:7" x14ac:dyDescent="0.2">
      <c r="A33" s="24" t="s">
        <v>89</v>
      </c>
      <c r="B33" s="14"/>
      <c r="C33" s="14"/>
      <c r="D33" s="14"/>
      <c r="E33" s="14"/>
      <c r="F33" s="14"/>
      <c r="G33" s="15"/>
    </row>
    <row r="34" spans="1:7" x14ac:dyDescent="0.2">
      <c r="A34" s="24" t="s">
        <v>90</v>
      </c>
      <c r="B34" s="14"/>
      <c r="C34" s="14"/>
      <c r="D34" s="14"/>
      <c r="E34" s="14"/>
      <c r="F34" s="14"/>
      <c r="G34" s="15"/>
    </row>
    <row r="35" spans="1:7" x14ac:dyDescent="0.2">
      <c r="A35" s="24" t="s">
        <v>91</v>
      </c>
      <c r="B35" s="14"/>
      <c r="C35" s="14"/>
      <c r="D35" s="14"/>
      <c r="E35" s="14"/>
      <c r="F35" s="14"/>
      <c r="G35" s="15"/>
    </row>
    <row r="36" spans="1:7" x14ac:dyDescent="0.2">
      <c r="A36" s="24" t="s">
        <v>92</v>
      </c>
      <c r="B36" s="14"/>
      <c r="C36" s="14"/>
      <c r="D36" s="14"/>
      <c r="E36" s="14"/>
      <c r="F36" s="14"/>
      <c r="G36" s="15"/>
    </row>
    <row r="37" spans="1:7" x14ac:dyDescent="0.2">
      <c r="A37" s="24" t="s">
        <v>93</v>
      </c>
      <c r="B37" s="14"/>
      <c r="C37" s="14"/>
      <c r="D37" s="14"/>
      <c r="E37" s="14"/>
      <c r="F37" s="14"/>
      <c r="G37" s="15"/>
    </row>
    <row r="38" spans="1:7" x14ac:dyDescent="0.2">
      <c r="A38" s="24" t="s">
        <v>94</v>
      </c>
      <c r="B38" s="14"/>
      <c r="C38" s="14"/>
      <c r="D38" s="14"/>
      <c r="E38" s="14"/>
      <c r="F38" s="14"/>
      <c r="G38" s="15"/>
    </row>
    <row r="39" spans="1:7" x14ac:dyDescent="0.2">
      <c r="A39" s="24" t="s">
        <v>80</v>
      </c>
      <c r="B39" s="14"/>
      <c r="C39" s="14"/>
      <c r="D39" s="14"/>
      <c r="E39" s="14"/>
      <c r="F39" s="14"/>
      <c r="G39" s="15"/>
    </row>
    <row r="40" spans="1:7" x14ac:dyDescent="0.2">
      <c r="A40" s="24" t="s">
        <v>81</v>
      </c>
      <c r="B40" s="14"/>
      <c r="C40" s="14"/>
      <c r="D40" s="14"/>
      <c r="E40" s="14"/>
      <c r="F40" s="14"/>
      <c r="G40" s="15"/>
    </row>
    <row r="41" spans="1:7" x14ac:dyDescent="0.2">
      <c r="A41" s="24" t="s">
        <v>95</v>
      </c>
      <c r="B41" s="14"/>
      <c r="C41" s="14"/>
      <c r="D41" s="14"/>
      <c r="E41" s="14"/>
      <c r="F41" s="14"/>
      <c r="G41" s="15"/>
    </row>
    <row r="42" spans="1:7" x14ac:dyDescent="0.2">
      <c r="A42" s="24" t="s">
        <v>96</v>
      </c>
      <c r="B42" s="14"/>
      <c r="C42" s="14"/>
      <c r="D42" s="14"/>
      <c r="E42" s="14"/>
      <c r="F42" s="14"/>
      <c r="G42" s="15"/>
    </row>
    <row r="43" spans="1:7" x14ac:dyDescent="0.2">
      <c r="A43" s="24" t="s">
        <v>97</v>
      </c>
      <c r="B43" s="14"/>
      <c r="C43" s="14"/>
      <c r="D43" s="14"/>
      <c r="E43" s="14"/>
      <c r="F43" s="14"/>
      <c r="G43" s="15"/>
    </row>
    <row r="44" spans="1:7" x14ac:dyDescent="0.2">
      <c r="A44" s="24" t="s">
        <v>98</v>
      </c>
      <c r="B44" s="14"/>
      <c r="C44" s="14"/>
      <c r="D44" s="14"/>
      <c r="E44" s="14"/>
      <c r="F44" s="14"/>
      <c r="G44" s="15"/>
    </row>
    <row r="45" spans="1:7" x14ac:dyDescent="0.2">
      <c r="A45" s="24" t="s">
        <v>99</v>
      </c>
      <c r="B45" s="14"/>
      <c r="C45" s="14"/>
      <c r="D45" s="14"/>
      <c r="E45" s="14"/>
      <c r="F45" s="14"/>
      <c r="G45" s="15"/>
    </row>
    <row r="46" spans="1:7" x14ac:dyDescent="0.2">
      <c r="A46" s="24" t="s">
        <v>100</v>
      </c>
      <c r="B46" s="14"/>
      <c r="C46" s="14"/>
      <c r="D46" s="14"/>
      <c r="E46" s="14"/>
      <c r="F46" s="14"/>
      <c r="G46" s="15"/>
    </row>
    <row r="47" spans="1:7" x14ac:dyDescent="0.2">
      <c r="A47" s="24" t="s">
        <v>101</v>
      </c>
      <c r="B47" s="14"/>
      <c r="C47" s="14"/>
      <c r="D47" s="14"/>
      <c r="E47" s="14"/>
      <c r="F47" s="14"/>
      <c r="G47" s="15"/>
    </row>
    <row r="48" spans="1:7" x14ac:dyDescent="0.2">
      <c r="A48" s="24" t="s">
        <v>102</v>
      </c>
      <c r="B48" s="14"/>
      <c r="C48" s="14"/>
      <c r="D48" s="14"/>
      <c r="E48" s="14"/>
      <c r="F48" s="14"/>
      <c r="G48" s="15"/>
    </row>
    <row r="49" spans="1:7" x14ac:dyDescent="0.2">
      <c r="A49" s="24" t="s">
        <v>103</v>
      </c>
      <c r="B49" s="14"/>
      <c r="C49" s="14"/>
      <c r="D49" s="14"/>
      <c r="E49" s="14"/>
      <c r="F49" s="14"/>
      <c r="G49" s="15"/>
    </row>
    <row r="50" spans="1:7" x14ac:dyDescent="0.2">
      <c r="A50" s="24" t="s">
        <v>104</v>
      </c>
      <c r="B50" s="14"/>
      <c r="C50" s="14"/>
      <c r="D50" s="14"/>
      <c r="E50" s="14"/>
      <c r="F50" s="14"/>
      <c r="G50" s="15"/>
    </row>
    <row r="51" spans="1:7" x14ac:dyDescent="0.2">
      <c r="A51" s="24" t="s">
        <v>105</v>
      </c>
      <c r="B51" s="14"/>
      <c r="C51" s="14"/>
      <c r="D51" s="14"/>
      <c r="E51" s="14"/>
      <c r="F51" s="14"/>
      <c r="G51" s="15"/>
    </row>
    <row r="52" spans="1:7" x14ac:dyDescent="0.2">
      <c r="A52" s="24" t="s">
        <v>106</v>
      </c>
      <c r="B52" s="14"/>
      <c r="C52" s="14"/>
      <c r="D52" s="14"/>
      <c r="E52" s="14"/>
      <c r="F52" s="14"/>
      <c r="G52" s="15"/>
    </row>
    <row r="53" spans="1:7" x14ac:dyDescent="0.2">
      <c r="A53" s="24" t="s">
        <v>107</v>
      </c>
      <c r="B53" s="14"/>
      <c r="C53" s="14"/>
      <c r="D53" s="14"/>
      <c r="E53" s="14"/>
      <c r="F53" s="14"/>
      <c r="G53" s="15"/>
    </row>
    <row r="54" spans="1:7" x14ac:dyDescent="0.2">
      <c r="A54" s="24" t="s">
        <v>108</v>
      </c>
      <c r="B54" s="14"/>
      <c r="C54" s="14"/>
      <c r="D54" s="14"/>
      <c r="E54" s="14"/>
      <c r="F54" s="14"/>
      <c r="G54" s="15"/>
    </row>
    <row r="55" spans="1:7" x14ac:dyDescent="0.2">
      <c r="A55" s="24" t="s">
        <v>109</v>
      </c>
      <c r="B55" s="14"/>
      <c r="C55" s="14"/>
      <c r="D55" s="14"/>
      <c r="E55" s="14"/>
      <c r="F55" s="14"/>
      <c r="G55" s="15"/>
    </row>
    <row r="56" spans="1:7" x14ac:dyDescent="0.2">
      <c r="A56" s="24" t="s">
        <v>110</v>
      </c>
      <c r="B56" s="14"/>
      <c r="C56" s="14"/>
      <c r="D56" s="14"/>
      <c r="E56" s="14"/>
      <c r="F56" s="14"/>
      <c r="G56" s="15"/>
    </row>
    <row r="57" spans="1:7" x14ac:dyDescent="0.2">
      <c r="A57" s="24"/>
      <c r="B57" s="14"/>
      <c r="C57" s="14"/>
      <c r="D57" s="14"/>
      <c r="E57" s="14"/>
      <c r="F57" s="14"/>
      <c r="G57" s="15"/>
    </row>
    <row r="58" spans="1:7" x14ac:dyDescent="0.2">
      <c r="A58" s="24" t="s">
        <v>111</v>
      </c>
      <c r="B58" s="14"/>
      <c r="C58" s="14"/>
      <c r="D58" s="14"/>
      <c r="E58" s="14"/>
      <c r="F58" s="14"/>
      <c r="G58" s="15"/>
    </row>
    <row r="59" spans="1:7" x14ac:dyDescent="0.2">
      <c r="A59" s="24" t="s">
        <v>112</v>
      </c>
      <c r="B59" s="14"/>
      <c r="C59" s="14"/>
      <c r="D59" s="14"/>
      <c r="E59" s="14"/>
      <c r="F59" s="14"/>
      <c r="G59" s="15"/>
    </row>
    <row r="60" spans="1:7" x14ac:dyDescent="0.2">
      <c r="A60" s="24" t="s">
        <v>113</v>
      </c>
      <c r="B60" s="14"/>
      <c r="C60" s="14"/>
      <c r="D60" s="14"/>
      <c r="E60" s="14"/>
      <c r="F60" s="14"/>
      <c r="G60" s="15"/>
    </row>
    <row r="61" spans="1:7" x14ac:dyDescent="0.2">
      <c r="A61" s="24" t="s">
        <v>110</v>
      </c>
      <c r="B61" s="14"/>
      <c r="C61" s="14"/>
      <c r="D61" s="14"/>
      <c r="E61" s="14"/>
      <c r="F61" s="14"/>
      <c r="G61" s="15"/>
    </row>
    <row r="62" spans="1:7" x14ac:dyDescent="0.2">
      <c r="A62" s="24"/>
      <c r="B62" s="14"/>
      <c r="C62" s="14"/>
      <c r="D62" s="14"/>
      <c r="E62" s="14"/>
      <c r="F62" s="14"/>
      <c r="G62" s="15"/>
    </row>
    <row r="63" spans="1:7" x14ac:dyDescent="0.2">
      <c r="A63" s="24" t="s">
        <v>111</v>
      </c>
      <c r="B63" s="14"/>
      <c r="C63" s="14"/>
      <c r="D63" s="14"/>
      <c r="E63" s="14"/>
      <c r="F63" s="14"/>
      <c r="G63" s="15"/>
    </row>
    <row r="64" spans="1:7" x14ac:dyDescent="0.2">
      <c r="A64" s="24" t="s">
        <v>114</v>
      </c>
      <c r="B64" s="14"/>
      <c r="C64" s="14"/>
      <c r="D64" s="14"/>
      <c r="E64" s="14"/>
      <c r="F64" s="14"/>
      <c r="G64" s="15"/>
    </row>
    <row r="65" spans="1:7" x14ac:dyDescent="0.2">
      <c r="A65" s="24" t="s">
        <v>115</v>
      </c>
      <c r="B65" s="14"/>
      <c r="C65" s="14"/>
      <c r="D65" s="14"/>
      <c r="E65" s="14"/>
      <c r="F65" s="14"/>
      <c r="G65" s="15"/>
    </row>
    <row r="66" spans="1:7" x14ac:dyDescent="0.2">
      <c r="A66" s="24" t="s">
        <v>110</v>
      </c>
      <c r="B66" s="14"/>
      <c r="C66" s="14"/>
      <c r="D66" s="14"/>
      <c r="E66" s="14"/>
      <c r="F66" s="14"/>
      <c r="G66" s="15"/>
    </row>
    <row r="67" spans="1:7" x14ac:dyDescent="0.2">
      <c r="A67" s="24"/>
      <c r="B67" s="14"/>
      <c r="C67" s="14"/>
      <c r="D67" s="14"/>
      <c r="E67" s="14"/>
      <c r="F67" s="14"/>
      <c r="G67" s="15"/>
    </row>
    <row r="68" spans="1:7" x14ac:dyDescent="0.2">
      <c r="A68" s="24" t="s">
        <v>111</v>
      </c>
      <c r="B68" s="14"/>
      <c r="C68" s="14"/>
      <c r="D68" s="14"/>
      <c r="E68" s="14"/>
      <c r="F68" s="14"/>
      <c r="G68" s="15"/>
    </row>
    <row r="69" spans="1:7" x14ac:dyDescent="0.2">
      <c r="A69" s="24" t="s">
        <v>116</v>
      </c>
      <c r="B69" s="14"/>
      <c r="C69" s="14"/>
      <c r="D69" s="14"/>
      <c r="E69" s="14"/>
      <c r="F69" s="14"/>
      <c r="G69" s="15"/>
    </row>
    <row r="70" spans="1:7" x14ac:dyDescent="0.2">
      <c r="A70" s="24" t="s">
        <v>117</v>
      </c>
      <c r="B70" s="14"/>
      <c r="C70" s="14"/>
      <c r="D70" s="14"/>
      <c r="E70" s="14"/>
      <c r="F70" s="14"/>
      <c r="G70" s="15"/>
    </row>
    <row r="71" spans="1:7" x14ac:dyDescent="0.2">
      <c r="A71" s="24" t="s">
        <v>110</v>
      </c>
      <c r="B71" s="14"/>
      <c r="C71" s="14"/>
      <c r="D71" s="14"/>
      <c r="E71" s="14"/>
      <c r="F71" s="14"/>
      <c r="G71" s="15"/>
    </row>
    <row r="72" spans="1:7" x14ac:dyDescent="0.2">
      <c r="A72" s="24"/>
      <c r="B72" s="14"/>
      <c r="C72" s="14"/>
      <c r="D72" s="14"/>
      <c r="E72" s="14"/>
      <c r="F72" s="14"/>
      <c r="G72" s="15"/>
    </row>
    <row r="73" spans="1:7" x14ac:dyDescent="0.2">
      <c r="A73" s="24" t="s">
        <v>111</v>
      </c>
      <c r="B73" s="14"/>
      <c r="C73" s="14"/>
      <c r="D73" s="14"/>
      <c r="E73" s="14"/>
      <c r="F73" s="14"/>
      <c r="G73" s="15"/>
    </row>
    <row r="74" spans="1:7" x14ac:dyDescent="0.2">
      <c r="A74" s="24" t="s">
        <v>118</v>
      </c>
      <c r="B74" s="14"/>
      <c r="C74" s="14"/>
      <c r="D74" s="14"/>
      <c r="E74" s="14"/>
      <c r="F74" s="14"/>
      <c r="G74" s="15"/>
    </row>
    <row r="75" spans="1:7" x14ac:dyDescent="0.2">
      <c r="A75" s="24" t="s">
        <v>119</v>
      </c>
      <c r="B75" s="14"/>
      <c r="C75" s="14"/>
      <c r="D75" s="14"/>
      <c r="E75" s="14"/>
      <c r="F75" s="14"/>
      <c r="G75" s="15"/>
    </row>
    <row r="76" spans="1:7" x14ac:dyDescent="0.2">
      <c r="A76" s="24" t="s">
        <v>110</v>
      </c>
      <c r="B76" s="14"/>
      <c r="C76" s="14"/>
      <c r="D76" s="14"/>
      <c r="E76" s="14"/>
      <c r="F76" s="14"/>
      <c r="G76" s="15"/>
    </row>
    <row r="77" spans="1:7" x14ac:dyDescent="0.2">
      <c r="A77" s="24"/>
      <c r="B77" s="14"/>
      <c r="C77" s="14"/>
      <c r="D77" s="14"/>
      <c r="E77" s="14"/>
      <c r="F77" s="14"/>
      <c r="G77" s="15"/>
    </row>
    <row r="78" spans="1:7" x14ac:dyDescent="0.2">
      <c r="A78" s="24" t="s">
        <v>111</v>
      </c>
      <c r="B78" s="14"/>
      <c r="C78" s="14"/>
      <c r="D78" s="14"/>
      <c r="E78" s="14"/>
      <c r="F78" s="14"/>
      <c r="G78" s="15"/>
    </row>
    <row r="79" spans="1:7" x14ac:dyDescent="0.2">
      <c r="A79" s="24" t="s">
        <v>120</v>
      </c>
      <c r="B79" s="14"/>
      <c r="C79" s="14"/>
      <c r="D79" s="14"/>
      <c r="E79" s="14"/>
      <c r="F79" s="14"/>
      <c r="G79" s="15"/>
    </row>
    <row r="80" spans="1:7" x14ac:dyDescent="0.2">
      <c r="A80" s="24" t="s">
        <v>121</v>
      </c>
      <c r="B80" s="14"/>
      <c r="C80" s="14"/>
      <c r="D80" s="14"/>
      <c r="E80" s="14"/>
      <c r="F80" s="14"/>
      <c r="G80" s="15"/>
    </row>
    <row r="81" spans="1:7" x14ac:dyDescent="0.2">
      <c r="A81" s="24" t="s">
        <v>110</v>
      </c>
      <c r="B81" s="14"/>
      <c r="C81" s="14"/>
      <c r="D81" s="14"/>
      <c r="E81" s="14"/>
      <c r="F81" s="14"/>
      <c r="G81" s="15"/>
    </row>
    <row r="82" spans="1:7" x14ac:dyDescent="0.2">
      <c r="A82" s="24"/>
      <c r="B82" s="14"/>
      <c r="C82" s="14"/>
      <c r="D82" s="14"/>
      <c r="E82" s="14"/>
      <c r="F82" s="14"/>
      <c r="G82" s="15"/>
    </row>
    <row r="83" spans="1:7" x14ac:dyDescent="0.2">
      <c r="A83" s="24" t="s">
        <v>111</v>
      </c>
      <c r="B83" s="14"/>
      <c r="C83" s="14"/>
      <c r="D83" s="14"/>
      <c r="E83" s="14"/>
      <c r="F83" s="14"/>
      <c r="G83" s="15"/>
    </row>
    <row r="84" spans="1:7" x14ac:dyDescent="0.2">
      <c r="A84" s="24" t="s">
        <v>122</v>
      </c>
      <c r="B84" s="14"/>
      <c r="C84" s="14"/>
      <c r="D84" s="14"/>
      <c r="E84" s="14"/>
      <c r="F84" s="14"/>
      <c r="G84" s="15"/>
    </row>
    <row r="85" spans="1:7" x14ac:dyDescent="0.2">
      <c r="A85" s="24" t="s">
        <v>123</v>
      </c>
      <c r="B85" s="14"/>
      <c r="C85" s="14"/>
      <c r="D85" s="14"/>
      <c r="E85" s="14"/>
      <c r="F85" s="14"/>
      <c r="G85" s="15"/>
    </row>
    <row r="86" spans="1:7" x14ac:dyDescent="0.2">
      <c r="A86" s="24" t="s">
        <v>110</v>
      </c>
      <c r="B86" s="14"/>
      <c r="C86" s="14"/>
      <c r="D86" s="14"/>
      <c r="E86" s="14"/>
      <c r="F86" s="14"/>
      <c r="G86" s="15"/>
    </row>
    <row r="87" spans="1:7" x14ac:dyDescent="0.2">
      <c r="A87" s="24"/>
      <c r="B87" s="14"/>
      <c r="C87" s="14"/>
      <c r="D87" s="14"/>
      <c r="E87" s="14"/>
      <c r="F87" s="14"/>
      <c r="G87" s="15"/>
    </row>
    <row r="88" spans="1:7" x14ac:dyDescent="0.2">
      <c r="A88" s="24" t="s">
        <v>111</v>
      </c>
      <c r="B88" s="14"/>
      <c r="C88" s="14"/>
      <c r="D88" s="14"/>
      <c r="E88" s="14"/>
      <c r="F88" s="14"/>
      <c r="G88" s="15"/>
    </row>
    <row r="89" spans="1:7" x14ac:dyDescent="0.2">
      <c r="A89" s="24" t="s">
        <v>124</v>
      </c>
      <c r="B89" s="14"/>
      <c r="C89" s="14"/>
      <c r="D89" s="14"/>
      <c r="E89" s="14"/>
      <c r="F89" s="14"/>
      <c r="G89" s="15"/>
    </row>
    <row r="90" spans="1:7" x14ac:dyDescent="0.2">
      <c r="A90" s="24" t="s">
        <v>125</v>
      </c>
      <c r="B90" s="14"/>
      <c r="C90" s="14"/>
      <c r="D90" s="14"/>
      <c r="E90" s="14"/>
      <c r="F90" s="14"/>
      <c r="G90" s="15"/>
    </row>
    <row r="91" spans="1:7" x14ac:dyDescent="0.2">
      <c r="A91" s="24" t="s">
        <v>110</v>
      </c>
      <c r="B91" s="14"/>
      <c r="C91" s="14"/>
      <c r="D91" s="14"/>
      <c r="E91" s="14"/>
      <c r="F91" s="14"/>
      <c r="G91" s="15"/>
    </row>
    <row r="92" spans="1:7" x14ac:dyDescent="0.2">
      <c r="A92" s="24"/>
      <c r="B92" s="14"/>
      <c r="C92" s="14"/>
      <c r="D92" s="14"/>
      <c r="E92" s="14"/>
      <c r="F92" s="14"/>
      <c r="G92" s="15"/>
    </row>
    <row r="93" spans="1:7" x14ac:dyDescent="0.2">
      <c r="A93" s="24" t="s">
        <v>111</v>
      </c>
      <c r="B93" s="14"/>
      <c r="C93" s="14"/>
      <c r="D93" s="14"/>
      <c r="E93" s="14"/>
      <c r="F93" s="14"/>
      <c r="G93" s="15"/>
    </row>
    <row r="94" spans="1:7" x14ac:dyDescent="0.2">
      <c r="A94" s="24" t="s">
        <v>126</v>
      </c>
      <c r="B94" s="14"/>
      <c r="C94" s="14"/>
      <c r="D94" s="14"/>
      <c r="E94" s="14"/>
      <c r="F94" s="14"/>
      <c r="G94" s="15"/>
    </row>
    <row r="95" spans="1:7" x14ac:dyDescent="0.2">
      <c r="A95" s="24" t="s">
        <v>127</v>
      </c>
      <c r="B95" s="14"/>
      <c r="C95" s="14"/>
      <c r="D95" s="14"/>
      <c r="E95" s="14"/>
      <c r="F95" s="14"/>
      <c r="G95" s="15"/>
    </row>
    <row r="96" spans="1:7" x14ac:dyDescent="0.2">
      <c r="A96" s="24" t="s">
        <v>110</v>
      </c>
      <c r="B96" s="14"/>
      <c r="C96" s="14"/>
      <c r="D96" s="14"/>
      <c r="E96" s="14"/>
      <c r="F96" s="14"/>
      <c r="G96" s="15"/>
    </row>
    <row r="97" spans="1:7" x14ac:dyDescent="0.2">
      <c r="A97" s="24"/>
      <c r="B97" s="14"/>
      <c r="C97" s="14"/>
      <c r="D97" s="14"/>
      <c r="E97" s="14"/>
      <c r="F97" s="14"/>
      <c r="G97" s="15"/>
    </row>
    <row r="98" spans="1:7" x14ac:dyDescent="0.2">
      <c r="A98" s="24" t="s">
        <v>111</v>
      </c>
      <c r="B98" s="14"/>
      <c r="C98" s="14"/>
      <c r="D98" s="14"/>
      <c r="E98" s="14"/>
      <c r="F98" s="14"/>
      <c r="G98" s="15"/>
    </row>
    <row r="99" spans="1:7" x14ac:dyDescent="0.2">
      <c r="A99" s="24" t="s">
        <v>128</v>
      </c>
      <c r="B99" s="14"/>
      <c r="C99" s="14"/>
      <c r="D99" s="14"/>
      <c r="E99" s="14"/>
      <c r="F99" s="14"/>
      <c r="G99" s="15"/>
    </row>
    <row r="100" spans="1:7" x14ac:dyDescent="0.2">
      <c r="A100" s="24" t="s">
        <v>129</v>
      </c>
      <c r="B100" s="14"/>
      <c r="C100" s="14"/>
      <c r="D100" s="14"/>
      <c r="E100" s="14"/>
      <c r="F100" s="14"/>
      <c r="G100" s="15"/>
    </row>
    <row r="101" spans="1:7" x14ac:dyDescent="0.2">
      <c r="A101" s="24" t="s">
        <v>110</v>
      </c>
      <c r="B101" s="14"/>
      <c r="C101" s="14"/>
      <c r="D101" s="14"/>
      <c r="E101" s="14"/>
      <c r="F101" s="14"/>
      <c r="G101" s="15"/>
    </row>
    <row r="102" spans="1:7" x14ac:dyDescent="0.2">
      <c r="A102" s="24" t="s">
        <v>130</v>
      </c>
      <c r="B102" s="14"/>
      <c r="C102" s="14"/>
      <c r="D102" s="14"/>
      <c r="E102" s="14"/>
      <c r="F102" s="14"/>
      <c r="G102" s="15"/>
    </row>
    <row r="103" spans="1:7" x14ac:dyDescent="0.2">
      <c r="A103" s="26" t="s">
        <v>131</v>
      </c>
      <c r="B103" s="18"/>
      <c r="C103" s="18"/>
      <c r="D103" s="18"/>
      <c r="E103" s="18"/>
      <c r="F103" s="18"/>
      <c r="G103" s="19"/>
    </row>
  </sheetData>
  <mergeCells count="2">
    <mergeCell ref="A1:E5"/>
    <mergeCell ref="A21:G2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00D4-7EC1-B743-9968-30F1388C2757}">
  <dimension ref="A1:Q24"/>
  <sheetViews>
    <sheetView showGridLines="0" zoomScale="75" zoomScaleNormal="150" workbookViewId="0">
      <selection activeCell="O35" sqref="O35"/>
    </sheetView>
  </sheetViews>
  <sheetFormatPr baseColWidth="10" defaultRowHeight="16" x14ac:dyDescent="0.2"/>
  <cols>
    <col min="1" max="5" width="10.83203125" style="2"/>
    <col min="6" max="6" width="7" style="2" customWidth="1"/>
    <col min="7" max="11" width="10.83203125" style="2"/>
    <col min="12" max="12" width="7" style="2" customWidth="1"/>
    <col min="13" max="16384" width="10.83203125" style="2"/>
  </cols>
  <sheetData>
    <row r="1" spans="1:17" x14ac:dyDescent="0.2">
      <c r="A1" s="36" t="s">
        <v>132</v>
      </c>
      <c r="B1" s="36"/>
      <c r="C1" s="36"/>
      <c r="D1" s="36"/>
      <c r="E1" s="36"/>
      <c r="G1" s="36" t="s">
        <v>133</v>
      </c>
      <c r="H1" s="36"/>
      <c r="I1" s="36"/>
      <c r="J1" s="36"/>
      <c r="K1" s="36"/>
      <c r="M1" s="36" t="s">
        <v>134</v>
      </c>
      <c r="N1" s="36"/>
      <c r="O1" s="36"/>
      <c r="P1" s="36"/>
      <c r="Q1" s="36"/>
    </row>
    <row r="2" spans="1:17" ht="16" customHeight="1" x14ac:dyDescent="0.2">
      <c r="A2" s="36"/>
      <c r="B2" s="36"/>
      <c r="C2" s="36"/>
      <c r="D2" s="36"/>
      <c r="E2" s="36"/>
      <c r="G2" s="36"/>
      <c r="H2" s="36"/>
      <c r="I2" s="36"/>
      <c r="J2" s="36"/>
      <c r="K2" s="36"/>
      <c r="M2" s="36"/>
      <c r="N2" s="36"/>
      <c r="O2" s="36"/>
      <c r="P2" s="36"/>
      <c r="Q2" s="36"/>
    </row>
    <row r="3" spans="1:17" ht="16" customHeight="1" x14ac:dyDescent="0.2">
      <c r="A3" s="36"/>
      <c r="B3" s="36"/>
      <c r="C3" s="36"/>
      <c r="D3" s="36"/>
      <c r="E3" s="36"/>
      <c r="G3" s="36"/>
      <c r="H3" s="36"/>
      <c r="I3" s="36"/>
      <c r="J3" s="36"/>
      <c r="K3" s="36"/>
      <c r="M3" s="36"/>
      <c r="N3" s="36"/>
      <c r="O3" s="36"/>
      <c r="P3" s="36"/>
      <c r="Q3" s="36"/>
    </row>
    <row r="22" spans="1:11" ht="16" customHeight="1" x14ac:dyDescent="0.2">
      <c r="A22" s="36" t="s">
        <v>135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1:11" ht="16" customHeight="1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1:11" ht="16" customHeight="1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</row>
  </sheetData>
  <mergeCells count="4">
    <mergeCell ref="A22:K24"/>
    <mergeCell ref="A1:E3"/>
    <mergeCell ref="G1:K3"/>
    <mergeCell ref="M1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Executive Summary</vt:lpstr>
      <vt:lpstr>Detailed Breakdown</vt:lpstr>
      <vt:lpstr>Statistical Comparison</vt:lpstr>
      <vt:lpstr>Charts &amp; 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Collins</dc:creator>
  <cp:lastModifiedBy>Gabe Collins</cp:lastModifiedBy>
  <dcterms:created xsi:type="dcterms:W3CDTF">2025-10-28T12:50:16Z</dcterms:created>
  <dcterms:modified xsi:type="dcterms:W3CDTF">2025-10-29T00:20:37Z</dcterms:modified>
</cp:coreProperties>
</file>