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25" windowHeight="7860" tabRatio="708" firstSheet="4" activeTab="8"/>
  </bookViews>
  <sheets>
    <sheet name="案例1" sheetId="4" r:id="rId1"/>
    <sheet name="案例1演示" sheetId="19" r:id="rId2"/>
    <sheet name="offset" sheetId="12" r:id="rId3"/>
    <sheet name="案例2" sheetId="1" r:id="rId4"/>
    <sheet name="案例2 演示" sheetId="20" r:id="rId5"/>
    <sheet name="案例3【单选控件】" sheetId="5" r:id="rId6"/>
    <sheet name="案例3【单选控件】演示" sheetId="21" r:id="rId7"/>
    <sheet name="案例4【滚动条控件】" sheetId="18" r:id="rId8"/>
    <sheet name="案例4【滚动条控件】演示" sheetId="22" r:id="rId9"/>
    <sheet name="案例4" sheetId="7" state="hidden" r:id="rId10"/>
    <sheet name="案例5" sheetId="6" state="hidden" r:id="rId11"/>
    <sheet name="案例6" sheetId="8" state="hidden" r:id="rId12"/>
    <sheet name="案例7" sheetId="9" state="hidden" r:id="rId13"/>
  </sheets>
  <definedNames>
    <definedName name="案例2数据">OFFSET(案例2!$B$2,MATCH(案例2!$C$8,案例2!$B$3:$B$6,0),1,1,8)</definedName>
    <definedName name="案例2演示数据">OFFSET('案例2 演示'!$B$2,MATCH('案例2 演示'!$C$8,'案例2 演示'!$B$3:$B$6,0),1,1,8)</definedName>
    <definedName name="案例3数据">OFFSET(案例3【单选控件】!$A$2,案例3【单选控件】!$C$8,1,1,8)</definedName>
    <definedName name="案例3演示数据">OFFSET(案例3【单选控件】演示!$A$2,案例3【单选控件】演示!$B$8,1,1,8)</definedName>
    <definedName name="案例4横坐标">OFFSET(案例4【滚动条控件】!$A$2,案例4【滚动条控件】!$M$2,0,10,1)</definedName>
    <definedName name="案例4横坐标1">OFFSET(案例4【滚动条控件】!$A$2,案例4【滚动条控件】!$M$2,0,10,1)</definedName>
    <definedName name="案例4数据">OFFSET(案例4【滚动条控件】!$A$2,案例4【滚动条控件】!$M$2,1,10,1)</definedName>
    <definedName name="案例4数据1">OFFSET(案例4【滚动条控件】!$A$2,案例4【滚动条控件】!$M$2,1,10,1)</definedName>
    <definedName name="案例4演示横坐标">OFFSET(案例4【滚动条控件】演示!$A$2,案例4【滚动条控件】演示!$G$1,0,10,1)</definedName>
    <definedName name="案例4演示数据">OFFSET(案例4【滚动条控件】演示!$A$2,案例4【滚动条控件】演示!$G$1,1,10,1)</definedName>
  </definedNames>
  <calcPr calcId="144525"/>
</workbook>
</file>

<file path=xl/sharedStrings.xml><?xml version="1.0" encoding="utf-8"?>
<sst xmlns="http://schemas.openxmlformats.org/spreadsheetml/2006/main" count="168" uniqueCount="54">
  <si>
    <t>案例1、辅助区域动态图表</t>
  </si>
  <si>
    <t>1月</t>
  </si>
  <si>
    <t>2月</t>
  </si>
  <si>
    <t>3月</t>
  </si>
  <si>
    <t>4月</t>
  </si>
  <si>
    <t>5月</t>
  </si>
  <si>
    <t>6月</t>
  </si>
  <si>
    <t>7月</t>
  </si>
  <si>
    <t>8月</t>
  </si>
  <si>
    <t>充值金额</t>
  </si>
  <si>
    <t>提现金额</t>
  </si>
  <si>
    <t>投资金额</t>
  </si>
  <si>
    <t>回款金额</t>
  </si>
  <si>
    <t>查看</t>
  </si>
  <si>
    <t>走势</t>
  </si>
  <si>
    <t>月份</t>
  </si>
  <si>
    <t>数据</t>
  </si>
  <si>
    <t>OFFSET——函数中的极品
             ——复杂的数据汇总、到数据透视表再到高级动态图表</t>
  </si>
  <si>
    <r>
      <rPr>
        <b/>
        <sz val="14"/>
        <color theme="1"/>
        <rFont val="微软雅黑"/>
        <charset val="134"/>
      </rPr>
      <t xml:space="preserve"> =OFFSET(</t>
    </r>
    <r>
      <rPr>
        <b/>
        <sz val="14"/>
        <color indexed="10"/>
        <rFont val="微软雅黑"/>
        <charset val="134"/>
      </rPr>
      <t>C3</t>
    </r>
    <r>
      <rPr>
        <b/>
        <sz val="14"/>
        <color indexed="8"/>
        <rFont val="微软雅黑"/>
        <charset val="134"/>
      </rPr>
      <t>,</t>
    </r>
    <r>
      <rPr>
        <b/>
        <sz val="14"/>
        <color indexed="30"/>
        <rFont val="微软雅黑"/>
        <charset val="134"/>
      </rPr>
      <t>1</t>
    </r>
    <r>
      <rPr>
        <b/>
        <sz val="14"/>
        <color indexed="8"/>
        <rFont val="微软雅黑"/>
        <charset val="134"/>
      </rPr>
      <t>,</t>
    </r>
    <r>
      <rPr>
        <b/>
        <sz val="14"/>
        <color indexed="30"/>
        <rFont val="微软雅黑"/>
        <charset val="134"/>
      </rPr>
      <t>2</t>
    </r>
    <r>
      <rPr>
        <b/>
        <sz val="14"/>
        <color indexed="8"/>
        <rFont val="微软雅黑"/>
        <charset val="134"/>
      </rPr>
      <t xml:space="preserve">,1,1)
</t>
    </r>
    <r>
      <rPr>
        <sz val="10"/>
        <color indexed="8"/>
        <rFont val="微软雅黑"/>
        <charset val="134"/>
      </rPr>
      <t>这个函数有5个参数：
第一个参数是基点
第二个参数是要偏移几行，正数向下，负数向上。
第三个参数是要偏移几列，正数向右，负数向左。
第四个参数是新引用几行。
第五个参数是新引用几列。
如果不使用第四个和第五个参数，新引用的区域就是和基点一样的大小。</t>
    </r>
  </si>
  <si>
    <t>具体举例：(红色区域为函数返回结果)</t>
  </si>
  <si>
    <r>
      <rPr>
        <b/>
        <sz val="14"/>
        <color theme="1"/>
        <rFont val="微软雅黑"/>
        <charset val="134"/>
      </rPr>
      <t xml:space="preserve"> =OFFSET(</t>
    </r>
    <r>
      <rPr>
        <b/>
        <sz val="14"/>
        <color indexed="10"/>
        <rFont val="微软雅黑"/>
        <charset val="134"/>
      </rPr>
      <t>C10</t>
    </r>
    <r>
      <rPr>
        <b/>
        <sz val="14"/>
        <color indexed="8"/>
        <rFont val="微软雅黑"/>
        <charset val="134"/>
      </rPr>
      <t>,</t>
    </r>
    <r>
      <rPr>
        <b/>
        <sz val="14"/>
        <color indexed="30"/>
        <rFont val="微软雅黑"/>
        <charset val="134"/>
      </rPr>
      <t>1</t>
    </r>
    <r>
      <rPr>
        <b/>
        <sz val="14"/>
        <color indexed="8"/>
        <rFont val="微软雅黑"/>
        <charset val="134"/>
      </rPr>
      <t>,</t>
    </r>
    <r>
      <rPr>
        <b/>
        <sz val="14"/>
        <color indexed="30"/>
        <rFont val="微软雅黑"/>
        <charset val="134"/>
      </rPr>
      <t>3</t>
    </r>
    <r>
      <rPr>
        <b/>
        <sz val="14"/>
        <color indexed="8"/>
        <rFont val="微软雅黑"/>
        <charset val="134"/>
      </rPr>
      <t>,1,1)</t>
    </r>
  </si>
  <si>
    <r>
      <rPr>
        <b/>
        <sz val="14"/>
        <color theme="1"/>
        <rFont val="微软雅黑"/>
        <charset val="134"/>
      </rPr>
      <t xml:space="preserve"> =OFFSET(</t>
    </r>
    <r>
      <rPr>
        <b/>
        <sz val="14"/>
        <color indexed="10"/>
        <rFont val="微软雅黑"/>
        <charset val="134"/>
      </rPr>
      <t>C16</t>
    </r>
    <r>
      <rPr>
        <b/>
        <sz val="14"/>
        <color indexed="8"/>
        <rFont val="微软雅黑"/>
        <charset val="134"/>
      </rPr>
      <t>,</t>
    </r>
    <r>
      <rPr>
        <b/>
        <sz val="14"/>
        <color indexed="30"/>
        <rFont val="微软雅黑"/>
        <charset val="134"/>
      </rPr>
      <t>2</t>
    </r>
    <r>
      <rPr>
        <b/>
        <sz val="14"/>
        <color indexed="8"/>
        <rFont val="微软雅黑"/>
        <charset val="134"/>
      </rPr>
      <t>,</t>
    </r>
    <r>
      <rPr>
        <b/>
        <sz val="14"/>
        <color indexed="30"/>
        <rFont val="微软雅黑"/>
        <charset val="134"/>
      </rPr>
      <t>3</t>
    </r>
    <r>
      <rPr>
        <b/>
        <sz val="14"/>
        <color indexed="8"/>
        <rFont val="微软雅黑"/>
        <charset val="134"/>
      </rPr>
      <t>,2,1)</t>
    </r>
  </si>
  <si>
    <r>
      <rPr>
        <b/>
        <sz val="14"/>
        <color theme="1"/>
        <rFont val="微软雅黑"/>
        <charset val="134"/>
      </rPr>
      <t xml:space="preserve"> =OFFSET(</t>
    </r>
    <r>
      <rPr>
        <b/>
        <sz val="14"/>
        <color indexed="10"/>
        <rFont val="微软雅黑"/>
        <charset val="134"/>
      </rPr>
      <t>C22</t>
    </r>
    <r>
      <rPr>
        <b/>
        <sz val="14"/>
        <color indexed="8"/>
        <rFont val="微软雅黑"/>
        <charset val="134"/>
      </rPr>
      <t>,</t>
    </r>
    <r>
      <rPr>
        <b/>
        <sz val="14"/>
        <color indexed="30"/>
        <rFont val="微软雅黑"/>
        <charset val="134"/>
      </rPr>
      <t>0</t>
    </r>
    <r>
      <rPr>
        <b/>
        <sz val="14"/>
        <color indexed="8"/>
        <rFont val="微软雅黑"/>
        <charset val="134"/>
      </rPr>
      <t>,</t>
    </r>
    <r>
      <rPr>
        <b/>
        <sz val="14"/>
        <color indexed="30"/>
        <rFont val="微软雅黑"/>
        <charset val="134"/>
      </rPr>
      <t>2</t>
    </r>
    <r>
      <rPr>
        <b/>
        <sz val="14"/>
        <color indexed="8"/>
        <rFont val="微软雅黑"/>
        <charset val="134"/>
      </rPr>
      <t>,3,4)</t>
    </r>
  </si>
  <si>
    <t>变动方法：</t>
  </si>
  <si>
    <t xml:space="preserve">    通过上面三个案例，我们发现Offset的返回结果可以是一个数据区域。正常情况下，我们是可以用鼠标选中一个连续区域去绘制图表的，这也就使Offset的返回结果可以成为图表的数据源。
    接下来,我们只要通过调整Offset参数的数值,就可以随时改变该参数引用的区域了。
    比如下面的例子，我们将Offset的第2、3个参数制定在D44和F44单元格上，那么我们只要随时改变单元格的数值，就可以改变选中区域（即红色区域）了。</t>
  </si>
  <si>
    <t xml:space="preserve">参数2： </t>
  </si>
  <si>
    <t>参数3：</t>
  </si>
  <si>
    <t>公式</t>
  </si>
  <si>
    <r>
      <rPr>
        <b/>
        <sz val="10"/>
        <color theme="1"/>
        <rFont val="微软雅黑"/>
        <charset val="134"/>
      </rPr>
      <t xml:space="preserve"> =OFFSET(</t>
    </r>
    <r>
      <rPr>
        <b/>
        <sz val="10"/>
        <color indexed="10"/>
        <rFont val="微软雅黑"/>
        <charset val="134"/>
      </rPr>
      <t>C46</t>
    </r>
    <r>
      <rPr>
        <b/>
        <sz val="10"/>
        <color indexed="8"/>
        <rFont val="微软雅黑"/>
        <charset val="134"/>
      </rPr>
      <t>,</t>
    </r>
    <r>
      <rPr>
        <b/>
        <sz val="10"/>
        <color indexed="30"/>
        <rFont val="微软雅黑"/>
        <charset val="134"/>
      </rPr>
      <t>D44</t>
    </r>
    <r>
      <rPr>
        <b/>
        <sz val="10"/>
        <color indexed="8"/>
        <rFont val="微软雅黑"/>
        <charset val="134"/>
      </rPr>
      <t>,</t>
    </r>
    <r>
      <rPr>
        <b/>
        <sz val="10"/>
        <color indexed="30"/>
        <rFont val="微软雅黑"/>
        <charset val="134"/>
      </rPr>
      <t>F44</t>
    </r>
    <r>
      <rPr>
        <b/>
        <sz val="10"/>
        <color indexed="8"/>
        <rFont val="微软雅黑"/>
        <charset val="134"/>
      </rPr>
      <t>,1,1)</t>
    </r>
  </si>
  <si>
    <t>实际结果：</t>
  </si>
  <si>
    <r>
      <rPr>
        <sz val="11"/>
        <color theme="1"/>
        <rFont val="微软雅黑"/>
        <charset val="134"/>
      </rPr>
      <t xml:space="preserve">    当如上面案例所示时，参数2等于1，参数3等于2，那么实际结果为9，即从C46开始</t>
    </r>
    <r>
      <rPr>
        <sz val="11"/>
        <color indexed="8"/>
        <rFont val="微软雅黑"/>
        <charset val="134"/>
      </rPr>
      <t>下移一行右移两行以后的1行1列的区域。如果我们将D44和F44分别改称3和1，发现实际结果会改为20。这时候，通过更改函数参数来更改选择区域的效果就实现了。
    如果上面的变化原理你理解了，那么恭喜你，最基本的变动图表原理你已经掌握了。下一步，我们就要学习如何把可变动的Offset函数返回值变成图表的过程了。</t>
    </r>
  </si>
  <si>
    <t>案例2、定义名称动态图表</t>
  </si>
  <si>
    <t>思路分析</t>
  </si>
  <si>
    <t>位置</t>
  </si>
  <si>
    <t>match</t>
  </si>
  <si>
    <t>offset(B2,1,1,1,8)</t>
  </si>
  <si>
    <t>offset(B2,2,1,1,8)</t>
  </si>
  <si>
    <t>offset(B2,3,1,1,8)</t>
  </si>
  <si>
    <t>offset(B2,4,1,1,8)</t>
  </si>
  <si>
    <t>案例3、单选控件变动图表</t>
  </si>
  <si>
    <t>分析</t>
  </si>
  <si>
    <t>offset(A2,C8,1,1,8)</t>
  </si>
  <si>
    <t>交易日期</t>
  </si>
  <si>
    <t>成交金额</t>
  </si>
  <si>
    <t>案例4、滚动条控件变动图表</t>
  </si>
  <si>
    <t>offset(A2,M2,1,10,1)</t>
  </si>
  <si>
    <t>日期</t>
  </si>
  <si>
    <t>offset(A2,M2,0,10,1)</t>
  </si>
  <si>
    <t>案例4、多选控件变动图表</t>
  </si>
  <si>
    <t>案例5、组合框控件变动图表</t>
  </si>
  <si>
    <t>案例6、滚动条控件变动图表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</si>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</sst>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176" formatCode="0_ "/>
    <numFmt numFmtId="177" formatCode="0_);[Red]\(0\)"/>
    <numFmt numFmtId="41" formatCode="_ * #,##0_ ;_ * \-#,##0_ ;_ * &quot;-&quot;_ ;_ @_ "/>
    <numFmt numFmtId="178" formatCode="0.00_);[Red]\(0.00\)"/>
    <numFmt numFmtId="179" formatCode="0.00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sz val="11"/>
      <color theme="0"/>
      <name val="微软雅黑"/>
      <charset val="134"/>
    </font>
    <font>
      <b/>
      <sz val="11"/>
      <color theme="0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rgb="FFFF0000"/>
      <name val="微软雅黑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4"/>
      <color indexed="10"/>
      <name val="微软雅黑"/>
      <charset val="134"/>
    </font>
    <font>
      <b/>
      <sz val="14"/>
      <color indexed="8"/>
      <name val="微软雅黑"/>
      <charset val="134"/>
    </font>
    <font>
      <b/>
      <sz val="14"/>
      <color indexed="30"/>
      <name val="微软雅黑"/>
      <charset val="134"/>
    </font>
    <font>
      <sz val="10"/>
      <color indexed="8"/>
      <name val="微软雅黑"/>
      <charset val="134"/>
    </font>
    <font>
      <b/>
      <sz val="10"/>
      <color indexed="10"/>
      <name val="微软雅黑"/>
      <charset val="134"/>
    </font>
    <font>
      <b/>
      <sz val="10"/>
      <color indexed="8"/>
      <name val="微软雅黑"/>
      <charset val="134"/>
    </font>
    <font>
      <b/>
      <sz val="10"/>
      <color indexed="30"/>
      <name val="微软雅黑"/>
      <charset val="134"/>
    </font>
    <font>
      <sz val="11"/>
      <color indexed="8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16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14" borderId="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33" borderId="12" applyNumberFormat="0" applyAlignment="0" applyProtection="0">
      <alignment vertical="center"/>
    </xf>
    <xf numFmtId="0" fontId="34" fillId="33" borderId="10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3" fillId="0" borderId="0"/>
    <xf numFmtId="0" fontId="33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0" fillId="0" borderId="0" xfId="0" applyFill="1" applyBorder="1">
      <alignment vertical="center"/>
    </xf>
    <xf numFmtId="0" fontId="2" fillId="2" borderId="1" xfId="49" applyFont="1" applyFill="1" applyBorder="1" applyAlignment="1">
      <alignment horizontal="center" vertical="center"/>
    </xf>
    <xf numFmtId="177" fontId="2" fillId="2" borderId="1" xfId="49" applyNumberFormat="1" applyFont="1" applyFill="1" applyBorder="1" applyAlignment="1">
      <alignment horizontal="center" vertical="center"/>
    </xf>
    <xf numFmtId="14" fontId="3" fillId="3" borderId="1" xfId="49" applyNumberFormat="1" applyFont="1" applyFill="1" applyBorder="1" applyAlignment="1">
      <alignment horizontal="center" vertical="center"/>
    </xf>
    <xf numFmtId="177" fontId="3" fillId="3" borderId="1" xfId="49" applyNumberFormat="1" applyFont="1" applyFill="1" applyBorder="1" applyAlignment="1">
      <alignment horizontal="right" vertical="center"/>
    </xf>
    <xf numFmtId="14" fontId="3" fillId="4" borderId="1" xfId="49" applyNumberFormat="1" applyFont="1" applyFill="1" applyBorder="1" applyAlignment="1">
      <alignment horizontal="center" vertical="center"/>
    </xf>
    <xf numFmtId="177" fontId="3" fillId="4" borderId="1" xfId="49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4" fillId="2" borderId="1" xfId="49" applyFont="1" applyFill="1" applyBorder="1" applyAlignment="1">
      <alignment horizontal="center" vertical="center"/>
    </xf>
    <xf numFmtId="176" fontId="4" fillId="2" borderId="1" xfId="49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14" fontId="6" fillId="3" borderId="1" xfId="49" applyNumberFormat="1" applyFont="1" applyFill="1" applyBorder="1" applyAlignment="1">
      <alignment horizontal="center" vertical="center"/>
    </xf>
    <xf numFmtId="176" fontId="6" fillId="3" borderId="1" xfId="49" applyNumberFormat="1" applyFont="1" applyFill="1" applyBorder="1" applyAlignment="1">
      <alignment horizontal="center" vertical="center"/>
    </xf>
    <xf numFmtId="14" fontId="6" fillId="4" borderId="1" xfId="49" applyNumberFormat="1" applyFont="1" applyFill="1" applyBorder="1" applyAlignment="1">
      <alignment horizontal="center" vertical="center"/>
    </xf>
    <xf numFmtId="176" fontId="6" fillId="4" borderId="1" xfId="49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7" fillId="2" borderId="2" xfId="49" applyFont="1" applyFill="1" applyBorder="1" applyAlignment="1">
      <alignment horizontal="center" vertical="center"/>
    </xf>
    <xf numFmtId="0" fontId="7" fillId="2" borderId="3" xfId="49" applyFont="1" applyFill="1" applyBorder="1" applyAlignment="1">
      <alignment horizontal="center" vertical="center"/>
    </xf>
    <xf numFmtId="0" fontId="6" fillId="3" borderId="2" xfId="49" applyFont="1" applyFill="1" applyBorder="1" applyAlignment="1">
      <alignment horizontal="center" vertical="center"/>
    </xf>
    <xf numFmtId="177" fontId="1" fillId="3" borderId="3" xfId="49" applyNumberFormat="1" applyFont="1" applyFill="1" applyBorder="1" applyAlignment="1">
      <alignment horizontal="center" vertical="center"/>
    </xf>
    <xf numFmtId="0" fontId="6" fillId="4" borderId="2" xfId="49" applyFont="1" applyFill="1" applyBorder="1" applyAlignment="1">
      <alignment horizontal="center" vertical="center"/>
    </xf>
    <xf numFmtId="177" fontId="1" fillId="4" borderId="3" xfId="49" applyNumberFormat="1" applyFont="1" applyFill="1" applyBorder="1" applyAlignment="1">
      <alignment horizontal="center" vertical="center"/>
    </xf>
    <xf numFmtId="177" fontId="1" fillId="3" borderId="0" xfId="49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5" borderId="0" xfId="49" applyFont="1" applyFill="1" applyBorder="1" applyAlignment="1">
      <alignment horizontal="left" vertical="center"/>
    </xf>
    <xf numFmtId="0" fontId="1" fillId="5" borderId="0" xfId="49" applyFont="1" applyFill="1" applyBorder="1" applyAlignment="1">
      <alignment horizontal="center" vertical="center"/>
    </xf>
    <xf numFmtId="0" fontId="1" fillId="5" borderId="0" xfId="49" applyFont="1" applyFill="1" applyAlignment="1">
      <alignment horizontal="center" vertical="center"/>
    </xf>
    <xf numFmtId="14" fontId="6" fillId="6" borderId="1" xfId="49" applyNumberFormat="1" applyFont="1" applyFill="1" applyBorder="1" applyAlignment="1">
      <alignment horizontal="center" vertical="center"/>
    </xf>
    <xf numFmtId="176" fontId="6" fillId="6" borderId="1" xfId="49" applyNumberFormat="1" applyFont="1" applyFill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8" fillId="0" borderId="0" xfId="0" applyFont="1" applyFill="1">
      <alignment vertical="center"/>
    </xf>
    <xf numFmtId="0" fontId="6" fillId="0" borderId="0" xfId="0" applyFont="1" applyFill="1">
      <alignment vertical="center"/>
    </xf>
    <xf numFmtId="179" fontId="5" fillId="0" borderId="0" xfId="0" applyNumberFormat="1" applyFont="1" applyAlignment="1">
      <alignment horizontal="left" vertical="center"/>
    </xf>
    <xf numFmtId="177" fontId="7" fillId="2" borderId="3" xfId="49" applyNumberFormat="1" applyFont="1" applyFill="1" applyBorder="1" applyAlignment="1">
      <alignment horizontal="center" vertical="center"/>
    </xf>
    <xf numFmtId="177" fontId="6" fillId="3" borderId="2" xfId="49" applyNumberFormat="1" applyFont="1" applyFill="1" applyBorder="1" applyAlignment="1">
      <alignment horizontal="center" vertical="center"/>
    </xf>
    <xf numFmtId="177" fontId="6" fillId="4" borderId="2" xfId="49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7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7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0" borderId="0" xfId="0" applyNumberFormat="1" applyFont="1" applyFill="1">
      <alignment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>
      <alignment vertical="center"/>
    </xf>
    <xf numFmtId="177" fontId="7" fillId="2" borderId="0" xfId="49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2" fillId="0" borderId="0" xfId="0" applyFont="1">
      <alignment vertical="center"/>
    </xf>
    <xf numFmtId="178" fontId="13" fillId="0" borderId="4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  <xf numFmtId="0" fontId="11" fillId="0" borderId="4" xfId="0" applyNumberFormat="1" applyFont="1" applyBorder="1" applyAlignment="1">
      <alignment vertical="center"/>
    </xf>
    <xf numFmtId="0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177" fontId="7" fillId="2" borderId="2" xfId="49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177" fontId="1" fillId="0" borderId="0" xfId="0" applyNumberFormat="1" applyFont="1" applyFill="1">
      <alignment vertical="center"/>
    </xf>
    <xf numFmtId="1" fontId="1" fillId="0" borderId="0" xfId="0" applyNumberFormat="1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1F19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"数据"</c:f>
              <c:strCache>
                <c:ptCount val="1"/>
                <c:pt idx="0">
                  <c:v>数据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案例1!$C$9:$J$9</c:f>
              <c:strCache>
                <c:ptCount val="8"/>
                <c:pt idx="0" c:formatCode="0_);[Red]\(0\)">
                  <c:v>1月</c:v>
                </c:pt>
                <c:pt idx="1" c:formatCode="0_);[Red]\(0\)">
                  <c:v>2月</c:v>
                </c:pt>
                <c:pt idx="2" c:formatCode="0_);[Red]\(0\)">
                  <c:v>3月</c:v>
                </c:pt>
                <c:pt idx="3" c:formatCode="0_);[Red]\(0\)">
                  <c:v>4月</c:v>
                </c:pt>
                <c:pt idx="4" c:formatCode="0_);[Red]\(0\)">
                  <c:v>5月</c:v>
                </c:pt>
                <c:pt idx="5" c:formatCode="0_);[Red]\(0\)">
                  <c:v>6月</c:v>
                </c:pt>
                <c:pt idx="6" c:formatCode="0_);[Red]\(0\)">
                  <c:v>7月</c:v>
                </c:pt>
                <c:pt idx="7" c:formatCode="0_);[Red]\(0\)">
                  <c:v>8月</c:v>
                </c:pt>
              </c:strCache>
            </c:strRef>
          </c:cat>
          <c:val>
            <c:numRef>
              <c:f>案例1!$C$10:$J$10</c:f>
              <c:numCache>
                <c:formatCode>General</c:formatCode>
                <c:ptCount val="8"/>
                <c:pt idx="0">
                  <c:v>24044.598374</c:v>
                </c:pt>
                <c:pt idx="1">
                  <c:v>31809.378601</c:v>
                </c:pt>
                <c:pt idx="2">
                  <c:v>35616.879901</c:v>
                </c:pt>
                <c:pt idx="3">
                  <c:v>33394.782001</c:v>
                </c:pt>
                <c:pt idx="4">
                  <c:v>39940.593721</c:v>
                </c:pt>
                <c:pt idx="5">
                  <c:v>49123.01986</c:v>
                </c:pt>
                <c:pt idx="6">
                  <c:v>34031.109064</c:v>
                </c:pt>
                <c:pt idx="7">
                  <c:v>49902.953358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1018846816"/>
        <c:axId val="1269809296"/>
      </c:lineChart>
      <c:catAx>
        <c:axId val="10188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269809296"/>
        <c:crosses val="autoZero"/>
        <c:auto val="1"/>
        <c:lblAlgn val="ctr"/>
        <c:lblOffset val="100"/>
        <c:noMultiLvlLbl val="0"/>
      </c:catAx>
      <c:valAx>
        <c:axId val="1269809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01884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"绘图数据"</c:f>
              <c:strCache>
                <c:ptCount val="1"/>
                <c:pt idx="0">
                  <c:v>绘图数据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案例1演示!$C$9:$J$9</c:f>
              <c:strCache>
                <c:ptCount val="8"/>
                <c:pt idx="0" c:formatCode="0_);[Red]\(0\)">
                  <c:v>1月</c:v>
                </c:pt>
                <c:pt idx="1" c:formatCode="0_);[Red]\(0\)">
                  <c:v>2月</c:v>
                </c:pt>
                <c:pt idx="2" c:formatCode="0_);[Red]\(0\)">
                  <c:v>3月</c:v>
                </c:pt>
                <c:pt idx="3" c:formatCode="0_);[Red]\(0\)">
                  <c:v>4月</c:v>
                </c:pt>
                <c:pt idx="4" c:formatCode="0_);[Red]\(0\)">
                  <c:v>5月</c:v>
                </c:pt>
                <c:pt idx="5" c:formatCode="0_);[Red]\(0\)">
                  <c:v>6月</c:v>
                </c:pt>
                <c:pt idx="6" c:formatCode="0_);[Red]\(0\)">
                  <c:v>7月</c:v>
                </c:pt>
                <c:pt idx="7" c:formatCode="0_);[Red]\(0\)">
                  <c:v>8月</c:v>
                </c:pt>
              </c:strCache>
            </c:strRef>
          </c:cat>
          <c:val>
            <c:numRef>
              <c:f>案例1演示!$C$10:$J$10</c:f>
              <c:numCache>
                <c:formatCode>General</c:formatCode>
                <c:ptCount val="8"/>
                <c:pt idx="0">
                  <c:v>138905.8918</c:v>
                </c:pt>
                <c:pt idx="1">
                  <c:v>126517.0953</c:v>
                </c:pt>
                <c:pt idx="2">
                  <c:v>164690.8779</c:v>
                </c:pt>
                <c:pt idx="3">
                  <c:v>149908.03</c:v>
                </c:pt>
                <c:pt idx="4">
                  <c:v>153315.8334</c:v>
                </c:pt>
                <c:pt idx="5">
                  <c:v>160130.3366</c:v>
                </c:pt>
                <c:pt idx="6">
                  <c:v>139722.9911</c:v>
                </c:pt>
                <c:pt idx="7">
                  <c:v>184621.64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37139456"/>
        <c:axId val="323000608"/>
      </c:lineChart>
      <c:catAx>
        <c:axId val="371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323000608"/>
        <c:crosses val="autoZero"/>
        <c:auto val="1"/>
        <c:lblAlgn val="ctr"/>
        <c:lblOffset val="100"/>
        <c:noMultiLvlLbl val="0"/>
      </c:catAx>
      <c:valAx>
        <c:axId val="32300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3713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"数据"</c:f>
              <c:strCache>
                <c:ptCount val="1"/>
                <c:pt idx="0">
                  <c:v>数据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案例2!$C$2:$J$2</c:f>
              <c:strCache>
                <c:ptCount val="8"/>
                <c:pt idx="0" c:formatCode="0_);[Red]\(0\)">
                  <c:v>1月</c:v>
                </c:pt>
                <c:pt idx="1" c:formatCode="0_);[Red]\(0\)">
                  <c:v>2月</c:v>
                </c:pt>
                <c:pt idx="2" c:formatCode="0_);[Red]\(0\)">
                  <c:v>3月</c:v>
                </c:pt>
                <c:pt idx="3" c:formatCode="0_);[Red]\(0\)">
                  <c:v>4月</c:v>
                </c:pt>
                <c:pt idx="4" c:formatCode="0_);[Red]\(0\)">
                  <c:v>5月</c:v>
                </c:pt>
                <c:pt idx="5" c:formatCode="0_);[Red]\(0\)">
                  <c:v>6月</c:v>
                </c:pt>
                <c:pt idx="6" c:formatCode="0_);[Red]\(0\)">
                  <c:v>7月</c:v>
                </c:pt>
                <c:pt idx="7" c:formatCode="0_);[Red]\(0\)">
                  <c:v>8月</c:v>
                </c:pt>
              </c:strCache>
            </c:strRef>
          </c:cat>
          <c:val>
            <c:numRef>
              <c:f>[0]!案例2数据</c:f>
              <c:numCache>
                <c:formatCode>0_);[Red]\(0\)</c:formatCode>
                <c:ptCount val="8"/>
                <c:pt idx="0">
                  <c:v>51046.7637519986</c:v>
                </c:pt>
                <c:pt idx="1">
                  <c:v>72721.2144649978</c:v>
                </c:pt>
                <c:pt idx="2">
                  <c:v>76626.572034998</c:v>
                </c:pt>
                <c:pt idx="3">
                  <c:v>71047.0336249957</c:v>
                </c:pt>
                <c:pt idx="4">
                  <c:v>85999.5010899951</c:v>
                </c:pt>
                <c:pt idx="5">
                  <c:v>105711.198024995</c:v>
                </c:pt>
                <c:pt idx="6">
                  <c:v>78740.8480789998</c:v>
                </c:pt>
                <c:pt idx="7">
                  <c:v>141029.930174999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271217296"/>
        <c:axId val="1269840080"/>
      </c:barChart>
      <c:catAx>
        <c:axId val="127121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269840080"/>
        <c:crosses val="autoZero"/>
        <c:auto val="1"/>
        <c:lblAlgn val="ctr"/>
        <c:lblOffset val="100"/>
        <c:noMultiLvlLbl val="0"/>
      </c:catAx>
      <c:valAx>
        <c:axId val="126984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27121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"数据"</c:f>
              <c:strCache>
                <c:ptCount val="1"/>
                <c:pt idx="0">
                  <c:v>数据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'案例2 演示'!$C$2:$J$2</c:f>
              <c:strCache>
                <c:ptCount val="8"/>
                <c:pt idx="0" c:formatCode="0_);[Red]\(0\)">
                  <c:v>1月</c:v>
                </c:pt>
                <c:pt idx="1" c:formatCode="0_);[Red]\(0\)">
                  <c:v>2月</c:v>
                </c:pt>
                <c:pt idx="2" c:formatCode="0_);[Red]\(0\)">
                  <c:v>3月</c:v>
                </c:pt>
                <c:pt idx="3" c:formatCode="0_);[Red]\(0\)">
                  <c:v>4月</c:v>
                </c:pt>
                <c:pt idx="4" c:formatCode="0_);[Red]\(0\)">
                  <c:v>5月</c:v>
                </c:pt>
                <c:pt idx="5" c:formatCode="0_);[Red]\(0\)">
                  <c:v>6月</c:v>
                </c:pt>
                <c:pt idx="6" c:formatCode="0_);[Red]\(0\)">
                  <c:v>7月</c:v>
                </c:pt>
                <c:pt idx="7" c:formatCode="0_);[Red]\(0\)">
                  <c:v>8月</c:v>
                </c:pt>
              </c:strCache>
            </c:strRef>
          </c:cat>
          <c:val>
            <c:numRef>
              <c:f>[0]!案例2演示数据</c:f>
              <c:numCache>
                <c:formatCode>0_);[Red]\(0\)</c:formatCode>
                <c:ptCount val="8"/>
                <c:pt idx="0">
                  <c:v>138905.8918</c:v>
                </c:pt>
                <c:pt idx="1">
                  <c:v>126517.0953</c:v>
                </c:pt>
                <c:pt idx="2">
                  <c:v>164690.8779</c:v>
                </c:pt>
                <c:pt idx="3">
                  <c:v>149908.03</c:v>
                </c:pt>
                <c:pt idx="4">
                  <c:v>153315.8334</c:v>
                </c:pt>
                <c:pt idx="5">
                  <c:v>160130.3366</c:v>
                </c:pt>
                <c:pt idx="6">
                  <c:v>139722.9911</c:v>
                </c:pt>
                <c:pt idx="7">
                  <c:v>184621.64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396971056"/>
        <c:axId val="323050944"/>
      </c:barChart>
      <c:catAx>
        <c:axId val="39697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323050944"/>
        <c:crosses val="autoZero"/>
        <c:auto val="1"/>
        <c:lblAlgn val="ctr"/>
        <c:lblOffset val="100"/>
        <c:noMultiLvlLbl val="0"/>
      </c:catAx>
      <c:valAx>
        <c:axId val="3230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39697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"数据"</c:f>
              <c:strCache>
                <c:ptCount val="1"/>
                <c:pt idx="0">
                  <c:v>数据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案例3【单选控件】!$B$2:$I$2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[0]!案例3数据</c:f>
              <c:numCache>
                <c:formatCode>0_);[Red]\(0\)</c:formatCode>
                <c:ptCount val="8"/>
                <c:pt idx="0">
                  <c:v>24044.598374</c:v>
                </c:pt>
                <c:pt idx="1">
                  <c:v>31809.378601</c:v>
                </c:pt>
                <c:pt idx="2">
                  <c:v>35616.879901</c:v>
                </c:pt>
                <c:pt idx="3">
                  <c:v>33394.782001</c:v>
                </c:pt>
                <c:pt idx="4">
                  <c:v>39940.593721</c:v>
                </c:pt>
                <c:pt idx="5">
                  <c:v>49123.01986</c:v>
                </c:pt>
                <c:pt idx="6">
                  <c:v>34031.109064</c:v>
                </c:pt>
                <c:pt idx="7">
                  <c:v>49902.953358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7396336"/>
        <c:axId val="1667871200"/>
      </c:barChart>
      <c:catAx>
        <c:axId val="173739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667871200"/>
        <c:crosses val="autoZero"/>
        <c:auto val="1"/>
        <c:lblAlgn val="ctr"/>
        <c:lblOffset val="100"/>
        <c:noMultiLvlLbl val="0"/>
      </c:catAx>
      <c:valAx>
        <c:axId val="16678712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73739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"数据"</c:f>
              <c:strCache>
                <c:ptCount val="1"/>
                <c:pt idx="0">
                  <c:v>数据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案例3【单选控件】演示!$B$2:$I$2</c:f>
              <c:strCache>
                <c:ptCount val="8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</c:strCache>
            </c:strRef>
          </c:cat>
          <c:val>
            <c:numRef>
              <c:f>[0]!案例3演示数据</c:f>
              <c:numCache>
                <c:formatCode>0_);[Red]\(0\)</c:formatCode>
                <c:ptCount val="8"/>
                <c:pt idx="0">
                  <c:v>51046.7637519986</c:v>
                </c:pt>
                <c:pt idx="1">
                  <c:v>72721.2144649978</c:v>
                </c:pt>
                <c:pt idx="2">
                  <c:v>76626.572034998</c:v>
                </c:pt>
                <c:pt idx="3">
                  <c:v>71047.0336249957</c:v>
                </c:pt>
                <c:pt idx="4">
                  <c:v>85999.5010899951</c:v>
                </c:pt>
                <c:pt idx="5">
                  <c:v>105711.198024995</c:v>
                </c:pt>
                <c:pt idx="6">
                  <c:v>78740.8480789998</c:v>
                </c:pt>
                <c:pt idx="7">
                  <c:v>141029.930174999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6971856"/>
        <c:axId val="323017248"/>
      </c:barChart>
      <c:catAx>
        <c:axId val="39697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23017248"/>
        <c:crosses val="autoZero"/>
        <c:auto val="1"/>
        <c:lblAlgn val="ctr"/>
        <c:lblOffset val="100"/>
        <c:noMultiLvlLbl val="0"/>
      </c:catAx>
      <c:valAx>
        <c:axId val="3230172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9697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"数据"</c:f>
              <c:strCache>
                <c:ptCount val="1"/>
                <c:pt idx="0">
                  <c:v>数据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[0]!案例4横坐标1</c:f>
              <c:numCache>
                <c:formatCode>yyyy/m/d</c:formatCode>
                <c:ptCount val="10"/>
                <c:pt idx="0" c:formatCode="yyyy/m/d">
                  <c:v>42583</c:v>
                </c:pt>
                <c:pt idx="1" c:formatCode="yyyy/m/d">
                  <c:v>42584</c:v>
                </c:pt>
                <c:pt idx="2" c:formatCode="yyyy/m/d">
                  <c:v>42585</c:v>
                </c:pt>
                <c:pt idx="3" c:formatCode="yyyy/m/d">
                  <c:v>42586</c:v>
                </c:pt>
                <c:pt idx="4" c:formatCode="yyyy/m/d">
                  <c:v>42587</c:v>
                </c:pt>
                <c:pt idx="5" c:formatCode="yyyy/m/d">
                  <c:v>42588</c:v>
                </c:pt>
                <c:pt idx="6" c:formatCode="yyyy/m/d">
                  <c:v>42589</c:v>
                </c:pt>
                <c:pt idx="7" c:formatCode="yyyy/m/d">
                  <c:v>42590</c:v>
                </c:pt>
                <c:pt idx="8" c:formatCode="yyyy/m/d">
                  <c:v>42591</c:v>
                </c:pt>
                <c:pt idx="9" c:formatCode="yyyy/m/d">
                  <c:v>42592</c:v>
                </c:pt>
              </c:numCache>
            </c:numRef>
          </c:cat>
          <c:val>
            <c:numRef>
              <c:f>[0]!案例4数据1</c:f>
              <c:numCache>
                <c:formatCode>0_ </c:formatCode>
                <c:ptCount val="10"/>
                <c:pt idx="0">
                  <c:v>5904.85</c:v>
                </c:pt>
                <c:pt idx="1">
                  <c:v>5466.35</c:v>
                </c:pt>
                <c:pt idx="2">
                  <c:v>5374.9</c:v>
                </c:pt>
                <c:pt idx="3">
                  <c:v>4230.24</c:v>
                </c:pt>
                <c:pt idx="4">
                  <c:v>4781.05</c:v>
                </c:pt>
                <c:pt idx="5">
                  <c:v>5582.83</c:v>
                </c:pt>
                <c:pt idx="6">
                  <c:v>2706</c:v>
                </c:pt>
                <c:pt idx="7">
                  <c:v>8761.08</c:v>
                </c:pt>
                <c:pt idx="8">
                  <c:v>5329.6</c:v>
                </c:pt>
                <c:pt idx="9">
                  <c:v>7155.93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0193576"/>
        <c:axId val="520918744"/>
      </c:lineChart>
      <c:dateAx>
        <c:axId val="5301935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0918744"/>
        <c:crosses val="autoZero"/>
        <c:auto val="1"/>
        <c:lblOffset val="100"/>
        <c:baseTimeUnit val="days"/>
      </c:dateAx>
      <c:valAx>
        <c:axId val="520918744"/>
        <c:scaling>
          <c:orientation val="minMax"/>
        </c:scaling>
        <c:delete val="1"/>
        <c:axPos val="l"/>
        <c:numFmt formatCode="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019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"数据"</c:f>
              <c:strCache>
                <c:ptCount val="1"/>
                <c:pt idx="0">
                  <c:v>数据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[0]!案例4演示横坐标</c:f>
              <c:numCache>
                <c:formatCode>yyyy/m/d</c:formatCode>
                <c:ptCount val="10"/>
                <c:pt idx="0" c:formatCode="yyyy/m/d">
                  <c:v>42583</c:v>
                </c:pt>
                <c:pt idx="1" c:formatCode="yyyy/m/d">
                  <c:v>42584</c:v>
                </c:pt>
                <c:pt idx="2" c:formatCode="yyyy/m/d">
                  <c:v>42585</c:v>
                </c:pt>
                <c:pt idx="3" c:formatCode="yyyy/m/d">
                  <c:v>42586</c:v>
                </c:pt>
                <c:pt idx="4" c:formatCode="yyyy/m/d">
                  <c:v>42587</c:v>
                </c:pt>
                <c:pt idx="5" c:formatCode="yyyy/m/d">
                  <c:v>42588</c:v>
                </c:pt>
                <c:pt idx="6" c:formatCode="yyyy/m/d">
                  <c:v>42589</c:v>
                </c:pt>
                <c:pt idx="7" c:formatCode="yyyy/m/d">
                  <c:v>42590</c:v>
                </c:pt>
                <c:pt idx="8" c:formatCode="yyyy/m/d">
                  <c:v>42591</c:v>
                </c:pt>
                <c:pt idx="9" c:formatCode="yyyy/m/d">
                  <c:v>42592</c:v>
                </c:pt>
              </c:numCache>
            </c:numRef>
          </c:cat>
          <c:val>
            <c:numRef>
              <c:f>[0]!案例4演示数据</c:f>
              <c:numCache>
                <c:formatCode>0_ </c:formatCode>
                <c:ptCount val="10"/>
                <c:pt idx="0">
                  <c:v>5904.85</c:v>
                </c:pt>
                <c:pt idx="1">
                  <c:v>5466.35</c:v>
                </c:pt>
                <c:pt idx="2">
                  <c:v>5374.9</c:v>
                </c:pt>
                <c:pt idx="3">
                  <c:v>4230.24</c:v>
                </c:pt>
                <c:pt idx="4">
                  <c:v>4781.05</c:v>
                </c:pt>
                <c:pt idx="5">
                  <c:v>5582.83</c:v>
                </c:pt>
                <c:pt idx="6">
                  <c:v>2706</c:v>
                </c:pt>
                <c:pt idx="7">
                  <c:v>8761.08</c:v>
                </c:pt>
                <c:pt idx="8">
                  <c:v>5329.6</c:v>
                </c:pt>
                <c:pt idx="9">
                  <c:v>7155.93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8163424"/>
        <c:axId val="510657104"/>
      </c:lineChart>
      <c:dateAx>
        <c:axId val="5081634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657104"/>
        <c:crosses val="autoZero"/>
        <c:auto val="1"/>
        <c:lblOffset val="100"/>
        <c:baseTimeUnit val="days"/>
      </c:dateAx>
      <c:valAx>
        <c:axId val="510657104"/>
        <c:scaling>
          <c:orientation val="minMax"/>
        </c:scaling>
        <c:delete val="1"/>
        <c:axPos val="l"/>
        <c:numFmt formatCode="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1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Radio" firstButton="1" fmlaLink="$C$8" noThreeD="1" val="0"/>
</file>

<file path=xl/ctrlProps/ctrlProp2.xml><?xml version="1.0" encoding="utf-8"?>
<formControlPr xmlns="http://schemas.microsoft.com/office/spreadsheetml/2009/9/main" objectType="Radio" checked="Checked" noThreeD="1" val="0"/>
</file>

<file path=xl/ctrlProps/ctrlProp3.xml><?xml version="1.0" encoding="utf-8"?>
<formControlPr xmlns="http://schemas.microsoft.com/office/spreadsheetml/2009/9/main" objectType="Radio" noThreeD="1" val="0"/>
</file>

<file path=xl/ctrlProps/ctrlProp4.xml><?xml version="1.0" encoding="utf-8"?>
<formControlPr xmlns="http://schemas.microsoft.com/office/spreadsheetml/2009/9/main" objectType="Radio" noThreeD="1" val="0"/>
</file>

<file path=xl/ctrlProps/ctrlProp5.xml><?xml version="1.0" encoding="utf-8"?>
<formControlPr xmlns="http://schemas.microsoft.com/office/spreadsheetml/2009/9/main" objectType="Radio" firstButton="1" fmlaLink="$B$8" val="0"/>
</file>

<file path=xl/ctrlProps/ctrlProp6.xml><?xml version="1.0" encoding="utf-8"?>
<formControlPr xmlns="http://schemas.microsoft.com/office/spreadsheetml/2009/9/main" objectType="Radio" noThreeD="1" val="0"/>
</file>

<file path=xl/ctrlProps/ctrlProp7.xml><?xml version="1.0" encoding="utf-8"?>
<formControlPr xmlns="http://schemas.microsoft.com/office/spreadsheetml/2009/9/main" objectType="Radio" noThreeD="1" val="0"/>
</file>

<file path=xl/ctrlProps/ctrlProp8.xml><?xml version="1.0" encoding="utf-8"?>
<formControlPr xmlns="http://schemas.microsoft.com/office/spreadsheetml/2009/9/main" objectType="Radio" checked="Checked" noThreeD="1" val="0"/>
</file>

<file path=xl/ctrlProps/ctrlProp9.xml><?xml version="1.0" encoding="utf-8"?>
<formControlPr xmlns="http://schemas.microsoft.com/office/spreadsheetml/2009/9/main" objectType="Scroll" dx="26" fmlaLink="$M$2" horiz="1" max="10" page="10" val="0"/>
</file>

<file path=xl/ctrlProps/ctrlProp10.xml><?xml version="1.0" encoding="utf-8"?>
<formControlPr xmlns="http://schemas.microsoft.com/office/spreadsheetml/2009/9/main" objectType="Scroll" dx="26" fmlaLink="$G$1" horiz="1" max="10" noThreeD="1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3465</xdr:colOff>
      <xdr:row>8</xdr:row>
      <xdr:rowOff>13854</xdr:rowOff>
    </xdr:from>
    <xdr:to>
      <xdr:col>10</xdr:col>
      <xdr:colOff>0</xdr:colOff>
      <xdr:row>21</xdr:row>
      <xdr:rowOff>138545</xdr:rowOff>
    </xdr:to>
    <xdr:graphicFrame>
      <xdr:nvGraphicFramePr>
        <xdr:cNvPr id="2" name="图表 1"/>
        <xdr:cNvGraphicFramePr/>
      </xdr:nvGraphicFramePr>
      <xdr:xfrm>
        <a:off x="669925" y="1775460"/>
        <a:ext cx="6292850" cy="28492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598516</xdr:colOff>
      <xdr:row>8</xdr:row>
      <xdr:rowOff>11084</xdr:rowOff>
    </xdr:from>
    <xdr:to>
      <xdr:col>9</xdr:col>
      <xdr:colOff>626225</xdr:colOff>
      <xdr:row>21</xdr:row>
      <xdr:rowOff>174567</xdr:rowOff>
    </xdr:to>
    <xdr:graphicFrame>
      <xdr:nvGraphicFramePr>
        <xdr:cNvPr id="2" name="图表 1"/>
        <xdr:cNvGraphicFramePr/>
      </xdr:nvGraphicFramePr>
      <xdr:xfrm>
        <a:off x="598170" y="1772920"/>
        <a:ext cx="6285865" cy="2887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606135</xdr:colOff>
      <xdr:row>7</xdr:row>
      <xdr:rowOff>214745</xdr:rowOff>
    </xdr:from>
    <xdr:to>
      <xdr:col>8</xdr:col>
      <xdr:colOff>13854</xdr:colOff>
      <xdr:row>23</xdr:row>
      <xdr:rowOff>13854</xdr:rowOff>
    </xdr:to>
    <xdr:graphicFrame>
      <xdr:nvGraphicFramePr>
        <xdr:cNvPr id="2" name="图表 1"/>
        <xdr:cNvGraphicFramePr/>
      </xdr:nvGraphicFramePr>
      <xdr:xfrm>
        <a:off x="605790" y="1748155"/>
        <a:ext cx="5036820" cy="2627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8</xdr:row>
      <xdr:rowOff>7620</xdr:rowOff>
    </xdr:from>
    <xdr:to>
      <xdr:col>8</xdr:col>
      <xdr:colOff>6300</xdr:colOff>
      <xdr:row>22</xdr:row>
      <xdr:rowOff>167640</xdr:rowOff>
    </xdr:to>
    <xdr:graphicFrame>
      <xdr:nvGraphicFramePr>
        <xdr:cNvPr id="2" name="图表 1"/>
        <xdr:cNvGraphicFramePr/>
      </xdr:nvGraphicFramePr>
      <xdr:xfrm>
        <a:off x="685800" y="1703070"/>
        <a:ext cx="4949190" cy="2598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590550</xdr:colOff>
          <xdr:row>8</xdr:row>
          <xdr:rowOff>180975</xdr:rowOff>
        </xdr:from>
        <xdr:to>
          <xdr:col>2</xdr:col>
          <xdr:colOff>600075</xdr:colOff>
          <xdr:row>10</xdr:row>
          <xdr:rowOff>19050</xdr:rowOff>
        </xdr:to>
        <xdr:sp>
          <xdr:nvSpPr>
            <xdr:cNvPr id="15361" name="Option Button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1276350" y="1866900"/>
              <a:ext cx="695325" cy="190500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充值金额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9</xdr:row>
          <xdr:rowOff>19050</xdr:rowOff>
        </xdr:from>
        <xdr:to>
          <xdr:col>5</xdr:col>
          <xdr:colOff>66675</xdr:colOff>
          <xdr:row>10</xdr:row>
          <xdr:rowOff>38100</xdr:rowOff>
        </xdr:to>
        <xdr:sp>
          <xdr:nvSpPr>
            <xdr:cNvPr id="15362" name="Option Button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2619375" y="1885950"/>
              <a:ext cx="876300" cy="190500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提现金额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600075</xdr:colOff>
          <xdr:row>8</xdr:row>
          <xdr:rowOff>152400</xdr:rowOff>
        </xdr:from>
        <xdr:to>
          <xdr:col>7</xdr:col>
          <xdr:colOff>219075</xdr:colOff>
          <xdr:row>10</xdr:row>
          <xdr:rowOff>47625</xdr:rowOff>
        </xdr:to>
        <xdr:sp>
          <xdr:nvSpPr>
            <xdr:cNvPr id="15363" name="Option Button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4029075" y="1847850"/>
              <a:ext cx="990600" cy="2381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投资金额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8</xdr:row>
          <xdr:rowOff>161925</xdr:rowOff>
        </xdr:from>
        <xdr:to>
          <xdr:col>9</xdr:col>
          <xdr:colOff>95250</xdr:colOff>
          <xdr:row>10</xdr:row>
          <xdr:rowOff>57150</xdr:rowOff>
        </xdr:to>
        <xdr:sp>
          <xdr:nvSpPr>
            <xdr:cNvPr id="15364" name="Option Button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5400675" y="1857375"/>
              <a:ext cx="866775" cy="2381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回款金额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xdr:twoCellAnchor>
    <xdr:from>
      <xdr:col>1</xdr:col>
      <xdr:colOff>527050</xdr:colOff>
      <xdr:row>10</xdr:row>
      <xdr:rowOff>19050</xdr:rowOff>
    </xdr:from>
    <xdr:to>
      <xdr:col>9</xdr:col>
      <xdr:colOff>222250</xdr:colOff>
      <xdr:row>25</xdr:row>
      <xdr:rowOff>0</xdr:rowOff>
    </xdr:to>
    <xdr:graphicFrame>
      <xdr:nvGraphicFramePr>
        <xdr:cNvPr id="2" name="图表 1"/>
        <xdr:cNvGraphicFramePr/>
      </xdr:nvGraphicFramePr>
      <xdr:xfrm>
        <a:off x="1212850" y="2057400"/>
        <a:ext cx="5181600" cy="2552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8</xdr:row>
          <xdr:rowOff>152400</xdr:rowOff>
        </xdr:from>
        <xdr:to>
          <xdr:col>2</xdr:col>
          <xdr:colOff>361950</xdr:colOff>
          <xdr:row>10</xdr:row>
          <xdr:rowOff>47625</xdr:rowOff>
        </xdr:to>
        <xdr:sp>
          <xdr:nvSpPr>
            <xdr:cNvPr id="12289" name="Option Button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790575" y="1847850"/>
              <a:ext cx="942975" cy="2381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充值金额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8</xdr:row>
          <xdr:rowOff>152400</xdr:rowOff>
        </xdr:from>
        <xdr:to>
          <xdr:col>4</xdr:col>
          <xdr:colOff>247650</xdr:colOff>
          <xdr:row>10</xdr:row>
          <xdr:rowOff>47625</xdr:rowOff>
        </xdr:to>
        <xdr:sp>
          <xdr:nvSpPr>
            <xdr:cNvPr id="12290" name="Option 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1971675" y="1847850"/>
              <a:ext cx="1019175" cy="2381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提现金额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8</xdr:row>
          <xdr:rowOff>142875</xdr:rowOff>
        </xdr:from>
        <xdr:to>
          <xdr:col>6</xdr:col>
          <xdr:colOff>219075</xdr:colOff>
          <xdr:row>10</xdr:row>
          <xdr:rowOff>38100</xdr:rowOff>
        </xdr:to>
        <xdr:sp>
          <xdr:nvSpPr>
            <xdr:cNvPr id="12291" name="Option Butto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3314700" y="1838325"/>
              <a:ext cx="1019175" cy="2381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投资金额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8</xdr:row>
          <xdr:rowOff>142875</xdr:rowOff>
        </xdr:from>
        <xdr:to>
          <xdr:col>8</xdr:col>
          <xdr:colOff>247650</xdr:colOff>
          <xdr:row>10</xdr:row>
          <xdr:rowOff>38100</xdr:rowOff>
        </xdr:to>
        <xdr:sp>
          <xdr:nvSpPr>
            <xdr:cNvPr id="12292" name="Option Button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4714875" y="1838325"/>
              <a:ext cx="1019175" cy="2381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回款金额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xdr:twoCellAnchor>
    <xdr:from>
      <xdr:col>0</xdr:col>
      <xdr:colOff>594360</xdr:colOff>
      <xdr:row>10</xdr:row>
      <xdr:rowOff>45720</xdr:rowOff>
    </xdr:from>
    <xdr:to>
      <xdr:col>8</xdr:col>
      <xdr:colOff>289560</xdr:colOff>
      <xdr:row>25</xdr:row>
      <xdr:rowOff>45720</xdr:rowOff>
    </xdr:to>
    <xdr:graphicFrame>
      <xdr:nvGraphicFramePr>
        <xdr:cNvPr id="2" name="图表 1"/>
        <xdr:cNvGraphicFramePr/>
      </xdr:nvGraphicFramePr>
      <xdr:xfrm>
        <a:off x="594360" y="2084070"/>
        <a:ext cx="5181600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15</xdr:row>
          <xdr:rowOff>88900</xdr:rowOff>
        </xdr:from>
        <xdr:to>
          <xdr:col>14</xdr:col>
          <xdr:colOff>7938</xdr:colOff>
          <xdr:row>17</xdr:row>
          <xdr:rowOff>31750</xdr:rowOff>
        </xdr:to>
        <xdr:sp>
          <xdr:nvSpPr>
            <xdr:cNvPr id="16385" name="Scroll Bar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2181225" y="3213100"/>
              <a:ext cx="766572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571498</xdr:colOff>
      <xdr:row>2</xdr:row>
      <xdr:rowOff>1588</xdr:rowOff>
    </xdr:from>
    <xdr:to>
      <xdr:col>13</xdr:col>
      <xdr:colOff>682624</xdr:colOff>
      <xdr:row>15</xdr:row>
      <xdr:rowOff>61913</xdr:rowOff>
    </xdr:to>
    <xdr:graphicFrame>
      <xdr:nvGraphicFramePr>
        <xdr:cNvPr id="4" name="图表 3"/>
        <xdr:cNvGraphicFramePr/>
      </xdr:nvGraphicFramePr>
      <xdr:xfrm>
        <a:off x="2180590" y="401320"/>
        <a:ext cx="7654925" cy="2784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15</xdr:row>
          <xdr:rowOff>38100</xdr:rowOff>
        </xdr:from>
        <xdr:to>
          <xdr:col>13</xdr:col>
          <xdr:colOff>371475</xdr:colOff>
          <xdr:row>16</xdr:row>
          <xdr:rowOff>95250</xdr:rowOff>
        </xdr:to>
        <xdr:sp>
          <xdr:nvSpPr>
            <xdr:cNvPr id="13313" name="Scroll Bar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2390775" y="3162300"/>
              <a:ext cx="7134225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68580</xdr:colOff>
      <xdr:row>1</xdr:row>
      <xdr:rowOff>60960</xdr:rowOff>
    </xdr:from>
    <xdr:to>
      <xdr:col>13</xdr:col>
      <xdr:colOff>365760</xdr:colOff>
      <xdr:row>15</xdr:row>
      <xdr:rowOff>30480</xdr:rowOff>
    </xdr:to>
    <xdr:graphicFrame>
      <xdr:nvGraphicFramePr>
        <xdr:cNvPr id="2" name="图表 1"/>
        <xdr:cNvGraphicFramePr/>
      </xdr:nvGraphicFramePr>
      <xdr:xfrm>
        <a:off x="2364105" y="251460"/>
        <a:ext cx="7155180" cy="2903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zoomScale="110" zoomScaleNormal="110" workbookViewId="0">
      <selection activeCell="L11" sqref="L11"/>
    </sheetView>
  </sheetViews>
  <sheetFormatPr defaultColWidth="8.75" defaultRowHeight="16.5"/>
  <cols>
    <col min="1" max="1" width="8.75" style="1"/>
    <col min="2" max="2" width="8.625" style="1" customWidth="1"/>
    <col min="3" max="10" width="9.25" style="1" customWidth="1"/>
    <col min="11" max="11" width="8.75" style="1"/>
    <col min="12" max="12" width="11.875" style="69" customWidth="1"/>
    <col min="13" max="13" width="11.5" style="69" customWidth="1"/>
    <col min="14" max="20" width="8.75" style="69"/>
    <col min="21" max="16384" width="8.75" style="1"/>
  </cols>
  <sheetData>
    <row r="1" s="10" customFormat="1" collapsed="1" spans="1:20">
      <c r="A1" s="20"/>
      <c r="B1" s="15" t="s">
        <v>0</v>
      </c>
      <c r="C1" s="20"/>
      <c r="D1" s="20"/>
      <c r="E1" s="20"/>
      <c r="F1" s="20"/>
      <c r="G1" s="20"/>
      <c r="H1" s="20"/>
      <c r="I1" s="20"/>
      <c r="J1" s="20"/>
      <c r="L1" s="28"/>
      <c r="M1" s="28"/>
      <c r="N1" s="28"/>
      <c r="O1" s="28"/>
      <c r="P1" s="28"/>
      <c r="Q1" s="28"/>
      <c r="R1" s="28"/>
      <c r="S1" s="28"/>
      <c r="T1" s="28"/>
    </row>
    <row r="2" spans="2:10">
      <c r="B2" s="70"/>
      <c r="C2" s="38" t="s">
        <v>1</v>
      </c>
      <c r="D2" s="38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8" t="s">
        <v>7</v>
      </c>
      <c r="J2" s="38" t="s">
        <v>8</v>
      </c>
    </row>
    <row r="3" ht="18" spans="2:10">
      <c r="B3" s="39" t="s">
        <v>9</v>
      </c>
      <c r="C3" s="24">
        <v>118181.316296</v>
      </c>
      <c r="D3" s="24">
        <v>99099.230948</v>
      </c>
      <c r="E3" s="24">
        <v>129451.363004</v>
      </c>
      <c r="F3" s="24">
        <v>121983.991515</v>
      </c>
      <c r="G3" s="24">
        <v>111410.697839</v>
      </c>
      <c r="H3" s="24">
        <v>115344.074077</v>
      </c>
      <c r="I3" s="24">
        <v>101106.093308</v>
      </c>
      <c r="J3" s="24">
        <v>118260.549544</v>
      </c>
    </row>
    <row r="4" ht="18" spans="2:10">
      <c r="B4" s="40" t="s">
        <v>10</v>
      </c>
      <c r="C4" s="26">
        <v>24044.598374</v>
      </c>
      <c r="D4" s="26">
        <v>31809.378601</v>
      </c>
      <c r="E4" s="26">
        <v>35616.879901</v>
      </c>
      <c r="F4" s="26">
        <v>33394.782001</v>
      </c>
      <c r="G4" s="26">
        <v>39940.593721</v>
      </c>
      <c r="H4" s="26">
        <v>49123.01986</v>
      </c>
      <c r="I4" s="26">
        <v>34031.109064</v>
      </c>
      <c r="J4" s="26">
        <v>49902.953358</v>
      </c>
    </row>
    <row r="5" ht="18" spans="2:10">
      <c r="B5" s="40" t="s">
        <v>11</v>
      </c>
      <c r="C5" s="26">
        <v>138905.8918</v>
      </c>
      <c r="D5" s="26">
        <v>126517.0953</v>
      </c>
      <c r="E5" s="26">
        <v>164690.8779</v>
      </c>
      <c r="F5" s="26">
        <v>149908.03</v>
      </c>
      <c r="G5" s="26">
        <v>153315.8334</v>
      </c>
      <c r="H5" s="26">
        <v>160130.3366</v>
      </c>
      <c r="I5" s="26">
        <v>139722.9911</v>
      </c>
      <c r="J5" s="26">
        <v>184621.64</v>
      </c>
    </row>
    <row r="6" ht="18" spans="2:10">
      <c r="B6" s="39" t="s">
        <v>12</v>
      </c>
      <c r="C6" s="24">
        <v>51046.7637519986</v>
      </c>
      <c r="D6" s="24">
        <v>72721.2144649978</v>
      </c>
      <c r="E6" s="24">
        <v>76626.572034998</v>
      </c>
      <c r="F6" s="24">
        <v>71047.0336249957</v>
      </c>
      <c r="G6" s="24">
        <v>85999.5010899951</v>
      </c>
      <c r="H6" s="24">
        <v>105711.198024995</v>
      </c>
      <c r="I6" s="24">
        <v>78740.8480789998</v>
      </c>
      <c r="J6" s="27">
        <v>141029.930174999</v>
      </c>
    </row>
    <row r="7" ht="17.25" spans="3:3">
      <c r="C7" s="2"/>
    </row>
    <row r="8" s="36" customFormat="1" spans="2:10">
      <c r="B8" s="42" t="s">
        <v>13</v>
      </c>
      <c r="C8" s="42" t="s">
        <v>10</v>
      </c>
      <c r="D8" s="42" t="s">
        <v>14</v>
      </c>
      <c r="E8" s="45"/>
      <c r="F8" s="45"/>
      <c r="G8" s="45"/>
      <c r="H8" s="45"/>
      <c r="I8" s="45"/>
      <c r="J8" s="45"/>
    </row>
    <row r="9" s="36" customFormat="1" spans="2:13">
      <c r="B9" s="47" t="s">
        <v>15</v>
      </c>
      <c r="C9" s="72" t="str">
        <f>C2</f>
        <v>1月</v>
      </c>
      <c r="D9" s="72" t="str">
        <f t="shared" ref="D9:J9" si="0">D2</f>
        <v>2月</v>
      </c>
      <c r="E9" s="72" t="str">
        <f t="shared" si="0"/>
        <v>3月</v>
      </c>
      <c r="F9" s="72" t="str">
        <f t="shared" si="0"/>
        <v>4月</v>
      </c>
      <c r="G9" s="72" t="str">
        <f t="shared" si="0"/>
        <v>5月</v>
      </c>
      <c r="H9" s="72" t="str">
        <f t="shared" si="0"/>
        <v>6月</v>
      </c>
      <c r="I9" s="72" t="str">
        <f t="shared" si="0"/>
        <v>7月</v>
      </c>
      <c r="J9" s="72" t="str">
        <f t="shared" si="0"/>
        <v>8月</v>
      </c>
      <c r="M9" s="73"/>
    </row>
    <row r="10" s="36" customFormat="1" spans="2:10">
      <c r="B10" s="47" t="s">
        <v>16</v>
      </c>
      <c r="C10" s="36">
        <f>SUMIFS(C3:C6,$B$3:$B$6,$C$8)</f>
        <v>24044.598374</v>
      </c>
      <c r="D10" s="36">
        <f t="shared" ref="D10:J10" si="1">SUMIFS(D3:D6,$B$3:$B$6,$C$8)</f>
        <v>31809.378601</v>
      </c>
      <c r="E10" s="36">
        <f t="shared" si="1"/>
        <v>35616.879901</v>
      </c>
      <c r="F10" s="36">
        <f t="shared" si="1"/>
        <v>33394.782001</v>
      </c>
      <c r="G10" s="36">
        <f t="shared" si="1"/>
        <v>39940.593721</v>
      </c>
      <c r="H10" s="36">
        <f t="shared" si="1"/>
        <v>49123.01986</v>
      </c>
      <c r="I10" s="36">
        <f t="shared" si="1"/>
        <v>34031.109064</v>
      </c>
      <c r="J10" s="36">
        <f t="shared" si="1"/>
        <v>49902.953358</v>
      </c>
    </row>
    <row r="11" spans="3:20">
      <c r="C11" s="2"/>
      <c r="D11" s="2"/>
      <c r="E11" s="2"/>
      <c r="F11" s="2"/>
      <c r="G11" s="2"/>
      <c r="H11" s="2"/>
      <c r="I11" s="2"/>
      <c r="J11" s="2"/>
      <c r="M11" s="74"/>
      <c r="N11" s="74"/>
      <c r="O11" s="74"/>
      <c r="P11" s="74"/>
      <c r="Q11" s="74"/>
      <c r="R11" s="74"/>
      <c r="S11" s="74"/>
      <c r="T11" s="74"/>
    </row>
    <row r="12" spans="3:20">
      <c r="C12" s="2"/>
      <c r="D12" s="2"/>
      <c r="E12" s="2"/>
      <c r="F12" s="2"/>
      <c r="G12" s="2"/>
      <c r="H12" s="2"/>
      <c r="I12" s="2"/>
      <c r="J12" s="2"/>
      <c r="M12" s="75"/>
      <c r="N12" s="75"/>
      <c r="O12" s="75"/>
      <c r="P12" s="75"/>
      <c r="Q12" s="75"/>
      <c r="R12" s="75"/>
      <c r="S12" s="75"/>
      <c r="T12" s="75"/>
    </row>
    <row r="13" spans="3:9">
      <c r="C13" s="2"/>
      <c r="D13" s="2"/>
      <c r="H13" s="2"/>
      <c r="I13" s="2"/>
    </row>
  </sheetData>
  <dataValidations count="1">
    <dataValidation type="list" allowBlank="1" showInputMessage="1" showErrorMessage="1" sqref="C8">
      <formula1>$B$3:$B$6</formula1>
    </dataValidation>
  </dataValidation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zoomScale="110" zoomScaleNormal="110" workbookViewId="0">
      <selection activeCell="L10" sqref="L10"/>
    </sheetView>
  </sheetViews>
  <sheetFormatPr defaultColWidth="8.75" defaultRowHeight="16.5"/>
  <cols>
    <col min="1" max="1" width="8.75" style="1"/>
    <col min="2" max="2" width="8.625" style="1" customWidth="1"/>
    <col min="3" max="10" width="9.25" style="1" customWidth="1"/>
    <col min="11" max="11" width="8.75" style="1"/>
    <col min="12" max="12" width="11.875" style="69" customWidth="1"/>
    <col min="13" max="13" width="11.5" style="69" customWidth="1"/>
    <col min="14" max="20" width="8.75" style="69"/>
    <col min="21" max="16384" width="8.75" style="1"/>
  </cols>
  <sheetData>
    <row r="1" s="10" customFormat="1" collapsed="1" spans="1:20">
      <c r="A1" s="20"/>
      <c r="B1" s="15" t="s">
        <v>0</v>
      </c>
      <c r="C1" s="20"/>
      <c r="D1" s="20"/>
      <c r="E1" s="20"/>
      <c r="F1" s="20"/>
      <c r="G1" s="20"/>
      <c r="H1" s="20"/>
      <c r="I1" s="20"/>
      <c r="J1" s="20"/>
      <c r="L1" s="28"/>
      <c r="M1" s="28"/>
      <c r="N1" s="28"/>
      <c r="O1" s="28"/>
      <c r="P1" s="28"/>
      <c r="Q1" s="28"/>
      <c r="R1" s="28"/>
      <c r="S1" s="28"/>
      <c r="T1" s="28"/>
    </row>
    <row r="2" spans="2:10">
      <c r="B2" s="70"/>
      <c r="C2" s="38" t="s">
        <v>1</v>
      </c>
      <c r="D2" s="38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8" t="s">
        <v>7</v>
      </c>
      <c r="J2" s="38" t="s">
        <v>8</v>
      </c>
    </row>
    <row r="3" ht="18" spans="2:10">
      <c r="B3" s="39" t="s">
        <v>9</v>
      </c>
      <c r="C3" s="24">
        <v>118181.316296</v>
      </c>
      <c r="D3" s="24">
        <v>99099.230948</v>
      </c>
      <c r="E3" s="24">
        <v>129451.363004</v>
      </c>
      <c r="F3" s="24">
        <v>121983.991515</v>
      </c>
      <c r="G3" s="24">
        <v>111410.697839</v>
      </c>
      <c r="H3" s="24">
        <v>115344.074077</v>
      </c>
      <c r="I3" s="24">
        <v>101106.093308</v>
      </c>
      <c r="J3" s="24">
        <v>118260.549544</v>
      </c>
    </row>
    <row r="4" ht="18" spans="2:10">
      <c r="B4" s="40" t="s">
        <v>10</v>
      </c>
      <c r="C4" s="26">
        <v>24044.598374</v>
      </c>
      <c r="D4" s="26">
        <v>31809.378601</v>
      </c>
      <c r="E4" s="26">
        <v>35616.879901</v>
      </c>
      <c r="F4" s="26">
        <v>33394.782001</v>
      </c>
      <c r="G4" s="26">
        <v>39940.593721</v>
      </c>
      <c r="H4" s="26">
        <v>49123.01986</v>
      </c>
      <c r="I4" s="26">
        <v>34031.109064</v>
      </c>
      <c r="J4" s="26">
        <v>49902.953358</v>
      </c>
    </row>
    <row r="5" ht="18" spans="2:10">
      <c r="B5" s="40" t="s">
        <v>11</v>
      </c>
      <c r="C5" s="26">
        <v>138905.8918</v>
      </c>
      <c r="D5" s="26">
        <v>126517.0953</v>
      </c>
      <c r="E5" s="26">
        <v>164690.8779</v>
      </c>
      <c r="F5" s="26">
        <v>149908.03</v>
      </c>
      <c r="G5" s="26">
        <v>153315.8334</v>
      </c>
      <c r="H5" s="26">
        <v>160130.3366</v>
      </c>
      <c r="I5" s="26">
        <v>139722.9911</v>
      </c>
      <c r="J5" s="26">
        <v>184621.64</v>
      </c>
    </row>
    <row r="6" ht="18" spans="2:10">
      <c r="B6" s="39" t="s">
        <v>12</v>
      </c>
      <c r="C6" s="24">
        <v>51046.7637519986</v>
      </c>
      <c r="D6" s="24">
        <v>72721.2144649978</v>
      </c>
      <c r="E6" s="24">
        <v>76626.572034998</v>
      </c>
      <c r="F6" s="24">
        <v>71047.0336249957</v>
      </c>
      <c r="G6" s="24">
        <v>85999.5010899951</v>
      </c>
      <c r="H6" s="24">
        <v>105711.198024995</v>
      </c>
      <c r="I6" s="24">
        <v>78740.8480789998</v>
      </c>
      <c r="J6" s="27">
        <v>141029.930174999</v>
      </c>
    </row>
    <row r="7" ht="17.25" spans="3:3">
      <c r="C7" s="2"/>
    </row>
    <row r="8" s="36" customFormat="1" spans="2:10">
      <c r="B8" s="42" t="s">
        <v>13</v>
      </c>
      <c r="C8" s="42" t="s">
        <v>11</v>
      </c>
      <c r="D8" s="42" t="s">
        <v>14</v>
      </c>
      <c r="E8" s="42"/>
      <c r="F8" s="42"/>
      <c r="G8" s="42"/>
      <c r="H8" s="42"/>
      <c r="I8" s="42"/>
      <c r="J8" s="42"/>
    </row>
    <row r="9" s="36" customFormat="1" spans="2:13">
      <c r="B9" s="71" t="s">
        <v>15</v>
      </c>
      <c r="C9" s="72" t="str">
        <f>C2</f>
        <v>1月</v>
      </c>
      <c r="D9" s="72" t="str">
        <f t="shared" ref="D9:J9" si="0">D2</f>
        <v>2月</v>
      </c>
      <c r="E9" s="72" t="str">
        <f t="shared" si="0"/>
        <v>3月</v>
      </c>
      <c r="F9" s="72" t="str">
        <f t="shared" si="0"/>
        <v>4月</v>
      </c>
      <c r="G9" s="72" t="str">
        <f t="shared" si="0"/>
        <v>5月</v>
      </c>
      <c r="H9" s="72" t="str">
        <f t="shared" si="0"/>
        <v>6月</v>
      </c>
      <c r="I9" s="72" t="str">
        <f t="shared" si="0"/>
        <v>7月</v>
      </c>
      <c r="J9" s="72" t="str">
        <f t="shared" si="0"/>
        <v>8月</v>
      </c>
      <c r="M9" s="73"/>
    </row>
    <row r="10" s="36" customFormat="1" spans="2:10">
      <c r="B10" s="71" t="s">
        <v>16</v>
      </c>
      <c r="C10" s="71">
        <f>SUMIFS(C3:C6,$B$3:$B$6,$C$8)</f>
        <v>138905.8918</v>
      </c>
      <c r="D10" s="71">
        <f t="shared" ref="D10:J10" si="1">SUMIFS(D3:D6,$B$3:$B$6,$C$8)</f>
        <v>126517.0953</v>
      </c>
      <c r="E10" s="71">
        <f t="shared" si="1"/>
        <v>164690.8779</v>
      </c>
      <c r="F10" s="71">
        <f t="shared" si="1"/>
        <v>149908.03</v>
      </c>
      <c r="G10" s="71">
        <f t="shared" si="1"/>
        <v>153315.8334</v>
      </c>
      <c r="H10" s="71">
        <f t="shared" si="1"/>
        <v>160130.3366</v>
      </c>
      <c r="I10" s="71">
        <f t="shared" si="1"/>
        <v>139722.9911</v>
      </c>
      <c r="J10" s="71">
        <f t="shared" si="1"/>
        <v>184621.64</v>
      </c>
    </row>
    <row r="11" spans="3:20">
      <c r="C11" s="2"/>
      <c r="D11" s="2"/>
      <c r="E11" s="2"/>
      <c r="F11" s="2"/>
      <c r="G11" s="2"/>
      <c r="H11" s="2"/>
      <c r="I11" s="2"/>
      <c r="J11" s="2"/>
      <c r="M11" s="74"/>
      <c r="N11" s="74"/>
      <c r="O11" s="74"/>
      <c r="P11" s="74"/>
      <c r="Q11" s="74"/>
      <c r="R11" s="74"/>
      <c r="S11" s="74"/>
      <c r="T11" s="74"/>
    </row>
    <row r="12" spans="3:20">
      <c r="C12" s="2"/>
      <c r="D12" s="2"/>
      <c r="E12" s="2"/>
      <c r="F12" s="2"/>
      <c r="G12" s="2"/>
      <c r="H12" s="2"/>
      <c r="I12" s="2"/>
      <c r="J12" s="2"/>
      <c r="M12" s="75"/>
      <c r="N12" s="75"/>
      <c r="O12" s="75"/>
      <c r="P12" s="75"/>
      <c r="Q12" s="75"/>
      <c r="R12" s="75"/>
      <c r="S12" s="75"/>
      <c r="T12" s="75"/>
    </row>
    <row r="13" spans="3:9">
      <c r="C13" s="2"/>
      <c r="D13" s="2"/>
      <c r="H13" s="2"/>
      <c r="I13" s="2"/>
    </row>
  </sheetData>
  <dataValidations count="1">
    <dataValidation type="list" allowBlank="1" showInputMessage="1" showErrorMessage="1" sqref="C8">
      <formula1>$B$3:$B$6</formula1>
    </dataValidation>
  </dataValidation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6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L15" sqref="L15"/>
    </sheetView>
  </sheetViews>
  <sheetFormatPr defaultColWidth="8.875" defaultRowHeight="16.5"/>
  <cols>
    <col min="1" max="1" width="8.875" style="1"/>
    <col min="2" max="2" width="6" style="1" customWidth="1"/>
    <col min="3" max="8" width="9.25" style="1" customWidth="1"/>
    <col min="9" max="9" width="8.875" style="1"/>
    <col min="10" max="10" width="9.625" style="1" customWidth="1"/>
    <col min="11" max="16384" width="8.875" style="1"/>
  </cols>
  <sheetData>
    <row r="1" ht="32.45" customHeight="1" spans="3:8">
      <c r="C1" s="54" t="s">
        <v>17</v>
      </c>
      <c r="D1" s="54"/>
      <c r="E1" s="54"/>
      <c r="F1" s="54"/>
      <c r="G1" s="54"/>
      <c r="H1" s="54"/>
    </row>
    <row r="2" ht="138.75" customHeight="1" spans="3:8">
      <c r="C2" s="55" t="s">
        <v>18</v>
      </c>
      <c r="D2" s="56"/>
      <c r="E2" s="56"/>
      <c r="F2" s="56"/>
      <c r="G2" s="56"/>
      <c r="H2" s="56"/>
    </row>
    <row r="3" spans="3:8">
      <c r="C3" s="57">
        <v>1</v>
      </c>
      <c r="D3" s="57">
        <v>2</v>
      </c>
      <c r="E3" s="57">
        <v>3</v>
      </c>
      <c r="F3" s="57">
        <v>4</v>
      </c>
      <c r="G3" s="57">
        <v>5</v>
      </c>
      <c r="H3" s="57">
        <v>6</v>
      </c>
    </row>
    <row r="4" spans="3:10">
      <c r="C4" s="57">
        <v>7</v>
      </c>
      <c r="D4" s="57">
        <v>8</v>
      </c>
      <c r="E4" s="58">
        <v>9</v>
      </c>
      <c r="F4" s="57">
        <v>10</v>
      </c>
      <c r="G4" s="57">
        <v>11</v>
      </c>
      <c r="H4" s="57">
        <v>12</v>
      </c>
      <c r="J4" s="1">
        <f ca="1">OFFSET(C3,1,2,1,1)</f>
        <v>9</v>
      </c>
    </row>
    <row r="5" spans="3:8">
      <c r="C5" s="57">
        <v>13</v>
      </c>
      <c r="D5" s="57">
        <v>14</v>
      </c>
      <c r="E5" s="57">
        <v>15</v>
      </c>
      <c r="F5" s="57">
        <v>16</v>
      </c>
      <c r="G5" s="57">
        <v>17</v>
      </c>
      <c r="H5" s="57">
        <v>18</v>
      </c>
    </row>
    <row r="6" spans="3:8">
      <c r="C6" s="57">
        <v>19</v>
      </c>
      <c r="D6" s="57">
        <v>20</v>
      </c>
      <c r="E6" s="57">
        <v>21</v>
      </c>
      <c r="F6" s="57">
        <v>22</v>
      </c>
      <c r="G6" s="57">
        <v>23</v>
      </c>
      <c r="H6" s="57">
        <v>24</v>
      </c>
    </row>
    <row r="8" spans="2:2">
      <c r="B8" s="59" t="s">
        <v>19</v>
      </c>
    </row>
    <row r="9" ht="21.75" customHeight="1" spans="3:8">
      <c r="C9" s="60" t="s">
        <v>20</v>
      </c>
      <c r="D9" s="60"/>
      <c r="E9" s="60"/>
      <c r="F9" s="60"/>
      <c r="G9" s="60"/>
      <c r="H9" s="60"/>
    </row>
    <row r="10" ht="15.6" customHeight="1" spans="3:8">
      <c r="C10" s="57">
        <v>1</v>
      </c>
      <c r="D10" s="57">
        <v>2</v>
      </c>
      <c r="E10" s="57">
        <v>3</v>
      </c>
      <c r="F10" s="57">
        <v>4</v>
      </c>
      <c r="G10" s="57">
        <v>5</v>
      </c>
      <c r="H10" s="57">
        <v>6</v>
      </c>
    </row>
    <row r="11" spans="3:10">
      <c r="C11" s="57">
        <v>7</v>
      </c>
      <c r="D11" s="57">
        <v>8</v>
      </c>
      <c r="E11" s="57">
        <v>9</v>
      </c>
      <c r="F11" s="58">
        <v>10</v>
      </c>
      <c r="G11" s="57">
        <v>11</v>
      </c>
      <c r="H11" s="57">
        <v>12</v>
      </c>
      <c r="J11" s="1">
        <f ca="1">OFFSET(H10,1,-2,1,1)</f>
        <v>10</v>
      </c>
    </row>
    <row r="12" spans="3:8">
      <c r="C12" s="57">
        <v>13</v>
      </c>
      <c r="D12" s="57">
        <v>14</v>
      </c>
      <c r="E12" s="57">
        <v>15</v>
      </c>
      <c r="F12" s="57">
        <v>16</v>
      </c>
      <c r="G12" s="57">
        <v>17</v>
      </c>
      <c r="H12" s="57">
        <v>18</v>
      </c>
    </row>
    <row r="13" spans="3:8">
      <c r="C13" s="57">
        <v>19</v>
      </c>
      <c r="D13" s="57">
        <v>20</v>
      </c>
      <c r="E13" s="57">
        <v>21</v>
      </c>
      <c r="F13" s="57">
        <v>22</v>
      </c>
      <c r="G13" s="57">
        <v>23</v>
      </c>
      <c r="H13" s="57">
        <v>24</v>
      </c>
    </row>
    <row r="15" ht="21" spans="3:8">
      <c r="C15" s="60" t="s">
        <v>21</v>
      </c>
      <c r="D15" s="60"/>
      <c r="E15" s="60"/>
      <c r="F15" s="60"/>
      <c r="G15" s="60"/>
      <c r="H15" s="60"/>
    </row>
    <row r="16" spans="3:10">
      <c r="C16" s="57">
        <v>1</v>
      </c>
      <c r="D16" s="57">
        <v>2</v>
      </c>
      <c r="E16" s="57">
        <v>3</v>
      </c>
      <c r="F16" s="57">
        <v>4</v>
      </c>
      <c r="G16" s="57">
        <v>5</v>
      </c>
      <c r="H16" s="57">
        <v>6</v>
      </c>
      <c r="J16" s="67">
        <f ca="1" t="array" ref="J16:J17">OFFSET(C16,2,3,2,1)</f>
        <v>16</v>
      </c>
    </row>
    <row r="17" spans="3:10">
      <c r="C17" s="57">
        <v>7</v>
      </c>
      <c r="D17" s="57">
        <v>8</v>
      </c>
      <c r="E17" s="57">
        <v>9</v>
      </c>
      <c r="F17" s="57">
        <v>10</v>
      </c>
      <c r="G17" s="57">
        <v>11</v>
      </c>
      <c r="H17" s="57">
        <v>12</v>
      </c>
      <c r="J17" s="1">
        <v>22</v>
      </c>
    </row>
    <row r="18" spans="3:13">
      <c r="C18" s="57">
        <v>13</v>
      </c>
      <c r="D18" s="57">
        <v>14</v>
      </c>
      <c r="E18" s="57">
        <v>15</v>
      </c>
      <c r="F18" s="58">
        <v>16</v>
      </c>
      <c r="G18" s="57">
        <v>17</v>
      </c>
      <c r="H18" s="57">
        <v>18</v>
      </c>
      <c r="M18" s="68"/>
    </row>
    <row r="19" spans="3:8">
      <c r="C19" s="57">
        <v>19</v>
      </c>
      <c r="D19" s="57">
        <v>20</v>
      </c>
      <c r="E19" s="57">
        <v>21</v>
      </c>
      <c r="F19" s="58">
        <v>22</v>
      </c>
      <c r="G19" s="57">
        <v>23</v>
      </c>
      <c r="H19" s="57">
        <v>24</v>
      </c>
    </row>
    <row r="21" ht="21" spans="3:8">
      <c r="C21" s="61" t="s">
        <v>22</v>
      </c>
      <c r="D21" s="61"/>
      <c r="E21" s="61"/>
      <c r="F21" s="61"/>
      <c r="G21" s="61"/>
      <c r="H21" s="61"/>
    </row>
    <row r="22" spans="3:13">
      <c r="C22" s="57">
        <v>1</v>
      </c>
      <c r="D22" s="57">
        <v>2</v>
      </c>
      <c r="E22" s="58">
        <v>3</v>
      </c>
      <c r="F22" s="58">
        <v>4</v>
      </c>
      <c r="G22" s="58">
        <v>5</v>
      </c>
      <c r="H22" s="58">
        <v>6</v>
      </c>
      <c r="J22" s="1">
        <f ca="1" t="array" ref="J22:M24">OFFSET(C22,0,2,3,4)</f>
        <v>3</v>
      </c>
      <c r="K22" s="1">
        <v>4</v>
      </c>
      <c r="L22" s="1">
        <v>5</v>
      </c>
      <c r="M22" s="1">
        <v>6</v>
      </c>
    </row>
    <row r="23" spans="3:13">
      <c r="C23" s="57">
        <v>7</v>
      </c>
      <c r="D23" s="57">
        <v>8</v>
      </c>
      <c r="E23" s="58">
        <v>9</v>
      </c>
      <c r="F23" s="58">
        <v>10</v>
      </c>
      <c r="G23" s="58">
        <v>11</v>
      </c>
      <c r="H23" s="58">
        <v>12</v>
      </c>
      <c r="J23" s="1">
        <v>9</v>
      </c>
      <c r="K23" s="1">
        <v>10</v>
      </c>
      <c r="L23" s="1">
        <v>11</v>
      </c>
      <c r="M23" s="1">
        <v>12</v>
      </c>
    </row>
    <row r="24" spans="3:13">
      <c r="C24" s="57">
        <v>13</v>
      </c>
      <c r="D24" s="57">
        <v>14</v>
      </c>
      <c r="E24" s="58">
        <v>15</v>
      </c>
      <c r="F24" s="58">
        <v>16</v>
      </c>
      <c r="G24" s="58">
        <v>17</v>
      </c>
      <c r="H24" s="58">
        <v>18</v>
      </c>
      <c r="J24" s="1">
        <v>15</v>
      </c>
      <c r="K24" s="1">
        <v>16</v>
      </c>
      <c r="L24" s="1">
        <v>17</v>
      </c>
      <c r="M24" s="1">
        <v>18</v>
      </c>
    </row>
    <row r="25" spans="3:8">
      <c r="C25" s="57">
        <v>19</v>
      </c>
      <c r="D25" s="57">
        <v>20</v>
      </c>
      <c r="E25" s="57">
        <v>21</v>
      </c>
      <c r="F25" s="57">
        <v>22</v>
      </c>
      <c r="G25" s="57">
        <v>23</v>
      </c>
      <c r="H25" s="57">
        <v>24</v>
      </c>
    </row>
    <row r="27" spans="2:2">
      <c r="B27" s="59" t="s">
        <v>23</v>
      </c>
    </row>
    <row r="28" spans="3:8">
      <c r="C28" s="62" t="s">
        <v>24</v>
      </c>
      <c r="D28" s="62"/>
      <c r="E28" s="62"/>
      <c r="F28" s="62"/>
      <c r="G28" s="62"/>
      <c r="H28" s="62"/>
    </row>
    <row r="29" spans="3:8">
      <c r="C29" s="62"/>
      <c r="D29" s="62"/>
      <c r="E29" s="62"/>
      <c r="F29" s="62"/>
      <c r="G29" s="62"/>
      <c r="H29" s="62"/>
    </row>
    <row r="30" spans="3:8">
      <c r="C30" s="62"/>
      <c r="D30" s="62"/>
      <c r="E30" s="62"/>
      <c r="F30" s="62"/>
      <c r="G30" s="62"/>
      <c r="H30" s="62"/>
    </row>
    <row r="31" spans="3:8">
      <c r="C31" s="62"/>
      <c r="D31" s="62"/>
      <c r="E31" s="62"/>
      <c r="F31" s="62"/>
      <c r="G31" s="62"/>
      <c r="H31" s="62"/>
    </row>
    <row r="32" spans="3:8">
      <c r="C32" s="62"/>
      <c r="D32" s="62"/>
      <c r="E32" s="62"/>
      <c r="F32" s="62"/>
      <c r="G32" s="62"/>
      <c r="H32" s="62"/>
    </row>
    <row r="34" spans="3:6">
      <c r="C34" s="1" t="s">
        <v>25</v>
      </c>
      <c r="D34" s="63">
        <v>2</v>
      </c>
      <c r="E34" s="1" t="s">
        <v>26</v>
      </c>
      <c r="F34" s="63">
        <v>3</v>
      </c>
    </row>
    <row r="35" ht="21" spans="3:8">
      <c r="C35" s="1" t="s">
        <v>27</v>
      </c>
      <c r="D35" s="64" t="s">
        <v>28</v>
      </c>
      <c r="E35" s="65"/>
      <c r="F35" s="65"/>
      <c r="G35" s="65" t="s">
        <v>29</v>
      </c>
      <c r="H35" s="66">
        <f ca="1">OFFSET(C36,D34,F34,1,1)</f>
        <v>16</v>
      </c>
    </row>
    <row r="36" spans="3:8">
      <c r="C36" s="57">
        <v>1</v>
      </c>
      <c r="D36" s="57">
        <v>2</v>
      </c>
      <c r="E36" s="57">
        <v>3</v>
      </c>
      <c r="F36" s="57">
        <v>4</v>
      </c>
      <c r="G36" s="57">
        <v>5</v>
      </c>
      <c r="H36" s="57">
        <v>6</v>
      </c>
    </row>
    <row r="37" spans="3:8">
      <c r="C37" s="57">
        <v>7</v>
      </c>
      <c r="D37" s="57">
        <v>8</v>
      </c>
      <c r="E37" s="57">
        <v>9</v>
      </c>
      <c r="F37" s="57">
        <v>10</v>
      </c>
      <c r="G37" s="57">
        <v>11</v>
      </c>
      <c r="H37" s="57">
        <v>12</v>
      </c>
    </row>
    <row r="38" spans="3:8">
      <c r="C38" s="57">
        <v>13</v>
      </c>
      <c r="D38" s="57">
        <v>14</v>
      </c>
      <c r="E38" s="57">
        <v>15</v>
      </c>
      <c r="F38" s="57">
        <v>16</v>
      </c>
      <c r="G38" s="57">
        <v>17</v>
      </c>
      <c r="H38" s="57">
        <v>18</v>
      </c>
    </row>
    <row r="39" spans="3:8">
      <c r="C39" s="57">
        <v>19</v>
      </c>
      <c r="D39" s="57">
        <v>20</v>
      </c>
      <c r="E39" s="57">
        <v>21</v>
      </c>
      <c r="F39" s="57">
        <v>22</v>
      </c>
      <c r="G39" s="57">
        <v>23</v>
      </c>
      <c r="H39" s="57">
        <v>24</v>
      </c>
    </row>
    <row r="41" hidden="1" outlineLevel="1" spans="3:8">
      <c r="C41" s="62" t="s">
        <v>30</v>
      </c>
      <c r="D41" s="62"/>
      <c r="E41" s="62"/>
      <c r="F41" s="62"/>
      <c r="G41" s="62"/>
      <c r="H41" s="62"/>
    </row>
    <row r="42" hidden="1" outlineLevel="1" spans="3:8">
      <c r="C42" s="62"/>
      <c r="D42" s="62"/>
      <c r="E42" s="62"/>
      <c r="F42" s="62"/>
      <c r="G42" s="62"/>
      <c r="H42" s="62"/>
    </row>
    <row r="43" hidden="1" outlineLevel="1" spans="3:8">
      <c r="C43" s="62"/>
      <c r="D43" s="62"/>
      <c r="E43" s="62"/>
      <c r="F43" s="62"/>
      <c r="G43" s="62"/>
      <c r="H43" s="62"/>
    </row>
    <row r="44" hidden="1" outlineLevel="1" spans="3:8">
      <c r="C44" s="62"/>
      <c r="D44" s="62"/>
      <c r="E44" s="62"/>
      <c r="F44" s="62"/>
      <c r="G44" s="62"/>
      <c r="H44" s="62"/>
    </row>
    <row r="45" hidden="1" outlineLevel="1" spans="3:8">
      <c r="C45" s="62"/>
      <c r="D45" s="62"/>
      <c r="E45" s="62"/>
      <c r="F45" s="62"/>
      <c r="G45" s="62"/>
      <c r="H45" s="62"/>
    </row>
    <row r="46" collapsed="1"/>
  </sheetData>
  <mergeCells count="7">
    <mergeCell ref="C1:H1"/>
    <mergeCell ref="C2:H2"/>
    <mergeCell ref="C9:H9"/>
    <mergeCell ref="C15:H15"/>
    <mergeCell ref="C21:H21"/>
    <mergeCell ref="C41:H45"/>
    <mergeCell ref="C28:H32"/>
  </mergeCells>
  <conditionalFormatting sqref="H35:H39 C36:G39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zoomScale="110" zoomScaleNormal="110" workbookViewId="0">
      <selection activeCell="J13" sqref="J13"/>
    </sheetView>
  </sheetViews>
  <sheetFormatPr defaultColWidth="9" defaultRowHeight="13.5"/>
  <cols>
    <col min="2" max="2" width="10.875" customWidth="1"/>
    <col min="3" max="3" width="10.25" customWidth="1"/>
    <col min="4" max="10" width="8.75" customWidth="1"/>
    <col min="12" max="12" width="11.875" customWidth="1"/>
    <col min="13" max="13" width="14.5" customWidth="1"/>
  </cols>
  <sheetData>
    <row r="1" s="34" customFormat="1" ht="16.5" spans="1:1">
      <c r="A1" s="37" t="s">
        <v>31</v>
      </c>
    </row>
    <row r="2" ht="15" spans="2:15">
      <c r="B2" s="38"/>
      <c r="C2" s="38" t="s">
        <v>1</v>
      </c>
      <c r="D2" s="38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8" t="s">
        <v>7</v>
      </c>
      <c r="J2" s="38" t="s">
        <v>8</v>
      </c>
      <c r="L2" s="53" t="s">
        <v>32</v>
      </c>
      <c r="O2" t="s">
        <v>33</v>
      </c>
    </row>
    <row r="3" ht="17.25" spans="2:15">
      <c r="B3" s="39" t="s">
        <v>9</v>
      </c>
      <c r="C3" s="24">
        <v>118181.316296</v>
      </c>
      <c r="D3" s="24">
        <v>99099.230948</v>
      </c>
      <c r="E3" s="24">
        <v>129451.363004</v>
      </c>
      <c r="F3" s="24">
        <v>121983.991515</v>
      </c>
      <c r="G3" s="24">
        <v>111410.697839</v>
      </c>
      <c r="H3" s="24">
        <v>115344.074077</v>
      </c>
      <c r="I3" s="24">
        <v>101106.093308</v>
      </c>
      <c r="J3" s="24">
        <v>118260.549544</v>
      </c>
      <c r="O3" t="s">
        <v>34</v>
      </c>
    </row>
    <row r="4" ht="18" spans="2:15">
      <c r="B4" s="40" t="s">
        <v>10</v>
      </c>
      <c r="C4" s="26">
        <v>24044.598374</v>
      </c>
      <c r="D4" s="26">
        <v>31809.378601</v>
      </c>
      <c r="E4" s="26">
        <v>35616.879901</v>
      </c>
      <c r="F4" s="26">
        <v>33394.782001</v>
      </c>
      <c r="G4" s="26">
        <v>39940.593721</v>
      </c>
      <c r="H4" s="26">
        <v>49123.01986</v>
      </c>
      <c r="I4" s="26">
        <v>34031.109064</v>
      </c>
      <c r="J4" s="26">
        <v>49902.953358</v>
      </c>
      <c r="L4" s="39" t="s">
        <v>9</v>
      </c>
      <c r="M4" t="s">
        <v>35</v>
      </c>
      <c r="O4" s="49">
        <f>MATCH(L4,$B$3:$B$6,0)</f>
        <v>1</v>
      </c>
    </row>
    <row r="5" ht="18" spans="2:15">
      <c r="B5" s="40" t="s">
        <v>11</v>
      </c>
      <c r="C5" s="26">
        <v>138905.8918</v>
      </c>
      <c r="D5" s="26">
        <v>126517.0953</v>
      </c>
      <c r="E5" s="26">
        <v>164690.8779</v>
      </c>
      <c r="F5" s="26">
        <v>149908.03</v>
      </c>
      <c r="G5" s="26">
        <v>153315.8334</v>
      </c>
      <c r="H5" s="26">
        <v>160130.3366</v>
      </c>
      <c r="I5" s="26">
        <v>139722.9911</v>
      </c>
      <c r="J5" s="26">
        <v>184621.64</v>
      </c>
      <c r="L5" s="40" t="s">
        <v>10</v>
      </c>
      <c r="M5" t="s">
        <v>36</v>
      </c>
      <c r="O5" s="49">
        <f t="shared" ref="O5:O7" si="0">MATCH(L5,$B$3:$B$6,0)</f>
        <v>2</v>
      </c>
    </row>
    <row r="6" ht="18" spans="2:15">
      <c r="B6" s="39" t="s">
        <v>12</v>
      </c>
      <c r="C6" s="24">
        <v>51046.7637519986</v>
      </c>
      <c r="D6" s="24">
        <v>72721.2144649978</v>
      </c>
      <c r="E6" s="24">
        <v>76626.572034998</v>
      </c>
      <c r="F6" s="24">
        <v>71047.0336249957</v>
      </c>
      <c r="G6" s="24">
        <v>85999.5010899951</v>
      </c>
      <c r="H6" s="24">
        <v>105711.198024995</v>
      </c>
      <c r="I6" s="24">
        <v>78740.8480789998</v>
      </c>
      <c r="J6" s="27">
        <v>141029.930174999</v>
      </c>
      <c r="L6" s="40" t="s">
        <v>11</v>
      </c>
      <c r="M6" t="s">
        <v>37</v>
      </c>
      <c r="O6" s="49">
        <f t="shared" si="0"/>
        <v>3</v>
      </c>
    </row>
    <row r="7" ht="18" spans="3:15">
      <c r="C7" s="41"/>
      <c r="L7" s="39" t="s">
        <v>12</v>
      </c>
      <c r="M7" t="s">
        <v>38</v>
      </c>
      <c r="O7" s="49">
        <f t="shared" si="0"/>
        <v>4</v>
      </c>
    </row>
    <row r="8" s="35" customFormat="1" ht="17.25" spans="2:8">
      <c r="B8" s="42" t="s">
        <v>13</v>
      </c>
      <c r="C8" s="43" t="s">
        <v>12</v>
      </c>
      <c r="D8" s="42" t="s">
        <v>14</v>
      </c>
      <c r="E8" s="44"/>
      <c r="F8" s="45"/>
      <c r="G8" s="46"/>
      <c r="H8" s="46"/>
    </row>
    <row r="9" s="36" customFormat="1" ht="16.5" spans="2:12">
      <c r="B9" s="51"/>
      <c r="C9" s="42"/>
      <c r="D9" s="52"/>
      <c r="E9" s="52"/>
      <c r="F9" s="52"/>
      <c r="G9" s="52"/>
      <c r="H9" s="52"/>
      <c r="L9" s="50"/>
    </row>
    <row r="10" spans="3:10">
      <c r="C10" s="41"/>
      <c r="D10" s="41"/>
      <c r="E10" s="41"/>
      <c r="F10" s="41"/>
      <c r="G10" s="41"/>
      <c r="H10" s="41"/>
      <c r="I10" s="41"/>
      <c r="J10" s="41"/>
    </row>
    <row r="11" spans="3:10">
      <c r="C11" s="41"/>
      <c r="D11" s="41"/>
      <c r="E11" s="41"/>
      <c r="F11" s="41"/>
      <c r="G11" s="41"/>
      <c r="H11" s="41"/>
      <c r="I11" s="41"/>
      <c r="J11" s="41"/>
    </row>
  </sheetData>
  <dataValidations count="1">
    <dataValidation type="list" allowBlank="1" showInputMessage="1" showErrorMessage="1" sqref="C8">
      <formula1>$B$3:$B$6</formula1>
    </dataValidation>
  </dataValidation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K12" sqref="K11:K12"/>
    </sheetView>
  </sheetViews>
  <sheetFormatPr defaultColWidth="9" defaultRowHeight="13.5"/>
  <cols>
    <col min="2" max="2" width="10.875" customWidth="1"/>
    <col min="3" max="3" width="10.25" customWidth="1"/>
    <col min="4" max="10" width="8.75" customWidth="1"/>
    <col min="12" max="12" width="11.875" customWidth="1"/>
    <col min="13" max="13" width="14.5" customWidth="1"/>
  </cols>
  <sheetData>
    <row r="1" s="34" customFormat="1" ht="16.5" spans="1:1">
      <c r="A1" s="37" t="s">
        <v>31</v>
      </c>
    </row>
    <row r="2" ht="15" spans="2:10">
      <c r="B2" s="38"/>
      <c r="C2" s="38" t="s">
        <v>1</v>
      </c>
      <c r="D2" s="38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8" t="s">
        <v>7</v>
      </c>
      <c r="J2" s="38" t="s">
        <v>8</v>
      </c>
    </row>
    <row r="3" ht="17.25" spans="2:10">
      <c r="B3" s="39" t="s">
        <v>9</v>
      </c>
      <c r="C3" s="24">
        <v>118181.316296</v>
      </c>
      <c r="D3" s="24">
        <v>99099.230948</v>
      </c>
      <c r="E3" s="24">
        <v>129451.363004</v>
      </c>
      <c r="F3" s="24">
        <v>121983.991515</v>
      </c>
      <c r="G3" s="24">
        <v>111410.697839</v>
      </c>
      <c r="H3" s="24">
        <v>115344.074077</v>
      </c>
      <c r="I3" s="24">
        <v>101106.093308</v>
      </c>
      <c r="J3" s="24">
        <v>118260.549544</v>
      </c>
    </row>
    <row r="4" ht="18" spans="2:15">
      <c r="B4" s="40" t="s">
        <v>10</v>
      </c>
      <c r="C4" s="26">
        <v>24044.598374</v>
      </c>
      <c r="D4" s="26">
        <v>31809.378601</v>
      </c>
      <c r="E4" s="26">
        <v>35616.879901</v>
      </c>
      <c r="F4" s="26">
        <v>33394.782001</v>
      </c>
      <c r="G4" s="26">
        <v>39940.593721</v>
      </c>
      <c r="H4" s="26">
        <v>49123.01986</v>
      </c>
      <c r="I4" s="26">
        <v>34031.109064</v>
      </c>
      <c r="J4" s="26">
        <v>49902.953358</v>
      </c>
      <c r="O4" s="49"/>
    </row>
    <row r="5" ht="18" spans="2:15">
      <c r="B5" s="40" t="s">
        <v>11</v>
      </c>
      <c r="C5" s="26">
        <v>138905.8918</v>
      </c>
      <c r="D5" s="26">
        <v>126517.0953</v>
      </c>
      <c r="E5" s="26">
        <v>164690.8779</v>
      </c>
      <c r="F5" s="26">
        <v>149908.03</v>
      </c>
      <c r="G5" s="26">
        <v>153315.8334</v>
      </c>
      <c r="H5" s="26">
        <v>160130.3366</v>
      </c>
      <c r="I5" s="26">
        <v>139722.9911</v>
      </c>
      <c r="J5" s="26">
        <v>184621.64</v>
      </c>
      <c r="O5" s="49"/>
    </row>
    <row r="6" ht="18" spans="2:15">
      <c r="B6" s="39" t="s">
        <v>12</v>
      </c>
      <c r="C6" s="24">
        <v>51046.7637519986</v>
      </c>
      <c r="D6" s="24">
        <v>72721.2144649978</v>
      </c>
      <c r="E6" s="24">
        <v>76626.572034998</v>
      </c>
      <c r="F6" s="24">
        <v>71047.0336249957</v>
      </c>
      <c r="G6" s="24">
        <v>85999.5010899951</v>
      </c>
      <c r="H6" s="24">
        <v>105711.198024995</v>
      </c>
      <c r="I6" s="24">
        <v>78740.8480789998</v>
      </c>
      <c r="J6" s="27">
        <v>141029.930174999</v>
      </c>
      <c r="O6" s="49"/>
    </row>
    <row r="7" ht="14.25" spans="3:15">
      <c r="C7" s="41"/>
      <c r="O7" s="49"/>
    </row>
    <row r="8" s="35" customFormat="1" ht="16.5" spans="2:8">
      <c r="B8" s="42" t="s">
        <v>13</v>
      </c>
      <c r="C8" s="43" t="s">
        <v>11</v>
      </c>
      <c r="D8" s="42" t="s">
        <v>14</v>
      </c>
      <c r="E8" s="44"/>
      <c r="F8" s="45"/>
      <c r="G8" s="46"/>
      <c r="H8" s="46"/>
    </row>
    <row r="9" s="36" customFormat="1" ht="16.5" spans="2:12">
      <c r="B9" s="47"/>
      <c r="C9" s="48"/>
      <c r="L9" s="50"/>
    </row>
    <row r="10" spans="3:10">
      <c r="C10" s="41"/>
      <c r="D10" s="41"/>
      <c r="E10" s="41"/>
      <c r="F10" s="41"/>
      <c r="G10" s="41"/>
      <c r="H10" s="41"/>
      <c r="I10" s="41"/>
      <c r="J10" s="41"/>
    </row>
    <row r="11" spans="3:10">
      <c r="C11" s="41"/>
      <c r="D11" s="41"/>
      <c r="E11" s="41"/>
      <c r="F11" s="41"/>
      <c r="G11" s="41"/>
      <c r="H11" s="41"/>
      <c r="I11" s="41"/>
      <c r="J11" s="41"/>
    </row>
  </sheetData>
  <dataValidations count="1">
    <dataValidation type="list" allowBlank="1" showInputMessage="1" showErrorMessage="1" sqref="C8">
      <formula1>$B$3:$B$6</formula1>
    </dataValidation>
  </dataValidation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zoomScale="120" zoomScaleNormal="120" topLeftCell="A4" workbookViewId="0">
      <selection activeCell="K16" sqref="K16"/>
    </sheetView>
  </sheetViews>
  <sheetFormatPr defaultColWidth="9" defaultRowHeight="13.5" outlineLevelRow="7"/>
  <cols>
    <col min="12" max="12" width="18" customWidth="1"/>
  </cols>
  <sheetData>
    <row r="1" s="10" customFormat="1" ht="16.5" spans="1:13">
      <c r="A1" s="15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="10" customFormat="1" ht="17.25" spans="1:9">
      <c r="A2" s="21"/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</row>
    <row r="3" s="10" customFormat="1" ht="18" spans="1:12">
      <c r="A3" s="23" t="s">
        <v>9</v>
      </c>
      <c r="B3" s="24">
        <v>118181.316296</v>
      </c>
      <c r="C3" s="24">
        <v>99099.230948</v>
      </c>
      <c r="D3" s="24">
        <v>129451.363004</v>
      </c>
      <c r="E3" s="24">
        <v>121983.991515</v>
      </c>
      <c r="F3" s="24">
        <v>111410.697839</v>
      </c>
      <c r="G3" s="24">
        <v>115344.074077</v>
      </c>
      <c r="H3" s="24">
        <v>101106.093308</v>
      </c>
      <c r="I3" s="24">
        <v>118260.549544</v>
      </c>
      <c r="K3" s="10" t="s">
        <v>40</v>
      </c>
      <c r="L3" s="10" t="s">
        <v>41</v>
      </c>
    </row>
    <row r="4" s="10" customFormat="1" ht="18" spans="1:9">
      <c r="A4" s="25" t="s">
        <v>10</v>
      </c>
      <c r="B4" s="26">
        <v>24044.598374</v>
      </c>
      <c r="C4" s="26">
        <v>31809.378601</v>
      </c>
      <c r="D4" s="26">
        <v>35616.879901</v>
      </c>
      <c r="E4" s="26">
        <v>33394.782001</v>
      </c>
      <c r="F4" s="26">
        <v>39940.593721</v>
      </c>
      <c r="G4" s="26">
        <v>49123.01986</v>
      </c>
      <c r="H4" s="26">
        <v>34031.109064</v>
      </c>
      <c r="I4" s="26">
        <v>49902.953358</v>
      </c>
    </row>
    <row r="5" s="10" customFormat="1" ht="18" spans="1:9">
      <c r="A5" s="25" t="s">
        <v>11</v>
      </c>
      <c r="B5" s="26">
        <v>138905.8918</v>
      </c>
      <c r="C5" s="26">
        <v>126517.0953</v>
      </c>
      <c r="D5" s="26">
        <v>164690.8779</v>
      </c>
      <c r="E5" s="26">
        <v>149908.03</v>
      </c>
      <c r="F5" s="26">
        <v>153315.8334</v>
      </c>
      <c r="G5" s="26">
        <v>160130.3366</v>
      </c>
      <c r="H5" s="26">
        <v>139722.9911</v>
      </c>
      <c r="I5" s="26">
        <v>184621.64</v>
      </c>
    </row>
    <row r="6" s="10" customFormat="1" ht="18" spans="1:9">
      <c r="A6" s="23" t="s">
        <v>12</v>
      </c>
      <c r="B6" s="24">
        <v>51046.7637519986</v>
      </c>
      <c r="C6" s="24">
        <v>72721.2144649978</v>
      </c>
      <c r="D6" s="24">
        <v>76626.572034998</v>
      </c>
      <c r="E6" s="24">
        <v>71047.0336249957</v>
      </c>
      <c r="F6" s="24">
        <v>85999.5010899951</v>
      </c>
      <c r="G6" s="24">
        <v>105711.198024995</v>
      </c>
      <c r="H6" s="24">
        <v>78740.8480789998</v>
      </c>
      <c r="I6" s="27">
        <v>141029.930174999</v>
      </c>
    </row>
    <row r="7" ht="14.25"/>
    <row r="8" spans="3:3">
      <c r="C8">
        <v>2</v>
      </c>
    </row>
  </sheetData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name="Option Button 1" r:id="rId3">
              <controlPr defaultSize="0">
                <anchor moveWithCells="1">
                  <from>
                    <xdr:col>1</xdr:col>
                    <xdr:colOff>590550</xdr:colOff>
                    <xdr:row>8</xdr:row>
                    <xdr:rowOff>180975</xdr:rowOff>
                  </from>
                  <to>
                    <xdr:col>2</xdr:col>
                    <xdr:colOff>600075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name="Option Button 2" r:id="rId4">
              <controlPr defaultSize="0">
                <anchor moveWithCells="1">
                  <from>
                    <xdr:col>3</xdr:col>
                    <xdr:colOff>561975</xdr:colOff>
                    <xdr:row>9</xdr:row>
                    <xdr:rowOff>19050</xdr:rowOff>
                  </from>
                  <to>
                    <xdr:col>5</xdr:col>
                    <xdr:colOff>66675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name="Option Button 3" r:id="rId5">
              <controlPr defaultSize="0">
                <anchor moveWithCells="1">
                  <from>
                    <xdr:col>5</xdr:col>
                    <xdr:colOff>600075</xdr:colOff>
                    <xdr:row>8</xdr:row>
                    <xdr:rowOff>152400</xdr:rowOff>
                  </from>
                  <to>
                    <xdr:col>7</xdr:col>
                    <xdr:colOff>219075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name="Option Button 4" r:id="rId6">
              <controlPr defaultSize="0">
                <anchor moveWithCells="1">
                  <from>
                    <xdr:col>7</xdr:col>
                    <xdr:colOff>600075</xdr:colOff>
                    <xdr:row>8</xdr:row>
                    <xdr:rowOff>161925</xdr:rowOff>
                  </from>
                  <to>
                    <xdr:col>9</xdr:col>
                    <xdr:colOff>95250</xdr:colOff>
                    <xdr:row>10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K21" sqref="K21"/>
    </sheetView>
  </sheetViews>
  <sheetFormatPr defaultColWidth="9" defaultRowHeight="13.5" outlineLevelRow="7"/>
  <cols>
    <col min="12" max="12" width="18" customWidth="1"/>
  </cols>
  <sheetData>
    <row r="1" s="10" customFormat="1" ht="16.5" spans="1:13">
      <c r="A1" s="15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="10" customFormat="1" ht="17.25" spans="1:9">
      <c r="A2" s="21"/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</row>
    <row r="3" s="10" customFormat="1" ht="18" spans="1:9">
      <c r="A3" s="23" t="s">
        <v>9</v>
      </c>
      <c r="B3" s="24">
        <v>118181.316296</v>
      </c>
      <c r="C3" s="24">
        <v>99099.230948</v>
      </c>
      <c r="D3" s="24">
        <v>129451.363004</v>
      </c>
      <c r="E3" s="24">
        <v>121983.991515</v>
      </c>
      <c r="F3" s="24">
        <v>111410.697839</v>
      </c>
      <c r="G3" s="24">
        <v>115344.074077</v>
      </c>
      <c r="H3" s="24">
        <v>101106.093308</v>
      </c>
      <c r="I3" s="24">
        <v>118260.549544</v>
      </c>
    </row>
    <row r="4" s="10" customFormat="1" ht="18" spans="1:9">
      <c r="A4" s="25" t="s">
        <v>10</v>
      </c>
      <c r="B4" s="26">
        <v>24044.598374</v>
      </c>
      <c r="C4" s="26">
        <v>31809.378601</v>
      </c>
      <c r="D4" s="26">
        <v>35616.879901</v>
      </c>
      <c r="E4" s="26">
        <v>33394.782001</v>
      </c>
      <c r="F4" s="26">
        <v>39940.593721</v>
      </c>
      <c r="G4" s="26">
        <v>49123.01986</v>
      </c>
      <c r="H4" s="26">
        <v>34031.109064</v>
      </c>
      <c r="I4" s="26">
        <v>49902.953358</v>
      </c>
    </row>
    <row r="5" s="10" customFormat="1" ht="18" spans="1:9">
      <c r="A5" s="25" t="s">
        <v>11</v>
      </c>
      <c r="B5" s="26">
        <v>138905.8918</v>
      </c>
      <c r="C5" s="26">
        <v>126517.0953</v>
      </c>
      <c r="D5" s="26">
        <v>164690.8779</v>
      </c>
      <c r="E5" s="26">
        <v>149908.03</v>
      </c>
      <c r="F5" s="26">
        <v>153315.8334</v>
      </c>
      <c r="G5" s="26">
        <v>160130.3366</v>
      </c>
      <c r="H5" s="26">
        <v>139722.9911</v>
      </c>
      <c r="I5" s="26">
        <v>184621.64</v>
      </c>
    </row>
    <row r="6" s="10" customFormat="1" ht="18" spans="1:9">
      <c r="A6" s="23" t="s">
        <v>12</v>
      </c>
      <c r="B6" s="24">
        <v>51046.7637519986</v>
      </c>
      <c r="C6" s="24">
        <v>72721.2144649978</v>
      </c>
      <c r="D6" s="24">
        <v>76626.572034998</v>
      </c>
      <c r="E6" s="24">
        <v>71047.0336249957</v>
      </c>
      <c r="F6" s="24">
        <v>85999.5010899951</v>
      </c>
      <c r="G6" s="24">
        <v>105711.198024995</v>
      </c>
      <c r="H6" s="24">
        <v>78740.8480789998</v>
      </c>
      <c r="I6" s="27">
        <v>141029.930174999</v>
      </c>
    </row>
    <row r="7" ht="14.25"/>
    <row r="8" spans="2:2">
      <c r="B8">
        <v>4</v>
      </c>
    </row>
  </sheetData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name="Option Button 1" r:id="rId3">
              <controlPr defaultSize="0">
                <anchor moveWithCells="1">
                  <from>
                    <xdr:col>1</xdr:col>
                    <xdr:colOff>104775</xdr:colOff>
                    <xdr:row>8</xdr:row>
                    <xdr:rowOff>152400</xdr:rowOff>
                  </from>
                  <to>
                    <xdr:col>2</xdr:col>
                    <xdr:colOff>361950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name="Option Button 2" r:id="rId4">
              <controlPr defaultSize="0">
                <anchor moveWithCells="1">
                  <from>
                    <xdr:col>2</xdr:col>
                    <xdr:colOff>600075</xdr:colOff>
                    <xdr:row>8</xdr:row>
                    <xdr:rowOff>152400</xdr:rowOff>
                  </from>
                  <to>
                    <xdr:col>4</xdr:col>
                    <xdr:colOff>247650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name="Option Button 3" r:id="rId5">
              <controlPr defaultSize="0">
                <anchor moveWithCells="1">
                  <from>
                    <xdr:col>4</xdr:col>
                    <xdr:colOff>571500</xdr:colOff>
                    <xdr:row>8</xdr:row>
                    <xdr:rowOff>142875</xdr:rowOff>
                  </from>
                  <to>
                    <xdr:col>6</xdr:col>
                    <xdr:colOff>219075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name="Option Button 4" r:id="rId6">
              <controlPr defaultSize="0">
                <anchor moveWithCells="1">
                  <from>
                    <xdr:col>6</xdr:col>
                    <xdr:colOff>600075</xdr:colOff>
                    <xdr:row>8</xdr:row>
                    <xdr:rowOff>142875</xdr:rowOff>
                  </from>
                  <to>
                    <xdr:col>8</xdr:col>
                    <xdr:colOff>247650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zoomScale="120" zoomScaleNormal="120" topLeftCell="A2" workbookViewId="0">
      <selection activeCell="I21" sqref="I21"/>
    </sheetView>
  </sheetViews>
  <sheetFormatPr defaultColWidth="9" defaultRowHeight="13.5"/>
  <cols>
    <col min="1" max="1" width="12.125" customWidth="1"/>
  </cols>
  <sheetData>
    <row r="1" ht="15" spans="1:3">
      <c r="A1" s="13" t="s">
        <v>42</v>
      </c>
      <c r="B1" s="14" t="s">
        <v>43</v>
      </c>
      <c r="C1" s="15" t="s">
        <v>44</v>
      </c>
    </row>
    <row r="2" ht="16.5" spans="1:13">
      <c r="A2" s="16">
        <v>42583</v>
      </c>
      <c r="B2" s="17">
        <v>5904.85</v>
      </c>
      <c r="C2" s="12"/>
      <c r="M2">
        <v>0</v>
      </c>
    </row>
    <row r="3" ht="16.5" spans="1:13">
      <c r="A3" s="32">
        <v>42584</v>
      </c>
      <c r="B3" s="33">
        <v>5466.35</v>
      </c>
      <c r="C3" s="12"/>
      <c r="M3" t="s">
        <v>40</v>
      </c>
    </row>
    <row r="4" ht="16.5" spans="1:14">
      <c r="A4" s="16">
        <v>42585</v>
      </c>
      <c r="B4" s="17">
        <v>5374.9</v>
      </c>
      <c r="C4" s="12"/>
      <c r="M4" t="s">
        <v>16</v>
      </c>
      <c r="N4" t="s">
        <v>45</v>
      </c>
    </row>
    <row r="5" ht="16.5" spans="1:14">
      <c r="A5" s="32">
        <v>42586</v>
      </c>
      <c r="B5" s="33">
        <v>4230.24</v>
      </c>
      <c r="C5" s="12"/>
      <c r="M5" t="s">
        <v>46</v>
      </c>
      <c r="N5" t="s">
        <v>47</v>
      </c>
    </row>
    <row r="6" ht="16.5" spans="1:3">
      <c r="A6" s="16">
        <v>42587</v>
      </c>
      <c r="B6" s="17">
        <v>4781.05</v>
      </c>
      <c r="C6" s="12"/>
    </row>
    <row r="7" ht="16.5" spans="1:3">
      <c r="A7" s="32">
        <v>42588</v>
      </c>
      <c r="B7" s="33">
        <v>5582.83</v>
      </c>
      <c r="C7" s="12"/>
    </row>
    <row r="8" ht="16.5" spans="1:3">
      <c r="A8" s="16">
        <v>42589</v>
      </c>
      <c r="B8" s="17">
        <v>2706</v>
      </c>
      <c r="C8" s="12"/>
    </row>
    <row r="9" ht="16.5" spans="1:3">
      <c r="A9" s="32">
        <v>42590</v>
      </c>
      <c r="B9" s="33">
        <v>8761.08</v>
      </c>
      <c r="C9" s="12"/>
    </row>
    <row r="10" ht="16.5" spans="1:3">
      <c r="A10" s="16">
        <v>42591</v>
      </c>
      <c r="B10" s="17">
        <v>5329.6</v>
      </c>
      <c r="C10" s="12"/>
    </row>
    <row r="11" ht="16.5" spans="1:3">
      <c r="A11" s="32">
        <v>42592</v>
      </c>
      <c r="B11" s="33">
        <v>7155.93</v>
      </c>
      <c r="C11" s="12"/>
    </row>
    <row r="12" ht="16.5" spans="1:3">
      <c r="A12" s="16">
        <v>42593</v>
      </c>
      <c r="B12" s="17">
        <v>5679.93</v>
      </c>
      <c r="C12" s="12"/>
    </row>
    <row r="13" ht="16.5" spans="1:3">
      <c r="A13" s="32">
        <v>42594</v>
      </c>
      <c r="B13" s="33">
        <v>5341.54</v>
      </c>
      <c r="C13" s="12"/>
    </row>
    <row r="14" ht="16.5" spans="1:3">
      <c r="A14" s="16">
        <v>42595</v>
      </c>
      <c r="B14" s="17">
        <v>6731.16</v>
      </c>
      <c r="C14" s="12"/>
    </row>
    <row r="15" ht="16.5" spans="1:3">
      <c r="A15" s="32">
        <v>42596</v>
      </c>
      <c r="B15" s="33">
        <v>3751.67</v>
      </c>
      <c r="C15" s="12"/>
    </row>
    <row r="16" ht="16.5" spans="1:3">
      <c r="A16" s="16">
        <v>42597</v>
      </c>
      <c r="B16" s="17">
        <v>6259.44</v>
      </c>
      <c r="C16" s="12"/>
    </row>
    <row r="17" ht="16.5" spans="1:3">
      <c r="A17" s="32">
        <v>42598</v>
      </c>
      <c r="B17" s="33">
        <v>7230.19</v>
      </c>
      <c r="C17" s="12"/>
    </row>
    <row r="18" ht="16.5" spans="1:3">
      <c r="A18" s="16">
        <v>42599</v>
      </c>
      <c r="B18" s="17">
        <v>6962.33</v>
      </c>
      <c r="C18" s="12"/>
    </row>
    <row r="19" ht="16.5" spans="1:3">
      <c r="A19" s="32">
        <v>42600</v>
      </c>
      <c r="B19" s="33">
        <v>6781.89</v>
      </c>
      <c r="C19" s="12"/>
    </row>
    <row r="20" ht="16.5" spans="1:3">
      <c r="A20" s="16">
        <v>42601</v>
      </c>
      <c r="B20" s="17">
        <v>7786.53</v>
      </c>
      <c r="C20" s="12"/>
    </row>
    <row r="21" ht="16.5" spans="1:3">
      <c r="A21" s="32">
        <v>42602</v>
      </c>
      <c r="B21" s="33">
        <v>7057.06</v>
      </c>
      <c r="C21" s="12"/>
    </row>
    <row r="22" ht="16.5" spans="1:3">
      <c r="A22" s="16">
        <v>42603</v>
      </c>
      <c r="B22" s="17">
        <v>3876.99</v>
      </c>
      <c r="C22" s="12"/>
    </row>
    <row r="23" ht="16.5" spans="1:3">
      <c r="A23" s="32">
        <v>42604</v>
      </c>
      <c r="B23" s="33">
        <v>9079.7</v>
      </c>
      <c r="C23" s="12"/>
    </row>
    <row r="24" ht="16.5" spans="1:3">
      <c r="A24" s="16">
        <v>42605</v>
      </c>
      <c r="B24" s="17">
        <v>7281.83</v>
      </c>
      <c r="C24" s="12"/>
    </row>
    <row r="25" ht="16.5" spans="1:3">
      <c r="A25" s="32">
        <v>42606</v>
      </c>
      <c r="B25" s="33">
        <v>9093.61</v>
      </c>
      <c r="C25" s="12"/>
    </row>
    <row r="26" ht="16.5" spans="1:3">
      <c r="A26" s="16">
        <v>42607</v>
      </c>
      <c r="B26" s="17">
        <v>7948.23</v>
      </c>
      <c r="C26" s="12"/>
    </row>
    <row r="27" ht="16.5" spans="1:3">
      <c r="A27" s="32">
        <v>42608</v>
      </c>
      <c r="B27" s="33">
        <v>6436.09</v>
      </c>
      <c r="C27" s="12"/>
    </row>
    <row r="28" ht="16.5" spans="1:3">
      <c r="A28" s="16">
        <v>42609</v>
      </c>
      <c r="B28" s="17">
        <v>6971.29</v>
      </c>
      <c r="C28" s="12"/>
    </row>
    <row r="29" ht="16.5" spans="1:3">
      <c r="A29" s="32">
        <v>42610</v>
      </c>
      <c r="B29" s="33">
        <v>4630.38</v>
      </c>
      <c r="C29" s="12"/>
    </row>
    <row r="30" ht="16.5" spans="1:3">
      <c r="A30" s="16">
        <v>42611</v>
      </c>
      <c r="B30" s="17">
        <v>10428.95</v>
      </c>
      <c r="C30" s="12"/>
    </row>
  </sheetData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name="Scroll Bar 1" r:id="rId3">
              <controlPr defaultSize="0">
                <anchor moveWithCells="1">
                  <from>
                    <xdr:col>2</xdr:col>
                    <xdr:colOff>571500</xdr:colOff>
                    <xdr:row>15</xdr:row>
                    <xdr:rowOff>88900</xdr:rowOff>
                  </from>
                  <to>
                    <xdr:col>14</xdr:col>
                    <xdr:colOff>7620</xdr:colOff>
                    <xdr:row>17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O8" sqref="O8"/>
    </sheetView>
  </sheetViews>
  <sheetFormatPr defaultColWidth="9" defaultRowHeight="13.5" outlineLevelCol="6"/>
  <cols>
    <col min="1" max="1" width="12.125" customWidth="1"/>
  </cols>
  <sheetData>
    <row r="1" ht="15" spans="1:7">
      <c r="A1" s="13" t="s">
        <v>42</v>
      </c>
      <c r="B1" s="14" t="s">
        <v>43</v>
      </c>
      <c r="C1" s="15" t="s">
        <v>44</v>
      </c>
      <c r="G1">
        <v>0</v>
      </c>
    </row>
    <row r="2" ht="16.5" spans="1:3">
      <c r="A2" s="16">
        <v>42583</v>
      </c>
      <c r="B2" s="17">
        <v>5904.85</v>
      </c>
      <c r="C2" s="12"/>
    </row>
    <row r="3" ht="16.5" spans="1:3">
      <c r="A3" s="32">
        <v>42584</v>
      </c>
      <c r="B3" s="33">
        <v>5466.35</v>
      </c>
      <c r="C3" s="12"/>
    </row>
    <row r="4" ht="16.5" spans="1:3">
      <c r="A4" s="16">
        <v>42585</v>
      </c>
      <c r="B4" s="17">
        <v>5374.9</v>
      </c>
      <c r="C4" s="12"/>
    </row>
    <row r="5" ht="16.5" spans="1:3">
      <c r="A5" s="32">
        <v>42586</v>
      </c>
      <c r="B5" s="33">
        <v>4230.24</v>
      </c>
      <c r="C5" s="12"/>
    </row>
    <row r="6" ht="16.5" spans="1:3">
      <c r="A6" s="16">
        <v>42587</v>
      </c>
      <c r="B6" s="17">
        <v>4781.05</v>
      </c>
      <c r="C6" s="12"/>
    </row>
    <row r="7" ht="16.5" spans="1:3">
      <c r="A7" s="32">
        <v>42588</v>
      </c>
      <c r="B7" s="33">
        <v>5582.83</v>
      </c>
      <c r="C7" s="12"/>
    </row>
    <row r="8" ht="16.5" spans="1:3">
      <c r="A8" s="16">
        <v>42589</v>
      </c>
      <c r="B8" s="17">
        <v>2706</v>
      </c>
      <c r="C8" s="12"/>
    </row>
    <row r="9" ht="16.5" spans="1:3">
      <c r="A9" s="32">
        <v>42590</v>
      </c>
      <c r="B9" s="33">
        <v>8761.08</v>
      </c>
      <c r="C9" s="12"/>
    </row>
    <row r="10" ht="16.5" spans="1:3">
      <c r="A10" s="16">
        <v>42591</v>
      </c>
      <c r="B10" s="17">
        <v>5329.6</v>
      </c>
      <c r="C10" s="12"/>
    </row>
    <row r="11" ht="16.5" spans="1:3">
      <c r="A11" s="32">
        <v>42592</v>
      </c>
      <c r="B11" s="33">
        <v>7155.93</v>
      </c>
      <c r="C11" s="12"/>
    </row>
    <row r="12" ht="16.5" spans="1:3">
      <c r="A12" s="16">
        <v>42593</v>
      </c>
      <c r="B12" s="17">
        <v>5679.93</v>
      </c>
      <c r="C12" s="12"/>
    </row>
    <row r="13" ht="16.5" spans="1:3">
      <c r="A13" s="32">
        <v>42594</v>
      </c>
      <c r="B13" s="33">
        <v>5341.54</v>
      </c>
      <c r="C13" s="12"/>
    </row>
    <row r="14" ht="16.5" spans="1:3">
      <c r="A14" s="16">
        <v>42595</v>
      </c>
      <c r="B14" s="17">
        <v>6731.16</v>
      </c>
      <c r="C14" s="12"/>
    </row>
    <row r="15" ht="16.5" spans="1:3">
      <c r="A15" s="32">
        <v>42596</v>
      </c>
      <c r="B15" s="33">
        <v>3751.67</v>
      </c>
      <c r="C15" s="12"/>
    </row>
    <row r="16" ht="16.5" spans="1:3">
      <c r="A16" s="16">
        <v>42597</v>
      </c>
      <c r="B16" s="17">
        <v>6259.44</v>
      </c>
      <c r="C16" s="12"/>
    </row>
    <row r="17" ht="16.5" spans="1:3">
      <c r="A17" s="32">
        <v>42598</v>
      </c>
      <c r="B17" s="33">
        <v>7230.19</v>
      </c>
      <c r="C17" s="12"/>
    </row>
    <row r="18" ht="16.5" spans="1:3">
      <c r="A18" s="16">
        <v>42599</v>
      </c>
      <c r="B18" s="17">
        <v>6962.33</v>
      </c>
      <c r="C18" s="12"/>
    </row>
    <row r="19" ht="16.5" spans="1:3">
      <c r="A19" s="32">
        <v>42600</v>
      </c>
      <c r="B19" s="33">
        <v>6781.89</v>
      </c>
      <c r="C19" s="12"/>
    </row>
    <row r="20" ht="16.5" spans="1:3">
      <c r="A20" s="16">
        <v>42601</v>
      </c>
      <c r="B20" s="17">
        <v>7786.53</v>
      </c>
      <c r="C20" s="12"/>
    </row>
    <row r="21" ht="16.5" spans="1:3">
      <c r="A21" s="32">
        <v>42602</v>
      </c>
      <c r="B21" s="33">
        <v>7057.06</v>
      </c>
      <c r="C21" s="12"/>
    </row>
    <row r="22" ht="16.5" spans="1:3">
      <c r="A22" s="16">
        <v>42603</v>
      </c>
      <c r="B22" s="17">
        <v>3876.99</v>
      </c>
      <c r="C22" s="12"/>
    </row>
    <row r="23" ht="16.5" spans="1:3">
      <c r="A23" s="32">
        <v>42604</v>
      </c>
      <c r="B23" s="33">
        <v>9079.7</v>
      </c>
      <c r="C23" s="12"/>
    </row>
    <row r="24" ht="16.5" spans="1:3">
      <c r="A24" s="16">
        <v>42605</v>
      </c>
      <c r="B24" s="17">
        <v>7281.83</v>
      </c>
      <c r="C24" s="12"/>
    </row>
    <row r="25" ht="16.5" spans="1:3">
      <c r="A25" s="32">
        <v>42606</v>
      </c>
      <c r="B25" s="33">
        <v>9093.61</v>
      </c>
      <c r="C25" s="12"/>
    </row>
    <row r="26" ht="16.5" spans="1:3">
      <c r="A26" s="16">
        <v>42607</v>
      </c>
      <c r="B26" s="17">
        <v>7948.23</v>
      </c>
      <c r="C26" s="12"/>
    </row>
    <row r="27" ht="16.5" spans="1:3">
      <c r="A27" s="32">
        <v>42608</v>
      </c>
      <c r="B27" s="33">
        <v>6436.09</v>
      </c>
      <c r="C27" s="12"/>
    </row>
    <row r="28" ht="16.5" spans="1:3">
      <c r="A28" s="16">
        <v>42609</v>
      </c>
      <c r="B28" s="17">
        <v>6971.29</v>
      </c>
      <c r="C28" s="12"/>
    </row>
    <row r="29" ht="16.5" spans="1:3">
      <c r="A29" s="32">
        <v>42610</v>
      </c>
      <c r="B29" s="33">
        <v>4630.38</v>
      </c>
      <c r="C29" s="12"/>
    </row>
    <row r="30" ht="16.5" spans="1:3">
      <c r="A30" s="16">
        <v>42611</v>
      </c>
      <c r="B30" s="17">
        <v>10428.95</v>
      </c>
      <c r="C30" s="12"/>
    </row>
  </sheetData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name="Scroll Bar 1" r:id="rId3">
              <controlPr defaultSize="0">
                <anchor moveWithCells="1">
                  <from>
                    <xdr:col>3</xdr:col>
                    <xdr:colOff>95250</xdr:colOff>
                    <xdr:row>15</xdr:row>
                    <xdr:rowOff>38100</xdr:rowOff>
                  </from>
                  <to>
                    <xdr:col>13</xdr:col>
                    <xdr:colOff>371475</xdr:colOff>
                    <xdr:row>16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D16" sqref="D16"/>
    </sheetView>
  </sheetViews>
  <sheetFormatPr defaultColWidth="9" defaultRowHeight="13.5" outlineLevelRow="6"/>
  <sheetData>
    <row r="1" s="28" customFormat="1" ht="16.5" spans="1:15">
      <c r="A1" s="29" t="s">
        <v>48</v>
      </c>
      <c r="B1" s="30"/>
      <c r="C1" s="30"/>
      <c r="D1" s="31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ht="15.75" spans="1:9">
      <c r="A2" s="21"/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</row>
    <row r="3" ht="18" spans="1:9">
      <c r="A3" s="23" t="s">
        <v>9</v>
      </c>
      <c r="B3" s="24">
        <v>118181.316296</v>
      </c>
      <c r="C3" s="24">
        <v>99099.230948</v>
      </c>
      <c r="D3" s="24">
        <v>129451.363004</v>
      </c>
      <c r="E3" s="24">
        <v>121983.991515</v>
      </c>
      <c r="F3" s="24">
        <v>111410.697839</v>
      </c>
      <c r="G3" s="24">
        <v>115344.074077</v>
      </c>
      <c r="H3" s="24">
        <v>101106.093308</v>
      </c>
      <c r="I3" s="24">
        <v>118260.549544</v>
      </c>
    </row>
    <row r="4" ht="18" spans="1:9">
      <c r="A4" s="25" t="s">
        <v>10</v>
      </c>
      <c r="B4" s="26">
        <v>24044.598374</v>
      </c>
      <c r="C4" s="26">
        <v>31809.378601</v>
      </c>
      <c r="D4" s="26">
        <v>35616.879901</v>
      </c>
      <c r="E4" s="26">
        <v>33394.782001</v>
      </c>
      <c r="F4" s="26">
        <v>39940.593721</v>
      </c>
      <c r="G4" s="26">
        <v>49123.01986</v>
      </c>
      <c r="H4" s="26">
        <v>34031.109064</v>
      </c>
      <c r="I4" s="26">
        <v>49902.953358</v>
      </c>
    </row>
    <row r="5" ht="18" spans="1:9">
      <c r="A5" s="25" t="s">
        <v>11</v>
      </c>
      <c r="B5" s="26">
        <v>138905.8918</v>
      </c>
      <c r="C5" s="26">
        <v>126517.0953</v>
      </c>
      <c r="D5" s="26">
        <v>164690.8779</v>
      </c>
      <c r="E5" s="26">
        <v>149908.03</v>
      </c>
      <c r="F5" s="26">
        <v>153315.8334</v>
      </c>
      <c r="G5" s="26">
        <v>160130.3366</v>
      </c>
      <c r="H5" s="26">
        <v>139722.9911</v>
      </c>
      <c r="I5" s="26">
        <v>184621.64</v>
      </c>
    </row>
    <row r="6" ht="18" spans="1:9">
      <c r="A6" s="23" t="s">
        <v>12</v>
      </c>
      <c r="B6" s="24">
        <v>51046.7637519986</v>
      </c>
      <c r="C6" s="24">
        <v>72721.2144649978</v>
      </c>
      <c r="D6" s="24">
        <v>76626.572034998</v>
      </c>
      <c r="E6" s="24">
        <v>71047.0336249957</v>
      </c>
      <c r="F6" s="24">
        <v>85999.5010899951</v>
      </c>
      <c r="G6" s="24">
        <v>105711.198024995</v>
      </c>
      <c r="H6" s="24">
        <v>78740.8480789998</v>
      </c>
      <c r="I6" s="27">
        <v>141029.930174999</v>
      </c>
    </row>
    <row r="7" ht="14.25"/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D16" sqref="D16"/>
    </sheetView>
  </sheetViews>
  <sheetFormatPr defaultColWidth="9" defaultRowHeight="13.5" outlineLevelRow="6"/>
  <cols>
    <col min="12" max="12" width="21.625" customWidth="1"/>
  </cols>
  <sheetData>
    <row r="1" s="10" customFormat="1" ht="16.5" spans="1:17">
      <c r="A1" s="15" t="s">
        <v>49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ht="15.75" spans="1:9">
      <c r="A2" s="21"/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</row>
    <row r="3" ht="18" spans="1:9">
      <c r="A3" s="23" t="s">
        <v>9</v>
      </c>
      <c r="B3" s="24">
        <v>118181.316296</v>
      </c>
      <c r="C3" s="24">
        <v>99099.230948</v>
      </c>
      <c r="D3" s="24">
        <v>129451.363004</v>
      </c>
      <c r="E3" s="24">
        <v>121983.991515</v>
      </c>
      <c r="F3" s="24">
        <v>111410.697839</v>
      </c>
      <c r="G3" s="24">
        <v>115344.074077</v>
      </c>
      <c r="H3" s="24">
        <v>101106.093308</v>
      </c>
      <c r="I3" s="24">
        <v>118260.549544</v>
      </c>
    </row>
    <row r="4" ht="18" spans="1:9">
      <c r="A4" s="25" t="s">
        <v>10</v>
      </c>
      <c r="B4" s="26">
        <v>24044.598374</v>
      </c>
      <c r="C4" s="26">
        <v>31809.378601</v>
      </c>
      <c r="D4" s="26">
        <v>35616.879901</v>
      </c>
      <c r="E4" s="26">
        <v>33394.782001</v>
      </c>
      <c r="F4" s="26">
        <v>39940.593721</v>
      </c>
      <c r="G4" s="26">
        <v>49123.01986</v>
      </c>
      <c r="H4" s="26">
        <v>34031.109064</v>
      </c>
      <c r="I4" s="26">
        <v>49902.953358</v>
      </c>
    </row>
    <row r="5" ht="18" spans="1:9">
      <c r="A5" s="25" t="s">
        <v>11</v>
      </c>
      <c r="B5" s="26">
        <v>138905.8918</v>
      </c>
      <c r="C5" s="26">
        <v>126517.0953</v>
      </c>
      <c r="D5" s="26">
        <v>164690.8779</v>
      </c>
      <c r="E5" s="26">
        <v>149908.03</v>
      </c>
      <c r="F5" s="26">
        <v>153315.8334</v>
      </c>
      <c r="G5" s="26">
        <v>160130.3366</v>
      </c>
      <c r="H5" s="26">
        <v>139722.9911</v>
      </c>
      <c r="I5" s="26">
        <v>184621.64</v>
      </c>
    </row>
    <row r="6" ht="18" spans="1:9">
      <c r="A6" s="23" t="s">
        <v>12</v>
      </c>
      <c r="B6" s="24">
        <v>51046.7637519986</v>
      </c>
      <c r="C6" s="24">
        <v>72721.2144649978</v>
      </c>
      <c r="D6" s="24">
        <v>76626.572034998</v>
      </c>
      <c r="E6" s="24">
        <v>71047.0336249957</v>
      </c>
      <c r="F6" s="24">
        <v>85999.5010899951</v>
      </c>
      <c r="G6" s="24">
        <v>105711.198024995</v>
      </c>
      <c r="H6" s="24">
        <v>78740.8480789998</v>
      </c>
      <c r="I6" s="27">
        <v>141029.930174999</v>
      </c>
    </row>
    <row r="7" ht="14.25"/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D16" sqref="D16"/>
    </sheetView>
  </sheetViews>
  <sheetFormatPr defaultColWidth="9" defaultRowHeight="16.5" outlineLevelCol="2"/>
  <cols>
    <col min="1" max="1" width="11.25" style="10" customWidth="1"/>
    <col min="2" max="2" width="11.625" style="11" customWidth="1"/>
    <col min="3" max="16384" width="9" style="12"/>
  </cols>
  <sheetData>
    <row r="1" ht="15" spans="1:3">
      <c r="A1" s="13" t="s">
        <v>42</v>
      </c>
      <c r="B1" s="14" t="s">
        <v>43</v>
      </c>
      <c r="C1" s="15" t="s">
        <v>50</v>
      </c>
    </row>
    <row r="2" spans="1:2">
      <c r="A2" s="16">
        <v>42583</v>
      </c>
      <c r="B2" s="17">
        <v>5904.85</v>
      </c>
    </row>
    <row r="3" spans="1:2">
      <c r="A3" s="18">
        <v>42584</v>
      </c>
      <c r="B3" s="19">
        <v>5466.35</v>
      </c>
    </row>
    <row r="4" spans="1:2">
      <c r="A4" s="16">
        <v>42585</v>
      </c>
      <c r="B4" s="17">
        <v>5374.9</v>
      </c>
    </row>
    <row r="5" spans="1:2">
      <c r="A5" s="18">
        <v>42586</v>
      </c>
      <c r="B5" s="19">
        <v>4230.24</v>
      </c>
    </row>
    <row r="6" spans="1:2">
      <c r="A6" s="16">
        <v>42587</v>
      </c>
      <c r="B6" s="17">
        <v>4781.05</v>
      </c>
    </row>
    <row r="7" spans="1:2">
      <c r="A7" s="18">
        <v>42588</v>
      </c>
      <c r="B7" s="19">
        <v>5582.83</v>
      </c>
    </row>
    <row r="8" spans="1:2">
      <c r="A8" s="16">
        <v>42589</v>
      </c>
      <c r="B8" s="17">
        <v>2706</v>
      </c>
    </row>
    <row r="9" spans="1:2">
      <c r="A9" s="18">
        <v>42590</v>
      </c>
      <c r="B9" s="19">
        <v>8761.08</v>
      </c>
    </row>
    <row r="10" spans="1:2">
      <c r="A10" s="16">
        <v>42591</v>
      </c>
      <c r="B10" s="17">
        <v>5329.6</v>
      </c>
    </row>
    <row r="11" spans="1:2">
      <c r="A11" s="18">
        <v>42592</v>
      </c>
      <c r="B11" s="19">
        <v>7155.93</v>
      </c>
    </row>
    <row r="12" spans="1:2">
      <c r="A12" s="16">
        <v>42593</v>
      </c>
      <c r="B12" s="17">
        <v>5679.93</v>
      </c>
    </row>
    <row r="13" spans="1:2">
      <c r="A13" s="18">
        <v>42594</v>
      </c>
      <c r="B13" s="19">
        <v>5341.54</v>
      </c>
    </row>
    <row r="14" spans="1:2">
      <c r="A14" s="16">
        <v>42595</v>
      </c>
      <c r="B14" s="17">
        <v>6731.16</v>
      </c>
    </row>
    <row r="15" spans="1:2">
      <c r="A15" s="18">
        <v>42596</v>
      </c>
      <c r="B15" s="19">
        <v>3751.67</v>
      </c>
    </row>
    <row r="16" spans="1:2">
      <c r="A16" s="16">
        <v>42597</v>
      </c>
      <c r="B16" s="17">
        <v>6259.44</v>
      </c>
    </row>
    <row r="17" spans="1:2">
      <c r="A17" s="18">
        <v>42598</v>
      </c>
      <c r="B17" s="19">
        <v>7230.19</v>
      </c>
    </row>
    <row r="18" spans="1:2">
      <c r="A18" s="16">
        <v>42599</v>
      </c>
      <c r="B18" s="17">
        <v>6962.33</v>
      </c>
    </row>
    <row r="19" spans="1:2">
      <c r="A19" s="18">
        <v>42600</v>
      </c>
      <c r="B19" s="19">
        <v>6781.89</v>
      </c>
    </row>
    <row r="20" spans="1:2">
      <c r="A20" s="16">
        <v>42601</v>
      </c>
      <c r="B20" s="17">
        <v>7786.53</v>
      </c>
    </row>
    <row r="21" spans="1:2">
      <c r="A21" s="18">
        <v>42602</v>
      </c>
      <c r="B21" s="19">
        <v>7057.06</v>
      </c>
    </row>
    <row r="22" spans="1:2">
      <c r="A22" s="16">
        <v>42603</v>
      </c>
      <c r="B22" s="17">
        <v>3876.99</v>
      </c>
    </row>
    <row r="23" spans="1:2">
      <c r="A23" s="18">
        <v>42604</v>
      </c>
      <c r="B23" s="19">
        <v>9079.7</v>
      </c>
    </row>
    <row r="24" spans="1:2">
      <c r="A24" s="16">
        <v>42605</v>
      </c>
      <c r="B24" s="17">
        <v>7281.83</v>
      </c>
    </row>
    <row r="25" spans="1:2">
      <c r="A25" s="18">
        <v>42606</v>
      </c>
      <c r="B25" s="19">
        <v>9093.61</v>
      </c>
    </row>
    <row r="26" spans="1:2">
      <c r="A26" s="16">
        <v>42607</v>
      </c>
      <c r="B26" s="17">
        <v>7948.23</v>
      </c>
    </row>
    <row r="27" spans="1:2">
      <c r="A27" s="18">
        <v>42608</v>
      </c>
      <c r="B27" s="19">
        <v>6436.09</v>
      </c>
    </row>
    <row r="28" spans="1:2">
      <c r="A28" s="16">
        <v>42609</v>
      </c>
      <c r="B28" s="17">
        <v>6971.29</v>
      </c>
    </row>
    <row r="29" spans="1:2">
      <c r="A29" s="18">
        <v>42610</v>
      </c>
      <c r="B29" s="19">
        <v>4630.38</v>
      </c>
    </row>
    <row r="30" spans="1:2">
      <c r="A30" s="16">
        <v>42611</v>
      </c>
      <c r="B30" s="17">
        <v>10428.95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D16" sqref="D16"/>
    </sheetView>
  </sheetViews>
  <sheetFormatPr defaultColWidth="9" defaultRowHeight="16.5" outlineLevelCol="4"/>
  <cols>
    <col min="1" max="1" width="11" style="1" customWidth="1"/>
    <col min="2" max="4" width="6.875" style="2" customWidth="1"/>
    <col min="5" max="5" width="9" style="3"/>
  </cols>
  <sheetData>
    <row r="1" ht="18" spans="1:5">
      <c r="A1" s="4" t="s">
        <v>42</v>
      </c>
      <c r="B1" s="5" t="s">
        <v>51</v>
      </c>
      <c r="C1" s="5" t="s">
        <v>52</v>
      </c>
      <c r="D1" s="5" t="s">
        <v>53</v>
      </c>
      <c r="E1" s="5" t="s">
        <v>51</v>
      </c>
    </row>
    <row r="2" ht="18" spans="1:5">
      <c r="A2" s="6">
        <v>39085</v>
      </c>
      <c r="B2" s="7">
        <v>9612</v>
      </c>
      <c r="C2" s="7">
        <v>4088.7</v>
      </c>
      <c r="D2" s="7">
        <v>4710.42</v>
      </c>
      <c r="E2" s="5" t="s">
        <v>52</v>
      </c>
    </row>
    <row r="3" ht="18" spans="1:5">
      <c r="A3" s="8">
        <v>39086</v>
      </c>
      <c r="B3" s="9">
        <v>3096</v>
      </c>
      <c r="C3" s="9">
        <v>16116.1</v>
      </c>
      <c r="D3" s="9">
        <v>6019.2</v>
      </c>
      <c r="E3" s="5" t="s">
        <v>53</v>
      </c>
    </row>
    <row r="4" spans="1:4">
      <c r="A4" s="6">
        <v>39087</v>
      </c>
      <c r="B4" s="7">
        <v>2245.32</v>
      </c>
      <c r="C4" s="7">
        <v>2088</v>
      </c>
      <c r="D4" s="7">
        <v>3317.6</v>
      </c>
    </row>
    <row r="5" spans="1:4">
      <c r="A5" s="8">
        <v>39088</v>
      </c>
      <c r="B5" s="9">
        <v>15225.08</v>
      </c>
      <c r="C5" s="9">
        <v>2916</v>
      </c>
      <c r="D5" s="9">
        <v>1725.5</v>
      </c>
    </row>
    <row r="6" spans="1:4">
      <c r="A6" s="6">
        <v>39089</v>
      </c>
      <c r="B6" s="7">
        <v>3168</v>
      </c>
      <c r="C6" s="7">
        <v>5991.48</v>
      </c>
      <c r="D6" s="7">
        <v>11768.64</v>
      </c>
    </row>
    <row r="7" spans="1:4">
      <c r="A7" s="8">
        <v>39090</v>
      </c>
      <c r="B7" s="9">
        <v>277.2</v>
      </c>
      <c r="C7" s="9">
        <v>1219.68</v>
      </c>
      <c r="D7" s="9">
        <v>2897.84</v>
      </c>
    </row>
    <row r="8" spans="1:4">
      <c r="A8" s="6">
        <v>39091</v>
      </c>
      <c r="B8" s="7">
        <v>2871</v>
      </c>
      <c r="C8" s="7">
        <v>3340.8</v>
      </c>
      <c r="D8" s="7">
        <v>3180.6</v>
      </c>
    </row>
    <row r="9" spans="1:4">
      <c r="A9" s="8">
        <v>39092</v>
      </c>
      <c r="B9" s="9">
        <v>11194.56</v>
      </c>
      <c r="C9" s="9">
        <v>2271.06</v>
      </c>
      <c r="D9" s="9">
        <v>2762.76</v>
      </c>
    </row>
    <row r="10" spans="1:4">
      <c r="A10" s="6">
        <v>39093</v>
      </c>
      <c r="B10" s="7">
        <v>2616.6</v>
      </c>
      <c r="C10" s="7">
        <v>8679.7</v>
      </c>
      <c r="D10" s="7">
        <v>9099.36</v>
      </c>
    </row>
    <row r="11" spans="1:4">
      <c r="A11" s="8">
        <v>39094</v>
      </c>
      <c r="B11" s="9">
        <v>1049.76</v>
      </c>
      <c r="C11" s="9">
        <v>2958.12</v>
      </c>
      <c r="D11" s="9">
        <v>9687.6</v>
      </c>
    </row>
    <row r="12" spans="1:4">
      <c r="A12" s="6">
        <v>39095</v>
      </c>
      <c r="B12" s="7">
        <v>6264</v>
      </c>
      <c r="C12" s="7">
        <v>1044</v>
      </c>
      <c r="D12" s="7">
        <v>3959.28</v>
      </c>
    </row>
    <row r="13" spans="1:4">
      <c r="A13" s="8">
        <v>39096</v>
      </c>
      <c r="B13" s="9">
        <v>423.4</v>
      </c>
      <c r="C13" s="9">
        <v>2827.5</v>
      </c>
      <c r="D13" s="9">
        <v>7160.4</v>
      </c>
    </row>
    <row r="14" spans="1:4">
      <c r="A14" s="6">
        <v>39097</v>
      </c>
      <c r="B14" s="7">
        <v>8778</v>
      </c>
      <c r="C14" s="7">
        <v>5217.3</v>
      </c>
      <c r="D14" s="7">
        <v>2691.36</v>
      </c>
    </row>
    <row r="15" spans="1:4">
      <c r="A15" s="8">
        <v>39098</v>
      </c>
      <c r="B15" s="9">
        <v>12423.6</v>
      </c>
      <c r="C15" s="9">
        <v>5063.85</v>
      </c>
      <c r="D15" s="9">
        <v>3491.6</v>
      </c>
    </row>
    <row r="16" spans="1:4">
      <c r="A16" s="6">
        <v>39099</v>
      </c>
      <c r="B16" s="7">
        <v>4885.92</v>
      </c>
      <c r="C16" s="7">
        <v>3212.9</v>
      </c>
      <c r="D16" s="7">
        <v>4959</v>
      </c>
    </row>
    <row r="17" spans="1:4">
      <c r="A17" s="8">
        <v>39100</v>
      </c>
      <c r="B17" s="9">
        <v>5713.89</v>
      </c>
      <c r="C17" s="9">
        <v>2394</v>
      </c>
      <c r="D17" s="9">
        <v>3697.5</v>
      </c>
    </row>
    <row r="18" spans="1:4">
      <c r="A18" s="6">
        <v>39101</v>
      </c>
      <c r="B18" s="7">
        <v>10252.8</v>
      </c>
      <c r="C18" s="7">
        <v>3857.76</v>
      </c>
      <c r="D18" s="7">
        <v>6120</v>
      </c>
    </row>
    <row r="19" spans="1:4">
      <c r="A19" s="8">
        <v>39102</v>
      </c>
      <c r="B19" s="9">
        <v>3643.2</v>
      </c>
      <c r="C19" s="9">
        <v>5469.75</v>
      </c>
      <c r="D19" s="9">
        <v>1123.2</v>
      </c>
    </row>
    <row r="20" spans="1:4">
      <c r="A20" s="6">
        <v>39103</v>
      </c>
      <c r="B20" s="7">
        <v>1345.5</v>
      </c>
      <c r="C20" s="7">
        <v>15942.68</v>
      </c>
      <c r="D20" s="7">
        <v>5014.1</v>
      </c>
    </row>
    <row r="21" spans="1:4">
      <c r="A21" s="8">
        <v>39104</v>
      </c>
      <c r="B21" s="9">
        <v>4815.36</v>
      </c>
      <c r="C21" s="9">
        <v>15284.88</v>
      </c>
      <c r="D21" s="9">
        <v>11286</v>
      </c>
    </row>
    <row r="22" spans="1:4">
      <c r="A22" s="6">
        <v>39105</v>
      </c>
      <c r="B22" s="7">
        <v>8658</v>
      </c>
      <c r="C22" s="7">
        <v>4071.6</v>
      </c>
      <c r="D22" s="7">
        <v>3128.4</v>
      </c>
    </row>
    <row r="23" spans="1:4">
      <c r="A23" s="8">
        <v>39106</v>
      </c>
      <c r="B23" s="9">
        <v>8832</v>
      </c>
      <c r="C23" s="9">
        <v>6960.72</v>
      </c>
      <c r="D23" s="9">
        <v>9135</v>
      </c>
    </row>
    <row r="24" spans="1:4">
      <c r="A24" s="6">
        <v>39107</v>
      </c>
      <c r="B24" s="7">
        <v>2296.2</v>
      </c>
      <c r="C24" s="7">
        <v>2214</v>
      </c>
      <c r="D24" s="7">
        <v>17342</v>
      </c>
    </row>
    <row r="25" spans="1:4">
      <c r="A25" s="8">
        <v>39108</v>
      </c>
      <c r="B25" s="9">
        <v>16738.8</v>
      </c>
      <c r="C25" s="9">
        <v>2552</v>
      </c>
      <c r="D25" s="9">
        <v>4802.4</v>
      </c>
    </row>
    <row r="26" spans="1:4">
      <c r="A26" s="6">
        <v>39109</v>
      </c>
      <c r="B26" s="7">
        <v>3416.4</v>
      </c>
      <c r="C26" s="7">
        <v>3834</v>
      </c>
      <c r="D26" s="7">
        <v>3810.24</v>
      </c>
    </row>
    <row r="27" spans="1:4">
      <c r="A27" s="8">
        <v>39110</v>
      </c>
      <c r="B27" s="9">
        <v>1128.6</v>
      </c>
      <c r="C27" s="9">
        <v>5411.2</v>
      </c>
      <c r="D27" s="9">
        <v>744.48</v>
      </c>
    </row>
    <row r="28" spans="1:4">
      <c r="A28" s="6">
        <v>39111</v>
      </c>
      <c r="B28" s="7">
        <v>11803</v>
      </c>
      <c r="C28" s="7">
        <v>10316.88</v>
      </c>
      <c r="D28" s="7">
        <v>5340</v>
      </c>
    </row>
    <row r="29" spans="1:4">
      <c r="A29" s="8">
        <v>39112</v>
      </c>
      <c r="B29" s="9">
        <v>14824.42</v>
      </c>
      <c r="C29" s="9">
        <v>19853.6</v>
      </c>
      <c r="D29" s="9">
        <v>9113.4</v>
      </c>
    </row>
    <row r="30" spans="1:4">
      <c r="A30" s="6">
        <v>39113</v>
      </c>
      <c r="B30" s="7">
        <v>2320</v>
      </c>
      <c r="C30" s="7">
        <v>1726.6</v>
      </c>
      <c r="D30" s="7">
        <v>12950.4</v>
      </c>
    </row>
    <row r="31" spans="1:4">
      <c r="A31" s="8">
        <v>39114</v>
      </c>
      <c r="B31" s="9">
        <v>3456</v>
      </c>
      <c r="C31" s="9">
        <v>3318.9</v>
      </c>
      <c r="D31" s="9">
        <v>8419.4</v>
      </c>
    </row>
    <row r="32" spans="1:4">
      <c r="A32" s="6">
        <v>39115</v>
      </c>
      <c r="B32" s="7">
        <v>4176</v>
      </c>
      <c r="C32" s="7">
        <v>5776.8</v>
      </c>
      <c r="D32" s="7">
        <v>14232.4</v>
      </c>
    </row>
    <row r="33" spans="1:4">
      <c r="A33" s="8">
        <v>39116</v>
      </c>
      <c r="B33" s="9">
        <v>2361.6</v>
      </c>
      <c r="C33" s="9">
        <v>5555.88</v>
      </c>
      <c r="D33" s="9">
        <v>7449.6</v>
      </c>
    </row>
    <row r="34" spans="1:4">
      <c r="A34" s="6">
        <v>39117</v>
      </c>
      <c r="B34" s="7">
        <v>7561.44</v>
      </c>
      <c r="C34" s="7">
        <v>3960</v>
      </c>
      <c r="D34" s="7">
        <v>512.64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案例1</vt:lpstr>
      <vt:lpstr>案例1演示</vt:lpstr>
      <vt:lpstr>offset</vt:lpstr>
      <vt:lpstr>案例2</vt:lpstr>
      <vt:lpstr>案例2 演示</vt:lpstr>
      <vt:lpstr>案例3【单选控件】</vt:lpstr>
      <vt:lpstr>案例3【单选控件】演示</vt:lpstr>
      <vt:lpstr>案例4【滚动条控件】</vt:lpstr>
      <vt:lpstr>案例4【滚动条控件】演示</vt:lpstr>
      <vt:lpstr>案例4</vt:lpstr>
      <vt:lpstr>案例5</vt:lpstr>
      <vt:lpstr>案例6</vt:lpstr>
      <vt:lpstr>案例7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杨倩</dc:creator>
  <cp:lastModifiedBy>我又不害羞～</cp:lastModifiedBy>
  <dcterms:created xsi:type="dcterms:W3CDTF">2017-05-13T08:29:00Z</dcterms:created>
  <dcterms:modified xsi:type="dcterms:W3CDTF">2020-07-05T07:37:43Z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