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72" yWindow="528" windowWidth="14388" windowHeight="7776"/>
  </bookViews>
  <sheets>
    <sheet name="BOM Report " sheetId="6" r:id="rId1"/>
    <sheet name="Assembly req." sheetId="5" r:id="rId2"/>
    <sheet name="xl_DCF_History" sheetId="3" state="veryHidden" r:id="rId3"/>
    <sheet name="Classified as UnClassified" sheetId="4" state="hidden" r:id="rId4"/>
  </sheets>
  <definedNames>
    <definedName name="_xlnm._FilterDatabase" localSheetId="1" hidden="1">'Assembly req.'!$A$12:$GJ$18</definedName>
    <definedName name="_xlnm._FilterDatabase" localSheetId="0" hidden="1">'BOM Report '!$A$24:$GG$82</definedName>
  </definedNames>
  <calcPr calcId="145621"/>
</workbook>
</file>

<file path=xl/calcChain.xml><?xml version="1.0" encoding="utf-8"?>
<calcChain xmlns="http://schemas.openxmlformats.org/spreadsheetml/2006/main">
  <c r="E83" i="6" l="1"/>
  <c r="E81" i="6"/>
  <c r="E77" i="6"/>
  <c r="E34" i="6"/>
  <c r="A34" i="6"/>
  <c r="A23" i="6"/>
  <c r="A77" i="6" l="1"/>
  <c r="C8" i="6" l="1"/>
  <c r="B8" i="6"/>
  <c r="C8" i="5" l="1"/>
  <c r="B8" i="5"/>
</calcChain>
</file>

<file path=xl/sharedStrings.xml><?xml version="1.0" encoding="utf-8"?>
<sst xmlns="http://schemas.openxmlformats.org/spreadsheetml/2006/main" count="628" uniqueCount="318">
  <si>
    <t>Creation Date:</t>
  </si>
  <si>
    <t>Print Date:</t>
  </si>
  <si>
    <t>Source Data From:</t>
  </si>
  <si>
    <t>Variant:</t>
  </si>
  <si>
    <t>Project:</t>
  </si>
  <si>
    <t>Bill of Materials</t>
  </si>
  <si>
    <t>Ordered by</t>
  </si>
  <si>
    <t>Assembly</t>
  </si>
  <si>
    <t>Comments</t>
  </si>
  <si>
    <t>CLINAME</t>
  </si>
  <si>
    <t>DATETIME</t>
  </si>
  <si>
    <t>DONEBY</t>
  </si>
  <si>
    <t>IPADDRESS</t>
  </si>
  <si>
    <t>APPVER</t>
  </si>
  <si>
    <t>RANDOM</t>
  </si>
  <si>
    <t>CHECKSUM</t>
  </si>
  <si>
    <t>ᥫᦄᥙᦂ᥷ᦉᦉ᥿᥼᥿᥻᥺</t>
  </si>
  <si>
    <t>᥇᥈᥅᥈᥆᥅᥈᥆᥇᥇ᤶᤶ᥇᥆ᥐ᥇᥋ᥗᥣᤶ᤾ᥝᥣᥪ᥁᥎ᥐ᥆᤿</t>
  </si>
  <si>
    <t>ᥩᥪᥲᥙᦏᦈ᥿ᦂᤶᦏ᥷ᦄ᥽</t>
  </si>
  <si>
    <t>ᥩᥞᥰ᥇᥆᥋᥍᥌</t>
  </si>
  <si>
    <t>᥉᥄᥈᥄᥇᥄᥆</t>
  </si>
  <si>
    <t>᥊᥊᥋᥇</t>
  </si>
  <si>
    <t>None</t>
  </si>
  <si>
    <t>Comment</t>
  </si>
  <si>
    <t>100nF</t>
  </si>
  <si>
    <t>20pF</t>
  </si>
  <si>
    <t>BEAD</t>
  </si>
  <si>
    <t>10K</t>
  </si>
  <si>
    <t>100K</t>
  </si>
  <si>
    <t>Designator</t>
  </si>
  <si>
    <t>B1</t>
  </si>
  <si>
    <t>CN2</t>
  </si>
  <si>
    <t>JP1</t>
  </si>
  <si>
    <t>JP4</t>
  </si>
  <si>
    <t>U3</t>
  </si>
  <si>
    <t>Footprint</t>
  </si>
  <si>
    <t>0603L</t>
  </si>
  <si>
    <t>Quantity</t>
  </si>
  <si>
    <t>STM</t>
  </si>
  <si>
    <t>1K5</t>
  </si>
  <si>
    <t>13:33:45</t>
  </si>
  <si>
    <t>PB10</t>
  </si>
  <si>
    <t>B2</t>
  </si>
  <si>
    <t>0603C</t>
  </si>
  <si>
    <t>Green</t>
  </si>
  <si>
    <t>0603D</t>
  </si>
  <si>
    <t>Blue</t>
  </si>
  <si>
    <t>0603R</t>
  </si>
  <si>
    <t>Black</t>
  </si>
  <si>
    <t>Subcon</t>
  </si>
  <si>
    <t>BAT60JFILM</t>
  </si>
  <si>
    <t>08/27/2012</t>
  </si>
  <si>
    <t>open</t>
  </si>
  <si>
    <t>LD1</t>
  </si>
  <si>
    <t>1K</t>
  </si>
  <si>
    <t>CN5</t>
  </si>
  <si>
    <t>LD2</t>
  </si>
  <si>
    <t>USER (Blue)</t>
  </si>
  <si>
    <t>TD-0341 [RESET/Black]</t>
  </si>
  <si>
    <t>1uF_X5R_0603</t>
  </si>
  <si>
    <t>10nF_X7R_0603</t>
  </si>
  <si>
    <t>Header 6X1</t>
  </si>
  <si>
    <t>1*6P</t>
  </si>
  <si>
    <t>Header 4</t>
  </si>
  <si>
    <t>1*4</t>
  </si>
  <si>
    <t>5075BMR-05-SM</t>
  </si>
  <si>
    <t>USB-MINI-B-SMD</t>
  </si>
  <si>
    <t>Header 10X1_Female</t>
  </si>
  <si>
    <t>1*10P_FEMALE</t>
  </si>
  <si>
    <t>Header 8X1_Female</t>
  </si>
  <si>
    <t>1*8P_FEMALE</t>
  </si>
  <si>
    <t>Header 6X1_Female</t>
  </si>
  <si>
    <t>1*6P_FEMALE</t>
  </si>
  <si>
    <t>SOD323/A</t>
  </si>
  <si>
    <t>SIP2/2.54</t>
  </si>
  <si>
    <t>L1</t>
  </si>
  <si>
    <t>LD_BICOLOR_CMS</t>
  </si>
  <si>
    <t>HSMF-A201</t>
  </si>
  <si>
    <t>RED</t>
  </si>
  <si>
    <t>LD3</t>
  </si>
  <si>
    <t>4K7</t>
  </si>
  <si>
    <t>Circuit Breaker</t>
  </si>
  <si>
    <t>JP2_SMD</t>
  </si>
  <si>
    <t>QFP48 7X7</t>
  </si>
  <si>
    <t>LD3985M33R</t>
  </si>
  <si>
    <t>SOT-23-5L</t>
  </si>
  <si>
    <t>LQFP64</t>
  </si>
  <si>
    <t>XTAL1</t>
  </si>
  <si>
    <t>X2</t>
  </si>
  <si>
    <t>XTAL_4SM_8X3R8</t>
  </si>
  <si>
    <t>USB Mini Connector</t>
  </si>
  <si>
    <t>8/1/2013</t>
  </si>
  <si>
    <t>10uF</t>
  </si>
  <si>
    <t>TAN-A</t>
  </si>
  <si>
    <t>C31, C32</t>
  </si>
  <si>
    <t>CN1</t>
  </si>
  <si>
    <t>STS7PF30L</t>
  </si>
  <si>
    <t>T1</t>
  </si>
  <si>
    <t>SO8</t>
  </si>
  <si>
    <t>U2</t>
  </si>
  <si>
    <t>LD1117S50TR</t>
  </si>
  <si>
    <t>SOT-223</t>
  </si>
  <si>
    <t>U5</t>
  </si>
  <si>
    <t>PWR_EXT not connected to 3.3V STLINK</t>
  </si>
  <si>
    <t>GOUND PINS</t>
  </si>
  <si>
    <t>close</t>
  </si>
  <si>
    <t>Idd measurment disable</t>
  </si>
  <si>
    <t>Dafult Open</t>
  </si>
  <si>
    <t>Dafult Closed</t>
  </si>
  <si>
    <t>C26</t>
  </si>
  <si>
    <t>[N/A]</t>
  </si>
  <si>
    <t>C1, C4, C5, C6, C7, C11, C12, C14, C15, C19, C20, C23, C24, C27, C28, C30</t>
  </si>
  <si>
    <t>C2, C13, C18, C21, C29</t>
  </si>
  <si>
    <t>C9</t>
  </si>
  <si>
    <t>CN4</t>
  </si>
  <si>
    <t>CN6, CN9</t>
  </si>
  <si>
    <t>CN7, CN10</t>
  </si>
  <si>
    <t>2*19P</t>
  </si>
  <si>
    <t>CN8</t>
  </si>
  <si>
    <t>JP5</t>
  </si>
  <si>
    <t>SIP3</t>
  </si>
  <si>
    <t>R5, R8, R13, R22</t>
  </si>
  <si>
    <t>36K</t>
  </si>
  <si>
    <t>R10</t>
  </si>
  <si>
    <t>R16</t>
  </si>
  <si>
    <t>R31</t>
  </si>
  <si>
    <t>R32</t>
  </si>
  <si>
    <t>SOT-23</t>
  </si>
  <si>
    <t>T2</t>
  </si>
  <si>
    <t>U1</t>
  </si>
  <si>
    <t>LD39050PU33R</t>
  </si>
  <si>
    <t>U4</t>
  </si>
  <si>
    <t>DFN6(3X3)</t>
  </si>
  <si>
    <t>C22, C25</t>
  </si>
  <si>
    <t>long headers on bottom layer</t>
  </si>
  <si>
    <t>5V power selection to U5V</t>
  </si>
  <si>
    <t>1&lt;-&gt;2</t>
  </si>
  <si>
    <t xml:space="preserve">313140S161185 </t>
  </si>
  <si>
    <t>2x1/20</t>
  </si>
  <si>
    <t>R4, R23, R27, R28, R30</t>
  </si>
  <si>
    <t>R6, R14, R15</t>
  </si>
  <si>
    <t>R7</t>
  </si>
  <si>
    <t>2K7</t>
  </si>
  <si>
    <t>JP6</t>
  </si>
  <si>
    <t>X3</t>
  </si>
  <si>
    <t>X1</t>
  </si>
  <si>
    <r>
      <t>STM32F103C</t>
    </r>
    <r>
      <rPr>
        <sz val="10"/>
        <color rgb="FFFF0000"/>
        <rFont val="Arial"/>
        <family val="2"/>
      </rPr>
      <t>B</t>
    </r>
    <r>
      <rPr>
        <sz val="10"/>
        <rFont val="Arial"/>
        <family val="2"/>
      </rPr>
      <t>T6</t>
    </r>
  </si>
  <si>
    <t>C33, C34</t>
  </si>
  <si>
    <t>10uF(25V)</t>
  </si>
  <si>
    <t>C16</t>
  </si>
  <si>
    <t>TAN-B</t>
  </si>
  <si>
    <t>C17</t>
  </si>
  <si>
    <t>D1, D2, D3</t>
  </si>
  <si>
    <t>STPS2L30A</t>
  </si>
  <si>
    <t>D4</t>
  </si>
  <si>
    <t>SMA</t>
  </si>
  <si>
    <t>8MHz(12pF)</t>
  </si>
  <si>
    <t>CN11, CN12</t>
  </si>
  <si>
    <t>Stick for Board name</t>
  </si>
  <si>
    <t>blister</t>
  </si>
  <si>
    <t>L053R8</t>
  </si>
  <si>
    <t>L152RE</t>
  </si>
  <si>
    <t>F103RB</t>
  </si>
  <si>
    <t>Select MCU Reference in follow list:</t>
  </si>
  <si>
    <t>CN11</t>
  </si>
  <si>
    <t>CN12</t>
  </si>
  <si>
    <t>CN11,CN12 long headers on bottom layer same as CN7 &amp; CN10</t>
  </si>
  <si>
    <t>close on top side</t>
  </si>
  <si>
    <t>8MHz(16pF)[N/A]</t>
  </si>
  <si>
    <t>20pF[N/A]</t>
  </si>
  <si>
    <t>Solder Bridges(Closed)</t>
  </si>
  <si>
    <t>Solder Bridges(Open)</t>
  </si>
  <si>
    <t>SB19, SB23, SB25, SB27, SB28, SB31, SB33, SB35, SB37, SB38, SB40, SB41, SB42, SB43, SB53, SB64</t>
  </si>
  <si>
    <t>SB18, SB20, SB22, SB24, SB26, SB29, SB30, SB32, SB34, SB36, SB39, SB44, SB47, SB58, SB59, SB61, SB62, SB65</t>
  </si>
  <si>
    <t>Header 19X2 (313238S161185)</t>
  </si>
  <si>
    <t>CN3, JP1, JP6</t>
  </si>
  <si>
    <t>Select Socket option:</t>
  </si>
  <si>
    <t>with socket</t>
  </si>
  <si>
    <t>without socket</t>
  </si>
  <si>
    <t>IC149-064-075-B5</t>
  </si>
  <si>
    <t>MCU socket</t>
  </si>
  <si>
    <t>C10</t>
  </si>
  <si>
    <t>C3, C8</t>
  </si>
  <si>
    <t xml:space="preserve"> R11, R20, R21, R24, R25, R29</t>
  </si>
  <si>
    <t>R1, R3, R12, R33</t>
  </si>
  <si>
    <t>F072RB</t>
  </si>
  <si>
    <t>F334R8</t>
  </si>
  <si>
    <t>ECCN US</t>
  </si>
  <si>
    <t>ECCN EU</t>
  </si>
  <si>
    <t>Info source</t>
  </si>
  <si>
    <t>NA</t>
  </si>
  <si>
    <t>EAR99</t>
  </si>
  <si>
    <t>NEC</t>
  </si>
  <si>
    <t>Sub Co</t>
  </si>
  <si>
    <t>http://tcdr.sgp.st.com:23000/tcdr/app?page=tcdr/productList</t>
  </si>
  <si>
    <t>3A991A2</t>
  </si>
  <si>
    <t>R17, R18, R19, R34, R36</t>
  </si>
  <si>
    <t>R2, R9, R26, R35, R37</t>
  </si>
  <si>
    <t>SB1, SB4, SB6, SB8, SB10, SB11, SB46, SB48, SB49, SB52, SB55, SB63</t>
  </si>
  <si>
    <t>SB2, SB3, SB5, SB7, SB9, SB12, SB13, SB14, SB15, SB16, SB17, SB21, SB45, SB50, SB51, SB54, SB56, SB57, SB60</t>
  </si>
  <si>
    <t>Description</t>
  </si>
  <si>
    <t>Manufacturer 1</t>
  </si>
  <si>
    <t>Part#1</t>
  </si>
  <si>
    <t>Manufacturer 2</t>
  </si>
  <si>
    <t>Part#2</t>
  </si>
  <si>
    <t>touch switch,Blue,6*6,SMT,TD-0341X-GO0,wealthmetal</t>
  </si>
  <si>
    <t>wealthmetal</t>
  </si>
  <si>
    <t>TD0341X-G01-BLU</t>
  </si>
  <si>
    <t>touch switch,Black,6*6,SMT,TD-0341X-A00,wealthmetal</t>
  </si>
  <si>
    <t>TD0341X-G01-BLA</t>
  </si>
  <si>
    <t>Capacitor,100nF,10%,50V,X7R,0603,YAGEO;</t>
  </si>
  <si>
    <t>YAGEO</t>
  </si>
  <si>
    <t>CC0603KRX7R9BB104</t>
  </si>
  <si>
    <t>Capacitor,1uF,0603,16V,10%,X5R,YAGEO</t>
  </si>
  <si>
    <t>CC0603KRX5R7BB105</t>
  </si>
  <si>
    <t>Capacitor,20pF,5%,50V,NPO,0603,YAGEO</t>
  </si>
  <si>
    <t>CC0603JRNPO9BN200</t>
  </si>
  <si>
    <t>Capacitor,10nF,0603,50V,10%,X7R,YAGEO;</t>
  </si>
  <si>
    <t>CC0603KRX7R9BB103</t>
  </si>
  <si>
    <t>Tan Capacitor,10uF,10%,25V,B,AVX</t>
  </si>
  <si>
    <t>AVX</t>
  </si>
  <si>
    <t>TAJB106K025R</t>
  </si>
  <si>
    <t>Tan Capacitor,10uF,10%,16V,A,AVX</t>
  </si>
  <si>
    <t>TAJA106K016R</t>
  </si>
  <si>
    <t>Capacitor,2.2uF,10%,16V,X7R,1206</t>
  </si>
  <si>
    <t>CC1206KKX7R7BB225</t>
  </si>
  <si>
    <t>USB,MUSB5QS-BM1H6-NLB-E,Townes</t>
  </si>
  <si>
    <r>
      <t>T</t>
    </r>
    <r>
      <rPr>
        <sz val="10"/>
        <rFont val="Arial"/>
        <family val="2"/>
      </rPr>
      <t>ownes</t>
    </r>
  </si>
  <si>
    <t>MUSB5QS-BM1H6-NLB-E</t>
  </si>
  <si>
    <t>Neltron</t>
  </si>
  <si>
    <t>Pin header male,2.54mm,1*4,L=11.6,180,1U,DIP,Lyconn</t>
  </si>
  <si>
    <r>
      <t>L</t>
    </r>
    <r>
      <rPr>
        <sz val="10"/>
        <rFont val="Arial"/>
        <family val="2"/>
      </rPr>
      <t>yconn</t>
    </r>
  </si>
  <si>
    <t>313140S111116</t>
  </si>
  <si>
    <t>Pin header male,2.54mm,1*2,L=11.6,180,1U,DIP,Lyconn</t>
  </si>
  <si>
    <t>Pin header male,2.54mm,  1*2P,L=6+2.5+10=18.5 313140S161185</t>
  </si>
  <si>
    <t>313140S161185</t>
  </si>
  <si>
    <t>Header Female,1*6,2.54*8.5,Y type,1u,PAT,2.5MM</t>
  </si>
  <si>
    <t>218106S1610</t>
  </si>
  <si>
    <t>Header Female,1*10,2.54*8.5,Y,1u,PAT,2.5MM</t>
  </si>
  <si>
    <t>218110S1610</t>
  </si>
  <si>
    <t>Header Female,1*8,2.54*8.5,Y,1u,PAT2.5MM</t>
  </si>
  <si>
    <t>218108S1610</t>
  </si>
  <si>
    <t>Pin header male,2.54mm, 2*19P,L=6+2.5+10=18.5 313238S161185</t>
  </si>
  <si>
    <t>313238S161185</t>
  </si>
  <si>
    <t>Header Female,1*6,2.54*8.5,Y,1u,PAT,2.5MM</t>
  </si>
  <si>
    <t>Diode,BAT60JFILM,SOD323/A,ST,(X3 Code 9151097)</t>
  </si>
  <si>
    <t>ST</t>
  </si>
  <si>
    <t>Diode,STPS2L30A,DO214AC(SMA),ST,(X3 Code 9151083)</t>
  </si>
  <si>
    <t>Pin header male,2.54mm,1*3,L=11.6,180,1U,DIP,Lyconn</t>
  </si>
  <si>
    <t>Bead,600R,350mA,0603,FCM1608KF-601T05,Tai-tech</t>
  </si>
  <si>
    <t>Tai-tech</t>
  </si>
  <si>
    <t>FCM1608KF-601T05</t>
  </si>
  <si>
    <t>LED,Bi-color,red-green,3.2 mm x 2.8 mm,LE-RGW35280,SMT,</t>
  </si>
  <si>
    <t>everluck-led</t>
  </si>
  <si>
    <t>LE-RGW35280</t>
  </si>
  <si>
    <t>Avago</t>
  </si>
  <si>
    <t>HSMF-A201-A00J1</t>
  </si>
  <si>
    <t>LED,Green,0603</t>
  </si>
  <si>
    <r>
      <t>E</t>
    </r>
    <r>
      <rPr>
        <sz val="10"/>
        <rFont val="Arial"/>
        <family val="2"/>
      </rPr>
      <t>verlight</t>
    </r>
  </si>
  <si>
    <t>19-213SY6C/S530-E2/TR8LED</t>
  </si>
  <si>
    <t>LED,Red,0603</t>
  </si>
  <si>
    <t>19-213-R6C-AP1Q2B-3T</t>
  </si>
  <si>
    <t>Resistor,10K,0603,5%,YAGEO</t>
  </si>
  <si>
    <t>RC0603JR-0710KL</t>
  </si>
  <si>
    <t>Resistor,4.7K,0603,1%</t>
  </si>
  <si>
    <t>RC0603FR-074K7L</t>
  </si>
  <si>
    <t>Resistor,22R,0603,1%</t>
  </si>
  <si>
    <t>RC0603FR-0722RL</t>
  </si>
  <si>
    <t>Resistor,100K,0603,1%</t>
  </si>
  <si>
    <t>RC0603FR-07100KL</t>
  </si>
  <si>
    <t>Resistor,2.7K,0603,1%,YAGEO</t>
  </si>
  <si>
    <t>RC0603FR-072K7L</t>
  </si>
  <si>
    <t>Resistor,100R,0603,1%</t>
  </si>
  <si>
    <t>RC0603FR-07100RL</t>
  </si>
  <si>
    <t>Resistor,36K,0603,1%</t>
  </si>
  <si>
    <t>RC0603FR-0736KL</t>
  </si>
  <si>
    <t>Resistor,1.5K,0603,1%,YAGEO</t>
  </si>
  <si>
    <t>RC0603FR-071K5L</t>
  </si>
  <si>
    <t>Resistor,0R,0603,5%,YAGEO</t>
  </si>
  <si>
    <t>RC0603JR-070RL</t>
  </si>
  <si>
    <t>Resistor,510R,0603,1%</t>
  </si>
  <si>
    <t>RC0603FR-07510RL</t>
  </si>
  <si>
    <t>Resistor,1K,0603,1%,YAGEO</t>
  </si>
  <si>
    <t>RC0603FR-071KL</t>
  </si>
  <si>
    <t>Transistor,MMBT9013L/G,SOT-23,unisonic</t>
  </si>
  <si>
    <t>unisonic</t>
  </si>
  <si>
    <t>MMBT9013L/G</t>
  </si>
  <si>
    <t>MOS Transistor,STS7PF30L,SO-8,ST</t>
  </si>
  <si>
    <t>IC,3.3V,LD3985M33R,SOT23-5L,ST,(X3 Code 9176161)</t>
  </si>
  <si>
    <t>IC,STM32F103CBT6 (128K),LQFP-48,(9175111)</t>
  </si>
  <si>
    <t xml:space="preserve">STM32F103CBT6 </t>
  </si>
  <si>
    <t>IC,LD1117S50TR,SOT223,ST</t>
  </si>
  <si>
    <t>IC,LD39050PU33R,SMT</t>
  </si>
  <si>
    <t>IC,STM32L053R8T6,LQFP64,SMT</t>
  </si>
  <si>
    <t>STM32L053R8T6</t>
  </si>
  <si>
    <t>crystal,9SL8000012AFXHF0-SJ28,12PF,8M,20PPM</t>
  </si>
  <si>
    <t>HongKongCrystal</t>
  </si>
  <si>
    <t>9SL8000012AFXHF0-SJ28</t>
  </si>
  <si>
    <t>IC Socket,IC149-064-075-B5</t>
  </si>
  <si>
    <t>Yamaichi</t>
  </si>
  <si>
    <t>F091RC</t>
  </si>
  <si>
    <t>MB1136C-03 BOM &amp; components order and assembly</t>
  </si>
  <si>
    <t>MB1136C-03 Assembly Requirement</t>
  </si>
  <si>
    <t>4.7uF[N/A]</t>
  </si>
  <si>
    <t>Capacitor,4.7uF,10%,25V,X7R,1206</t>
  </si>
  <si>
    <t>CC1206KKX7R8BB475</t>
  </si>
  <si>
    <t>Abracon</t>
  </si>
  <si>
    <t>F303RE</t>
  </si>
  <si>
    <t>4.3pF</t>
  </si>
  <si>
    <t>Capacitor,4.3pF,±0.25pF,50V,COG,0603,</t>
  </si>
  <si>
    <t>FENGHUA</t>
  </si>
  <si>
    <t>0603CG4R3C500NT</t>
  </si>
  <si>
    <t> Murata</t>
  </si>
  <si>
    <t> GRM1885C1H4R3CA01D</t>
  </si>
  <si>
    <t>ABS25-32.768KHZ-6-T</t>
  </si>
  <si>
    <t>Crystal 32.768KHz ±20ppm (Tol) 6pF -40+85C Low Profile ESR 50kOhm 4-Pin SMD T/R</t>
  </si>
  <si>
    <t>F070RB</t>
  </si>
  <si>
    <t>L073RZ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</si>
</sst>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C09]dd\-mmm\-yy;@"/>
    <numFmt numFmtId="165" formatCode="[$-409]h:mm:ss\ AM/PM;@"/>
  </numFmts>
  <fonts count="11" x14ac:knownFonts="1">
    <font>
      <sz val="10"/>
      <name val="Arial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9"/>
      <name val="Arial"/>
      <family val="2"/>
    </font>
    <font>
      <sz val="10"/>
      <name val="Arial"/>
      <family val="2"/>
    </font>
    <font>
      <b/>
      <sz val="24"/>
      <name val="Arial"/>
      <family val="2"/>
    </font>
    <font>
      <b/>
      <sz val="12"/>
      <name val="Arial"/>
      <family val="2"/>
    </font>
    <font>
      <sz val="18"/>
      <name val="Arial"/>
      <family val="2"/>
    </font>
    <font>
      <sz val="10"/>
      <color rgb="FFFF0000"/>
      <name val="Arial"/>
      <family val="2"/>
    </font>
    <font>
      <sz val="18"/>
      <color rgb="FFFF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theme="3" tint="0.3999450666829432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FF00"/>
        <bgColor indexed="64"/>
      </patternFill>
    </fill>
  </fills>
  <borders count="1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2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2"/>
      </bottom>
      <diagonal/>
    </border>
    <border>
      <left/>
      <right/>
      <top style="thin">
        <color indexed="64"/>
      </top>
      <bottom style="medium">
        <color indexed="62"/>
      </bottom>
      <diagonal/>
    </border>
    <border>
      <left style="medium">
        <color indexed="62"/>
      </left>
      <right/>
      <top/>
      <bottom style="medium">
        <color indexed="62"/>
      </bottom>
      <diagonal/>
    </border>
    <border>
      <left/>
      <right/>
      <top/>
      <bottom style="medium">
        <color indexed="62"/>
      </bottom>
      <diagonal/>
    </border>
    <border>
      <left/>
      <right style="thin">
        <color indexed="64"/>
      </right>
      <top/>
      <bottom style="medium">
        <color indexed="62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1">
    <xf numFmtId="0" fontId="0" fillId="0" borderId="0" xfId="0"/>
    <xf numFmtId="0" fontId="0" fillId="0" borderId="2" xfId="0" applyBorder="1" applyAlignment="1"/>
    <xf numFmtId="0" fontId="0" fillId="0" borderId="0" xfId="0" applyBorder="1" applyAlignment="1"/>
    <xf numFmtId="0" fontId="0" fillId="0" borderId="0" xfId="0" applyAlignment="1">
      <alignment vertical="top"/>
    </xf>
    <xf numFmtId="0" fontId="4" fillId="0" borderId="0" xfId="0" applyFont="1" applyBorder="1" applyAlignment="1"/>
    <xf numFmtId="164" fontId="0" fillId="0" borderId="4" xfId="0" applyNumberFormat="1" applyBorder="1" applyAlignment="1">
      <alignment horizontal="left"/>
    </xf>
    <xf numFmtId="165" fontId="0" fillId="0" borderId="4" xfId="0" applyNumberFormat="1" applyBorder="1" applyAlignment="1">
      <alignment horizontal="left"/>
    </xf>
    <xf numFmtId="0" fontId="5" fillId="0" borderId="0" xfId="0" applyFont="1" applyAlignment="1">
      <alignment vertical="top"/>
    </xf>
    <xf numFmtId="0" fontId="0" fillId="0" borderId="0" xfId="0" applyAlignment="1">
      <alignment horizontal="left" vertical="top"/>
    </xf>
    <xf numFmtId="0" fontId="0" fillId="0" borderId="9" xfId="0" applyBorder="1" applyAlignment="1">
      <alignment horizontal="left"/>
    </xf>
    <xf numFmtId="0" fontId="0" fillId="0" borderId="2" xfId="0" applyBorder="1" applyAlignment="1">
      <alignment horizontal="left"/>
    </xf>
    <xf numFmtId="49" fontId="0" fillId="0" borderId="4" xfId="0" applyNumberFormat="1" applyBorder="1" applyAlignment="1">
      <alignment horizontal="left"/>
    </xf>
    <xf numFmtId="0" fontId="0" fillId="0" borderId="0" xfId="0" applyBorder="1" applyAlignment="1">
      <alignment horizontal="left"/>
    </xf>
    <xf numFmtId="0" fontId="3" fillId="2" borderId="10" xfId="0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" fillId="0" borderId="2" xfId="0" applyFont="1" applyBorder="1" applyAlignment="1">
      <alignment horizontal="left"/>
    </xf>
    <xf numFmtId="0" fontId="2" fillId="0" borderId="2" xfId="0" applyFont="1" applyBorder="1" applyAlignment="1"/>
    <xf numFmtId="0" fontId="2" fillId="0" borderId="0" xfId="0" applyFont="1" applyBorder="1" applyAlignment="1"/>
    <xf numFmtId="0" fontId="0" fillId="0" borderId="4" xfId="0" applyBorder="1" applyAlignment="1"/>
    <xf numFmtId="0" fontId="0" fillId="3" borderId="13" xfId="0" applyFill="1" applyBorder="1" applyAlignment="1">
      <alignment horizontal="left"/>
    </xf>
    <xf numFmtId="0" fontId="0" fillId="3" borderId="5" xfId="0" applyFill="1" applyBorder="1" applyAlignment="1"/>
    <xf numFmtId="0" fontId="7" fillId="3" borderId="14" xfId="0" applyFont="1" applyFill="1" applyBorder="1" applyAlignment="1">
      <alignment vertical="center"/>
    </xf>
    <xf numFmtId="0" fontId="0" fillId="3" borderId="15" xfId="0" applyFill="1" applyBorder="1" applyAlignment="1"/>
    <xf numFmtId="0" fontId="0" fillId="0" borderId="2" xfId="0" quotePrefix="1" applyBorder="1" applyAlignment="1">
      <alignment horizontal="left"/>
    </xf>
    <xf numFmtId="0" fontId="2" fillId="0" borderId="0" xfId="0" quotePrefix="1" applyFont="1" applyBorder="1" applyAlignment="1">
      <alignment horizontal="left"/>
    </xf>
    <xf numFmtId="0" fontId="2" fillId="0" borderId="4" xfId="0" quotePrefix="1" applyFont="1" applyBorder="1" applyAlignment="1">
      <alignment horizontal="left"/>
    </xf>
    <xf numFmtId="0" fontId="2" fillId="0" borderId="2" xfId="0" quotePrefix="1" applyFont="1" applyBorder="1" applyAlignment="1">
      <alignment horizontal="left"/>
    </xf>
    <xf numFmtId="0" fontId="3" fillId="2" borderId="10" xfId="0" quotePrefix="1" applyFont="1" applyFill="1" applyBorder="1" applyAlignment="1">
      <alignment vertical="center"/>
    </xf>
    <xf numFmtId="0" fontId="3" fillId="2" borderId="10" xfId="0" quotePrefix="1" applyFont="1" applyFill="1" applyBorder="1" applyAlignment="1">
      <alignment horizontal="left" vertical="center"/>
    </xf>
    <xf numFmtId="0" fontId="8" fillId="0" borderId="0" xfId="0" applyFont="1"/>
    <xf numFmtId="0" fontId="5" fillId="0" borderId="11" xfId="0" quotePrefix="1" applyFont="1" applyBorder="1" applyAlignment="1">
      <alignment horizontal="left" vertical="top" wrapText="1"/>
    </xf>
    <xf numFmtId="0" fontId="1" fillId="0" borderId="11" xfId="0" quotePrefix="1" applyFont="1" applyBorder="1" applyAlignment="1">
      <alignment horizontal="left" vertical="top" wrapText="1"/>
    </xf>
    <xf numFmtId="0" fontId="1" fillId="0" borderId="11" xfId="0" applyFont="1" applyBorder="1" applyAlignment="1">
      <alignment horizontal="left" vertical="top" wrapText="1"/>
    </xf>
    <xf numFmtId="0" fontId="1" fillId="4" borderId="11" xfId="0" quotePrefix="1" applyFont="1" applyFill="1" applyBorder="1" applyAlignment="1">
      <alignment vertical="top"/>
    </xf>
    <xf numFmtId="0" fontId="1" fillId="4" borderId="11" xfId="0" applyFont="1" applyFill="1" applyBorder="1" applyAlignment="1">
      <alignment horizontal="left" vertical="top" wrapText="1"/>
    </xf>
    <xf numFmtId="0" fontId="9" fillId="0" borderId="11" xfId="0" applyFont="1" applyBorder="1" applyAlignment="1">
      <alignment horizontal="left" vertical="top" wrapText="1"/>
    </xf>
    <xf numFmtId="0" fontId="9" fillId="0" borderId="11" xfId="0" quotePrefix="1" applyFont="1" applyBorder="1" applyAlignment="1">
      <alignment horizontal="left" vertical="top" wrapText="1"/>
    </xf>
    <xf numFmtId="0" fontId="0" fillId="3" borderId="12" xfId="0" applyFill="1" applyBorder="1" applyAlignment="1">
      <alignment horizontal="left"/>
    </xf>
    <xf numFmtId="0" fontId="6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/>
    </xf>
    <xf numFmtId="0" fontId="2" fillId="0" borderId="7" xfId="0" applyFont="1" applyBorder="1" applyAlignment="1">
      <alignment horizontal="left"/>
    </xf>
    <xf numFmtId="0" fontId="4" fillId="0" borderId="1" xfId="0" applyFont="1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8" fillId="0" borderId="0" xfId="0" applyFont="1" applyAlignment="1">
      <alignment horizontal="left"/>
    </xf>
    <xf numFmtId="0" fontId="1" fillId="0" borderId="11" xfId="0" quotePrefix="1" applyFont="1" applyBorder="1" applyAlignment="1">
      <alignment vertical="top" wrapText="1"/>
    </xf>
    <xf numFmtId="0" fontId="1" fillId="0" borderId="2" xfId="0" quotePrefix="1" applyFont="1" applyBorder="1" applyAlignment="1">
      <alignment horizontal="left"/>
    </xf>
    <xf numFmtId="0" fontId="9" fillId="3" borderId="6" xfId="0" applyFont="1" applyFill="1" applyBorder="1" applyAlignment="1">
      <alignment wrapText="1"/>
    </xf>
    <xf numFmtId="0" fontId="9" fillId="3" borderId="16" xfId="0" applyFont="1" applyFill="1" applyBorder="1" applyAlignment="1">
      <alignment wrapText="1"/>
    </xf>
    <xf numFmtId="0" fontId="9" fillId="0" borderId="3" xfId="0" applyFont="1" applyBorder="1" applyAlignment="1">
      <alignment wrapText="1"/>
    </xf>
    <xf numFmtId="0" fontId="9" fillId="0" borderId="8" xfId="0" applyFont="1" applyBorder="1" applyAlignment="1">
      <alignment wrapText="1"/>
    </xf>
    <xf numFmtId="0" fontId="10" fillId="0" borderId="0" xfId="0" applyFont="1" applyAlignment="1">
      <alignment wrapText="1"/>
    </xf>
    <xf numFmtId="0" fontId="3" fillId="2" borderId="11" xfId="0" applyFont="1" applyFill="1" applyBorder="1" applyAlignment="1">
      <alignment vertical="center" wrapText="1"/>
    </xf>
    <xf numFmtId="0" fontId="9" fillId="0" borderId="0" xfId="0" applyFont="1" applyAlignment="1">
      <alignment vertical="top" wrapText="1"/>
    </xf>
    <xf numFmtId="0" fontId="1" fillId="4" borderId="11" xfId="0" applyFont="1" applyFill="1" applyBorder="1" applyAlignment="1">
      <alignment vertical="top" wrapText="1"/>
    </xf>
    <xf numFmtId="0" fontId="1" fillId="4" borderId="11" xfId="0" applyFont="1" applyFill="1" applyBorder="1" applyAlignment="1">
      <alignment vertical="top"/>
    </xf>
    <xf numFmtId="0" fontId="9" fillId="4" borderId="11" xfId="0" applyFont="1" applyFill="1" applyBorder="1" applyAlignment="1">
      <alignment vertical="top" wrapText="1"/>
    </xf>
    <xf numFmtId="16" fontId="1" fillId="0" borderId="11" xfId="0" quotePrefix="1" applyNumberFormat="1" applyFont="1" applyBorder="1" applyAlignment="1">
      <alignment horizontal="left" vertical="top" wrapText="1"/>
    </xf>
    <xf numFmtId="0" fontId="1" fillId="0" borderId="0" xfId="0" quotePrefix="1" applyFont="1" applyBorder="1" applyAlignment="1">
      <alignment vertical="top" wrapText="1"/>
    </xf>
    <xf numFmtId="0" fontId="1" fillId="0" borderId="0" xfId="0" applyFont="1" applyAlignment="1">
      <alignment vertical="top"/>
    </xf>
    <xf numFmtId="0" fontId="1" fillId="5" borderId="0" xfId="0" applyFont="1" applyFill="1" applyAlignment="1">
      <alignment vertical="top"/>
    </xf>
    <xf numFmtId="0" fontId="1" fillId="5" borderId="0" xfId="0" applyFont="1" applyFill="1" applyAlignment="1">
      <alignment vertical="top" wrapText="1"/>
    </xf>
    <xf numFmtId="0" fontId="1" fillId="5" borderId="11" xfId="0" quotePrefix="1" applyFont="1" applyFill="1" applyBorder="1" applyAlignment="1">
      <alignment vertical="top" wrapText="1"/>
    </xf>
    <xf numFmtId="0" fontId="1" fillId="5" borderId="11" xfId="0" quotePrefix="1" applyFont="1" applyFill="1" applyBorder="1" applyAlignment="1">
      <alignment horizontal="left" vertical="top" wrapText="1"/>
    </xf>
    <xf numFmtId="0" fontId="5" fillId="0" borderId="11" xfId="0" quotePrefix="1" applyFont="1" applyFill="1" applyBorder="1" applyAlignment="1">
      <alignment horizontal="left" vertical="top" wrapText="1"/>
    </xf>
    <xf numFmtId="0" fontId="9" fillId="0" borderId="11" xfId="0" quotePrefix="1" applyFont="1" applyBorder="1" applyAlignment="1">
      <alignment vertical="top" wrapText="1"/>
    </xf>
    <xf numFmtId="0" fontId="1" fillId="0" borderId="0" xfId="0" applyFont="1"/>
    <xf numFmtId="0" fontId="1" fillId="0" borderId="11" xfId="0" applyFont="1" applyBorder="1" applyAlignment="1">
      <alignment horizontal="left" vertical="top" wrapText="1"/>
    </xf>
    <xf numFmtId="0" fontId="3" fillId="2" borderId="11" xfId="0" applyFont="1" applyFill="1" applyBorder="1" applyAlignment="1">
      <alignment vertical="center" wrapText="1"/>
    </xf>
    <xf numFmtId="0" fontId="1" fillId="4" borderId="11" xfId="0" applyFont="1" applyFill="1" applyBorder="1" applyAlignment="1">
      <alignment vertical="top" wrapText="1"/>
    </xf>
    <xf numFmtId="0" fontId="9" fillId="4" borderId="11" xfId="0" applyFont="1" applyFill="1" applyBorder="1" applyAlignment="1">
      <alignment vertical="top" wrapText="1"/>
    </xf>
    <xf numFmtId="0" fontId="0" fillId="0" borderId="11" xfId="0" applyBorder="1"/>
    <xf numFmtId="0" fontId="0" fillId="0" borderId="11" xfId="0" applyBorder="1" applyAlignment="1">
      <alignment vertical="top"/>
    </xf>
    <xf numFmtId="0" fontId="0" fillId="0" borderId="10" xfId="0" applyBorder="1" applyAlignment="1">
      <alignment vertical="top"/>
    </xf>
    <xf numFmtId="0" fontId="9" fillId="0" borderId="0" xfId="0" applyFont="1" applyAlignment="1">
      <alignment vertical="top"/>
    </xf>
    <xf numFmtId="0" fontId="10" fillId="0" borderId="10" xfId="0" applyFont="1" applyBorder="1" applyAlignment="1"/>
    <xf numFmtId="0" fontId="0" fillId="0" borderId="4" xfId="0" applyBorder="1" applyAlignment="1"/>
    <xf numFmtId="0" fontId="0" fillId="0" borderId="17" xfId="0" applyBorder="1" applyAlignment="1"/>
    <xf numFmtId="0" fontId="8" fillId="0" borderId="10" xfId="0" applyFont="1" applyBorder="1" applyAlignment="1">
      <alignment horizontal="left"/>
    </xf>
    <xf numFmtId="0" fontId="10" fillId="0" borderId="10" xfId="0" applyFont="1" applyBorder="1" applyAlignment="1">
      <alignment horizontal="left"/>
    </xf>
    <xf numFmtId="0" fontId="8" fillId="0" borderId="10" xfId="0" applyFont="1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7086600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47625</xdr:colOff>
      <xdr:row>2</xdr:row>
      <xdr:rowOff>142875</xdr:rowOff>
    </xdr:from>
    <xdr:to>
      <xdr:col>6</xdr:col>
      <xdr:colOff>952500</xdr:colOff>
      <xdr:row>5</xdr:row>
      <xdr:rowOff>85725</xdr:rowOff>
    </xdr:to>
    <xdr:pic>
      <xdr:nvPicPr>
        <xdr:cNvPr id="2" name="Picture 1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6448425" y="790575"/>
          <a:ext cx="904875" cy="6762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customProperty" Target="../customProperty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G84"/>
  <sheetViews>
    <sheetView showGridLines="0" tabSelected="1" topLeftCell="A4" zoomScale="95" zoomScaleNormal="95" workbookViewId="0">
      <selection activeCell="A22" sqref="A22:C22"/>
    </sheetView>
  </sheetViews>
  <sheetFormatPr defaultColWidth="9.109375" defaultRowHeight="13.2" x14ac:dyDescent="0.25"/>
  <cols>
    <col min="1" max="1" width="22.44140625" style="8" customWidth="1"/>
    <col min="2" max="2" width="30.44140625" style="8" customWidth="1"/>
    <col min="3" max="3" width="20.5546875" style="8" customWidth="1"/>
    <col min="4" max="4" width="6.44140625" style="3" customWidth="1"/>
    <col min="5" max="5" width="23.33203125" style="3" customWidth="1"/>
    <col min="6" max="6" width="14.109375" style="3" customWidth="1"/>
    <col min="7" max="7" width="26.44140625" style="53" customWidth="1"/>
    <col min="8" max="8" width="29.109375" style="3" customWidth="1"/>
    <col min="9" max="9" width="21.6640625" style="3" customWidth="1"/>
    <col min="10" max="10" width="25" style="3" customWidth="1"/>
    <col min="11" max="11" width="18" style="3" customWidth="1"/>
    <col min="12" max="14" width="9.109375" style="3"/>
    <col min="15" max="15" width="12" style="3" customWidth="1"/>
    <col min="16" max="16384" width="9.109375" style="3"/>
  </cols>
  <sheetData>
    <row r="1" spans="1:189" ht="13.8" thickBot="1" x14ac:dyDescent="0.3">
      <c r="A1" s="37"/>
      <c r="B1" s="19"/>
      <c r="C1" s="19"/>
      <c r="D1" s="20"/>
      <c r="E1" s="20"/>
      <c r="F1" s="20"/>
      <c r="G1" s="47"/>
    </row>
    <row r="2" spans="1:189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89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89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89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89" x14ac:dyDescent="0.25">
      <c r="A6" s="40"/>
      <c r="B6" s="15"/>
      <c r="C6" s="10"/>
      <c r="D6" s="1"/>
      <c r="E6" s="16"/>
      <c r="F6" s="16"/>
      <c r="G6" s="50"/>
    </row>
    <row r="7" spans="1:189" ht="15.75" customHeight="1" x14ac:dyDescent="0.25">
      <c r="A7" s="41" t="s">
        <v>0</v>
      </c>
      <c r="B7" s="46" t="s">
        <v>91</v>
      </c>
      <c r="C7" s="23" t="s">
        <v>40</v>
      </c>
      <c r="D7" s="4"/>
      <c r="E7" s="2"/>
      <c r="F7" s="2"/>
      <c r="G7" s="49"/>
    </row>
    <row r="8" spans="1:189" ht="15.75" customHeight="1" x14ac:dyDescent="0.25">
      <c r="A8" s="42" t="s">
        <v>1</v>
      </c>
      <c r="B8" s="5">
        <f ca="1">TODAY()</f>
        <v>41982</v>
      </c>
      <c r="C8" s="6">
        <f ca="1">NOW()</f>
        <v>41982.442858333336</v>
      </c>
      <c r="D8" s="4"/>
      <c r="E8" s="2"/>
      <c r="F8" s="2"/>
      <c r="G8" s="49"/>
    </row>
    <row r="9" spans="1:189" ht="15.75" customHeight="1" x14ac:dyDescent="0.25">
      <c r="A9" s="41"/>
      <c r="B9" s="11"/>
      <c r="C9" s="11"/>
      <c r="D9" s="4"/>
      <c r="E9" s="2"/>
      <c r="F9" s="2"/>
      <c r="G9" s="49"/>
    </row>
    <row r="10" spans="1:189" ht="15.75" customHeight="1" x14ac:dyDescent="0.25">
      <c r="A10" s="43"/>
      <c r="B10" s="10"/>
      <c r="C10" s="10"/>
      <c r="D10" s="1"/>
      <c r="E10" s="1"/>
      <c r="F10" s="1"/>
      <c r="G10" s="50"/>
    </row>
    <row r="11" spans="1:189" s="7" customFormat="1" ht="43.5" customHeight="1" x14ac:dyDescent="0.4">
      <c r="A11" s="44" t="s">
        <v>301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</row>
    <row r="12" spans="1:189" s="7" customFormat="1" ht="13.5" hidden="1" customHeight="1" x14ac:dyDescent="0.4">
      <c r="A12" s="58" t="s">
        <v>162</v>
      </c>
      <c r="B12" s="58" t="s">
        <v>177</v>
      </c>
      <c r="C12" s="29"/>
      <c r="D12" s="29"/>
      <c r="E12" s="29"/>
      <c r="F12" s="29"/>
      <c r="G12" s="51"/>
      <c r="H12" s="29"/>
      <c r="I12" s="29"/>
      <c r="J12" s="29"/>
      <c r="K12" s="29"/>
      <c r="L12" s="29"/>
      <c r="M12" s="29"/>
      <c r="N12" s="29"/>
      <c r="O12" s="29"/>
      <c r="P12" s="29"/>
      <c r="Q12" s="29"/>
      <c r="R12" s="29"/>
      <c r="S12" s="29"/>
      <c r="T12" s="29"/>
      <c r="U12" s="29"/>
      <c r="V12" s="29"/>
      <c r="W12" s="29"/>
      <c r="X12" s="29"/>
      <c r="Y12" s="29"/>
      <c r="Z12" s="29"/>
      <c r="AA12" s="29"/>
      <c r="AB12" s="29"/>
      <c r="AC12" s="29"/>
      <c r="AD12" s="29"/>
      <c r="AE12" s="29"/>
      <c r="AF12" s="29"/>
      <c r="AG12" s="29"/>
      <c r="AH12" s="29"/>
      <c r="AI12" s="29"/>
      <c r="AJ12" s="29"/>
      <c r="AK12" s="29"/>
      <c r="AL12" s="29"/>
      <c r="AM12" s="29"/>
      <c r="AN12" s="29"/>
      <c r="AO12" s="29"/>
      <c r="AP12" s="29"/>
      <c r="AQ12" s="29"/>
      <c r="AR12" s="29"/>
      <c r="AS12" s="29"/>
      <c r="AT12" s="29"/>
      <c r="AU12" s="29"/>
      <c r="AV12" s="29"/>
      <c r="AW12" s="29"/>
      <c r="AX12" s="29"/>
      <c r="AY12" s="29"/>
      <c r="AZ12" s="29"/>
      <c r="BA12" s="29"/>
      <c r="BB12" s="29"/>
      <c r="BC12" s="29"/>
      <c r="BD12" s="29"/>
      <c r="BE12" s="29"/>
      <c r="BF12" s="29"/>
      <c r="BG12" s="29"/>
      <c r="BH12" s="29"/>
      <c r="BI12" s="29"/>
      <c r="BJ12" s="29"/>
      <c r="BK12" s="29"/>
      <c r="BL12" s="29"/>
      <c r="BM12" s="29"/>
      <c r="BN12" s="29"/>
      <c r="BO12" s="29"/>
      <c r="BP12" s="29"/>
      <c r="BQ12" s="29"/>
      <c r="BR12" s="29"/>
      <c r="BS12" s="29"/>
      <c r="BT12" s="29"/>
      <c r="BU12" s="29"/>
      <c r="BV12" s="29"/>
      <c r="BW12" s="29"/>
      <c r="BX12" s="29"/>
      <c r="BY12" s="29"/>
      <c r="BZ12" s="29"/>
      <c r="CA12" s="29"/>
      <c r="CB12" s="29"/>
      <c r="CC12" s="29"/>
      <c r="CD12" s="29"/>
      <c r="CE12" s="29"/>
      <c r="CF12" s="29"/>
      <c r="CG12" s="29"/>
      <c r="CH12" s="29"/>
      <c r="CI12" s="29"/>
      <c r="CJ12" s="29"/>
      <c r="CK12" s="29"/>
      <c r="CL12" s="29"/>
      <c r="CM12" s="29"/>
      <c r="CN12" s="29"/>
      <c r="CO12" s="29"/>
      <c r="CP12" s="29"/>
      <c r="CQ12" s="29"/>
      <c r="CR12" s="29"/>
      <c r="CS12" s="29"/>
      <c r="CT12" s="29"/>
      <c r="CU12" s="29"/>
      <c r="CV12" s="29"/>
      <c r="CW12" s="29"/>
      <c r="CX12" s="29"/>
      <c r="CY12" s="29"/>
      <c r="CZ12" s="29"/>
      <c r="DA12" s="29"/>
      <c r="DB12" s="29"/>
      <c r="DC12" s="29"/>
      <c r="DD12" s="29"/>
      <c r="DE12" s="29"/>
      <c r="DF12" s="29"/>
      <c r="DG12" s="29"/>
      <c r="DH12" s="29"/>
      <c r="DI12" s="29"/>
      <c r="DJ12" s="29"/>
      <c r="DK12" s="29"/>
      <c r="DL12" s="29"/>
      <c r="DM12" s="29"/>
      <c r="DN12" s="29"/>
      <c r="DO12" s="29"/>
      <c r="DP12" s="29"/>
      <c r="DQ12" s="29"/>
      <c r="DR12" s="29"/>
      <c r="DS12" s="29"/>
      <c r="DT12" s="29"/>
      <c r="DU12" s="29"/>
      <c r="DV12" s="29"/>
      <c r="DW12" s="29"/>
      <c r="DX12" s="29"/>
      <c r="DY12" s="29"/>
      <c r="DZ12" s="29"/>
      <c r="EA12" s="29"/>
      <c r="EB12" s="29"/>
      <c r="EC12" s="29"/>
      <c r="ED12" s="29"/>
      <c r="EE12" s="29"/>
      <c r="EF12" s="29"/>
      <c r="EG12" s="29"/>
      <c r="EH12" s="29"/>
      <c r="EI12" s="29"/>
      <c r="EJ12" s="29"/>
      <c r="EK12" s="29"/>
      <c r="EL12" s="29"/>
      <c r="EM12" s="29"/>
      <c r="EN12" s="29"/>
      <c r="EO12" s="29"/>
      <c r="EP12" s="29"/>
      <c r="EQ12" s="29"/>
      <c r="ER12" s="29"/>
      <c r="ES12" s="29"/>
      <c r="ET12" s="29"/>
      <c r="EU12" s="29"/>
      <c r="EV12" s="29"/>
      <c r="EW12" s="29"/>
      <c r="EX12" s="29"/>
      <c r="EY12" s="29"/>
      <c r="EZ12" s="29"/>
      <c r="FA12" s="29"/>
      <c r="FB12" s="29"/>
      <c r="FC12" s="29"/>
      <c r="FD12" s="29"/>
      <c r="FE12" s="29"/>
      <c r="FF12" s="29"/>
      <c r="FG12" s="29"/>
      <c r="FH12" s="29"/>
      <c r="FI12" s="29"/>
      <c r="FJ12" s="29"/>
      <c r="FK12" s="29"/>
      <c r="FL12" s="29"/>
      <c r="FM12" s="29"/>
      <c r="FN12" s="29"/>
      <c r="FO12" s="29"/>
      <c r="FP12" s="29"/>
      <c r="FQ12" s="29"/>
      <c r="FR12" s="29"/>
      <c r="FS12" s="29"/>
      <c r="FT12" s="29"/>
      <c r="FU12" s="29"/>
      <c r="FV12" s="29"/>
      <c r="FW12" s="29"/>
      <c r="FX12" s="29"/>
      <c r="FY12" s="29"/>
      <c r="FZ12" s="29"/>
      <c r="GA12" s="29"/>
      <c r="GB12" s="29"/>
      <c r="GC12" s="29"/>
      <c r="GD12" s="29"/>
      <c r="GE12" s="29"/>
      <c r="GF12" s="29"/>
      <c r="GG12" s="29"/>
    </row>
    <row r="13" spans="1:189" s="7" customFormat="1" ht="15" hidden="1" customHeight="1" x14ac:dyDescent="0.4">
      <c r="A13" s="58" t="s">
        <v>161</v>
      </c>
      <c r="B13" s="58" t="s">
        <v>178</v>
      </c>
      <c r="C13" s="29"/>
      <c r="D13" s="29"/>
      <c r="E13" s="29"/>
      <c r="F13" s="29"/>
      <c r="G13" s="51"/>
      <c r="H13" s="29"/>
      <c r="I13" s="29"/>
      <c r="J13" s="29"/>
      <c r="K13" s="29"/>
      <c r="L13" s="29"/>
      <c r="M13" s="29"/>
      <c r="N13" s="29"/>
      <c r="O13" s="29"/>
      <c r="P13" s="29"/>
      <c r="Q13" s="29"/>
      <c r="R13" s="29"/>
      <c r="S13" s="29"/>
      <c r="T13" s="29"/>
      <c r="U13" s="29"/>
      <c r="V13" s="29"/>
      <c r="W13" s="29"/>
      <c r="X13" s="29"/>
      <c r="Y13" s="29"/>
      <c r="Z13" s="29"/>
      <c r="AA13" s="29"/>
      <c r="AB13" s="29"/>
      <c r="AC13" s="29"/>
      <c r="AD13" s="29"/>
      <c r="AE13" s="29"/>
      <c r="AF13" s="29"/>
      <c r="AG13" s="29"/>
      <c r="AH13" s="29"/>
      <c r="AI13" s="29"/>
      <c r="AJ13" s="29"/>
      <c r="AK13" s="29"/>
      <c r="AL13" s="29"/>
      <c r="AM13" s="29"/>
      <c r="AN13" s="29"/>
      <c r="AO13" s="29"/>
      <c r="AP13" s="29"/>
      <c r="AQ13" s="29"/>
      <c r="AR13" s="29"/>
      <c r="AS13" s="29"/>
      <c r="AT13" s="29"/>
      <c r="AU13" s="29"/>
      <c r="AV13" s="29"/>
      <c r="AW13" s="29"/>
      <c r="AX13" s="29"/>
      <c r="AY13" s="29"/>
      <c r="AZ13" s="29"/>
      <c r="BA13" s="29"/>
      <c r="BB13" s="29"/>
      <c r="BC13" s="29"/>
      <c r="BD13" s="29"/>
      <c r="BE13" s="29"/>
      <c r="BF13" s="29"/>
      <c r="BG13" s="29"/>
      <c r="BH13" s="29"/>
      <c r="BI13" s="29"/>
      <c r="BJ13" s="29"/>
      <c r="BK13" s="29"/>
      <c r="BL13" s="29"/>
      <c r="BM13" s="29"/>
      <c r="BN13" s="29"/>
      <c r="BO13" s="29"/>
      <c r="BP13" s="29"/>
      <c r="BQ13" s="29"/>
      <c r="BR13" s="29"/>
      <c r="BS13" s="29"/>
      <c r="BT13" s="29"/>
      <c r="BU13" s="29"/>
      <c r="BV13" s="29"/>
      <c r="BW13" s="29"/>
      <c r="BX13" s="29"/>
      <c r="BY13" s="29"/>
      <c r="BZ13" s="29"/>
      <c r="CA13" s="29"/>
      <c r="CB13" s="29"/>
      <c r="CC13" s="29"/>
      <c r="CD13" s="29"/>
      <c r="CE13" s="29"/>
      <c r="CF13" s="29"/>
      <c r="CG13" s="29"/>
      <c r="CH13" s="29"/>
      <c r="CI13" s="29"/>
      <c r="CJ13" s="29"/>
      <c r="CK13" s="29"/>
      <c r="CL13" s="29"/>
      <c r="CM13" s="29"/>
      <c r="CN13" s="29"/>
      <c r="CO13" s="29"/>
      <c r="CP13" s="29"/>
      <c r="CQ13" s="29"/>
      <c r="CR13" s="29"/>
      <c r="CS13" s="29"/>
      <c r="CT13" s="29"/>
      <c r="CU13" s="29"/>
      <c r="CV13" s="29"/>
      <c r="CW13" s="29"/>
      <c r="CX13" s="29"/>
      <c r="CY13" s="29"/>
      <c r="CZ13" s="29"/>
      <c r="DA13" s="29"/>
      <c r="DB13" s="29"/>
      <c r="DC13" s="29"/>
      <c r="DD13" s="29"/>
      <c r="DE13" s="29"/>
      <c r="DF13" s="29"/>
      <c r="DG13" s="29"/>
      <c r="DH13" s="29"/>
      <c r="DI13" s="29"/>
      <c r="DJ13" s="29"/>
      <c r="DK13" s="29"/>
      <c r="DL13" s="29"/>
      <c r="DM13" s="29"/>
      <c r="DN13" s="29"/>
      <c r="DO13" s="29"/>
      <c r="DP13" s="29"/>
      <c r="DQ13" s="29"/>
      <c r="DR13" s="29"/>
      <c r="DS13" s="29"/>
      <c r="DT13" s="29"/>
      <c r="DU13" s="29"/>
      <c r="DV13" s="29"/>
      <c r="DW13" s="29"/>
      <c r="DX13" s="29"/>
      <c r="DY13" s="29"/>
      <c r="DZ13" s="29"/>
      <c r="EA13" s="29"/>
      <c r="EB13" s="29"/>
      <c r="EC13" s="29"/>
      <c r="ED13" s="29"/>
      <c r="EE13" s="29"/>
      <c r="EF13" s="29"/>
      <c r="EG13" s="29"/>
      <c r="EH13" s="29"/>
      <c r="EI13" s="29"/>
      <c r="EJ13" s="29"/>
      <c r="EK13" s="29"/>
      <c r="EL13" s="29"/>
      <c r="EM13" s="29"/>
      <c r="EN13" s="29"/>
      <c r="EO13" s="29"/>
      <c r="EP13" s="29"/>
      <c r="EQ13" s="29"/>
      <c r="ER13" s="29"/>
      <c r="ES13" s="29"/>
      <c r="ET13" s="29"/>
      <c r="EU13" s="29"/>
      <c r="EV13" s="29"/>
      <c r="EW13" s="29"/>
      <c r="EX13" s="29"/>
      <c r="EY13" s="29"/>
      <c r="EZ13" s="29"/>
      <c r="FA13" s="29"/>
      <c r="FB13" s="29"/>
      <c r="FC13" s="29"/>
      <c r="FD13" s="29"/>
      <c r="FE13" s="29"/>
      <c r="FF13" s="29"/>
      <c r="FG13" s="29"/>
      <c r="FH13" s="29"/>
      <c r="FI13" s="29"/>
      <c r="FJ13" s="29"/>
      <c r="FK13" s="29"/>
      <c r="FL13" s="29"/>
      <c r="FM13" s="29"/>
      <c r="FN13" s="29"/>
      <c r="FO13" s="29"/>
      <c r="FP13" s="29"/>
      <c r="FQ13" s="29"/>
      <c r="FR13" s="29"/>
      <c r="FS13" s="29"/>
      <c r="FT13" s="29"/>
      <c r="FU13" s="29"/>
      <c r="FV13" s="29"/>
      <c r="FW13" s="29"/>
      <c r="FX13" s="29"/>
      <c r="FY13" s="29"/>
      <c r="FZ13" s="29"/>
      <c r="GA13" s="29"/>
      <c r="GB13" s="29"/>
      <c r="GC13" s="29"/>
      <c r="GD13" s="29"/>
      <c r="GE13" s="29"/>
      <c r="GF13" s="29"/>
      <c r="GG13" s="29"/>
    </row>
    <row r="14" spans="1:189" s="7" customFormat="1" ht="14.25" hidden="1" customHeight="1" x14ac:dyDescent="0.4">
      <c r="A14" s="58" t="s">
        <v>160</v>
      </c>
      <c r="B14" s="58"/>
      <c r="C14" s="29"/>
      <c r="D14" s="29"/>
      <c r="E14" s="29"/>
      <c r="F14" s="29"/>
      <c r="G14" s="51"/>
      <c r="H14" s="29"/>
      <c r="I14" s="29"/>
      <c r="J14" s="29"/>
      <c r="K14" s="29"/>
      <c r="L14" s="29"/>
      <c r="M14" s="29"/>
      <c r="N14" s="29"/>
      <c r="O14" s="29"/>
      <c r="P14" s="29"/>
      <c r="Q14" s="29"/>
      <c r="R14" s="29"/>
      <c r="S14" s="29"/>
      <c r="T14" s="29"/>
      <c r="U14" s="29"/>
      <c r="V14" s="29"/>
      <c r="W14" s="29"/>
      <c r="X14" s="29"/>
      <c r="Y14" s="29"/>
      <c r="Z14" s="29"/>
      <c r="AA14" s="29"/>
      <c r="AB14" s="29"/>
      <c r="AC14" s="29"/>
      <c r="AD14" s="29"/>
      <c r="AE14" s="29"/>
      <c r="AF14" s="29"/>
      <c r="AG14" s="29"/>
      <c r="AH14" s="29"/>
      <c r="AI14" s="29"/>
      <c r="AJ14" s="29"/>
      <c r="AK14" s="29"/>
      <c r="AL14" s="29"/>
      <c r="AM14" s="29"/>
      <c r="AN14" s="29"/>
      <c r="AO14" s="29"/>
      <c r="AP14" s="29"/>
      <c r="AQ14" s="29"/>
      <c r="AR14" s="29"/>
      <c r="AS14" s="29"/>
      <c r="AT14" s="29"/>
      <c r="AU14" s="29"/>
      <c r="AV14" s="29"/>
      <c r="AW14" s="29"/>
      <c r="AX14" s="29"/>
      <c r="AY14" s="29"/>
      <c r="AZ14" s="29"/>
      <c r="BA14" s="29"/>
      <c r="BB14" s="29"/>
      <c r="BC14" s="29"/>
      <c r="BD14" s="29"/>
      <c r="BE14" s="29"/>
      <c r="BF14" s="29"/>
      <c r="BG14" s="29"/>
      <c r="BH14" s="29"/>
      <c r="BI14" s="29"/>
      <c r="BJ14" s="29"/>
      <c r="BK14" s="29"/>
      <c r="BL14" s="29"/>
      <c r="BM14" s="29"/>
      <c r="BN14" s="29"/>
      <c r="BO14" s="29"/>
      <c r="BP14" s="29"/>
      <c r="BQ14" s="29"/>
      <c r="BR14" s="29"/>
      <c r="BS14" s="29"/>
      <c r="BT14" s="29"/>
      <c r="BU14" s="29"/>
      <c r="BV14" s="29"/>
      <c r="BW14" s="29"/>
      <c r="BX14" s="29"/>
      <c r="BY14" s="29"/>
      <c r="BZ14" s="29"/>
      <c r="CA14" s="29"/>
      <c r="CB14" s="29"/>
      <c r="CC14" s="29"/>
      <c r="CD14" s="29"/>
      <c r="CE14" s="29"/>
      <c r="CF14" s="29"/>
      <c r="CG14" s="29"/>
      <c r="CH14" s="29"/>
      <c r="CI14" s="29"/>
      <c r="CJ14" s="29"/>
      <c r="CK14" s="29"/>
      <c r="CL14" s="29"/>
      <c r="CM14" s="29"/>
      <c r="CN14" s="29"/>
      <c r="CO14" s="29"/>
      <c r="CP14" s="29"/>
      <c r="CQ14" s="29"/>
      <c r="CR14" s="29"/>
      <c r="CS14" s="29"/>
      <c r="CT14" s="29"/>
      <c r="CU14" s="29"/>
      <c r="CV14" s="29"/>
      <c r="CW14" s="29"/>
      <c r="CX14" s="29"/>
      <c r="CY14" s="29"/>
      <c r="CZ14" s="29"/>
      <c r="DA14" s="29"/>
      <c r="DB14" s="29"/>
      <c r="DC14" s="29"/>
      <c r="DD14" s="29"/>
      <c r="DE14" s="29"/>
      <c r="DF14" s="29"/>
      <c r="DG14" s="29"/>
      <c r="DH14" s="29"/>
      <c r="DI14" s="29"/>
      <c r="DJ14" s="29"/>
      <c r="DK14" s="29"/>
      <c r="DL14" s="29"/>
      <c r="DM14" s="29"/>
      <c r="DN14" s="29"/>
      <c r="DO14" s="29"/>
      <c r="DP14" s="29"/>
      <c r="DQ14" s="29"/>
      <c r="DR14" s="29"/>
      <c r="DS14" s="29"/>
      <c r="DT14" s="29"/>
      <c r="DU14" s="29"/>
      <c r="DV14" s="29"/>
      <c r="DW14" s="29"/>
      <c r="DX14" s="29"/>
      <c r="DY14" s="29"/>
      <c r="DZ14" s="29"/>
      <c r="EA14" s="29"/>
      <c r="EB14" s="29"/>
      <c r="EC14" s="29"/>
      <c r="ED14" s="29"/>
      <c r="EE14" s="29"/>
      <c r="EF14" s="29"/>
      <c r="EG14" s="29"/>
      <c r="EH14" s="29"/>
      <c r="EI14" s="29"/>
      <c r="EJ14" s="29"/>
      <c r="EK14" s="29"/>
      <c r="EL14" s="29"/>
      <c r="EM14" s="29"/>
      <c r="EN14" s="29"/>
      <c r="EO14" s="29"/>
      <c r="EP14" s="29"/>
      <c r="EQ14" s="29"/>
      <c r="ER14" s="29"/>
      <c r="ES14" s="29"/>
      <c r="ET14" s="29"/>
      <c r="EU14" s="29"/>
      <c r="EV14" s="29"/>
      <c r="EW14" s="29"/>
      <c r="EX14" s="29"/>
      <c r="EY14" s="29"/>
      <c r="EZ14" s="29"/>
      <c r="FA14" s="29"/>
      <c r="FB14" s="29"/>
      <c r="FC14" s="29"/>
      <c r="FD14" s="29"/>
      <c r="FE14" s="29"/>
      <c r="FF14" s="29"/>
      <c r="FG14" s="29"/>
      <c r="FH14" s="29"/>
      <c r="FI14" s="29"/>
      <c r="FJ14" s="29"/>
      <c r="FK14" s="29"/>
      <c r="FL14" s="29"/>
      <c r="FM14" s="29"/>
      <c r="FN14" s="29"/>
      <c r="FO14" s="29"/>
      <c r="FP14" s="29"/>
      <c r="FQ14" s="29"/>
      <c r="FR14" s="29"/>
      <c r="FS14" s="29"/>
      <c r="FT14" s="29"/>
      <c r="FU14" s="29"/>
      <c r="FV14" s="29"/>
      <c r="FW14" s="29"/>
      <c r="FX14" s="29"/>
      <c r="FY14" s="29"/>
      <c r="FZ14" s="29"/>
      <c r="GA14" s="29"/>
      <c r="GB14" s="29"/>
      <c r="GC14" s="29"/>
      <c r="GD14" s="29"/>
      <c r="GE14" s="29"/>
      <c r="GF14" s="29"/>
      <c r="GG14" s="29"/>
    </row>
    <row r="15" spans="1:189" s="7" customFormat="1" ht="17.25" hidden="1" customHeight="1" x14ac:dyDescent="0.4">
      <c r="A15" s="58" t="s">
        <v>185</v>
      </c>
      <c r="B15" s="29"/>
      <c r="C15" s="29"/>
      <c r="D15" s="29"/>
      <c r="E15" s="29"/>
      <c r="F15" s="29"/>
      <c r="G15" s="51"/>
      <c r="H15" s="29"/>
      <c r="I15" s="29"/>
      <c r="J15" s="29"/>
      <c r="K15" s="29"/>
      <c r="L15" s="29"/>
      <c r="M15" s="29"/>
      <c r="N15" s="29"/>
      <c r="O15" s="29"/>
      <c r="P15" s="29"/>
      <c r="Q15" s="29"/>
      <c r="R15" s="29"/>
      <c r="S15" s="29"/>
      <c r="T15" s="29"/>
      <c r="U15" s="29"/>
      <c r="V15" s="29"/>
      <c r="W15" s="29"/>
      <c r="X15" s="29"/>
      <c r="Y15" s="29"/>
      <c r="Z15" s="29"/>
      <c r="AA15" s="29"/>
      <c r="AB15" s="29"/>
      <c r="AC15" s="29"/>
      <c r="AD15" s="29"/>
      <c r="AE15" s="29"/>
      <c r="AF15" s="29"/>
      <c r="AG15" s="29"/>
      <c r="AH15" s="29"/>
      <c r="AI15" s="29"/>
      <c r="AJ15" s="29"/>
      <c r="AK15" s="29"/>
      <c r="AL15" s="29"/>
      <c r="AM15" s="29"/>
      <c r="AN15" s="29"/>
      <c r="AO15" s="29"/>
      <c r="AP15" s="29"/>
      <c r="AQ15" s="29"/>
      <c r="AR15" s="29"/>
      <c r="AS15" s="29"/>
      <c r="AT15" s="29"/>
      <c r="AU15" s="29"/>
      <c r="AV15" s="29"/>
      <c r="AW15" s="29"/>
      <c r="AX15" s="29"/>
      <c r="AY15" s="29"/>
      <c r="AZ15" s="29"/>
      <c r="BA15" s="29"/>
      <c r="BB15" s="29"/>
      <c r="BC15" s="29"/>
      <c r="BD15" s="29"/>
      <c r="BE15" s="29"/>
      <c r="BF15" s="29"/>
      <c r="BG15" s="29"/>
      <c r="BH15" s="29"/>
      <c r="BI15" s="29"/>
      <c r="BJ15" s="29"/>
      <c r="BK15" s="29"/>
      <c r="BL15" s="29"/>
      <c r="BM15" s="29"/>
      <c r="BN15" s="29"/>
      <c r="BO15" s="29"/>
      <c r="BP15" s="29"/>
      <c r="BQ15" s="29"/>
      <c r="BR15" s="29"/>
      <c r="BS15" s="29"/>
      <c r="BT15" s="29"/>
      <c r="BU15" s="29"/>
      <c r="BV15" s="29"/>
      <c r="BW15" s="29"/>
      <c r="BX15" s="29"/>
      <c r="BY15" s="29"/>
      <c r="BZ15" s="29"/>
      <c r="CA15" s="29"/>
      <c r="CB15" s="29"/>
      <c r="CC15" s="29"/>
      <c r="CD15" s="29"/>
      <c r="CE15" s="29"/>
      <c r="CF15" s="29"/>
      <c r="CG15" s="29"/>
      <c r="CH15" s="29"/>
      <c r="CI15" s="29"/>
      <c r="CJ15" s="29"/>
      <c r="CK15" s="29"/>
      <c r="CL15" s="29"/>
      <c r="CM15" s="29"/>
      <c r="CN15" s="29"/>
      <c r="CO15" s="29"/>
      <c r="CP15" s="29"/>
      <c r="CQ15" s="29"/>
      <c r="CR15" s="29"/>
      <c r="CS15" s="29"/>
      <c r="CT15" s="29"/>
      <c r="CU15" s="29"/>
      <c r="CV15" s="29"/>
      <c r="CW15" s="29"/>
      <c r="CX15" s="29"/>
      <c r="CY15" s="29"/>
      <c r="CZ15" s="29"/>
      <c r="DA15" s="29"/>
      <c r="DB15" s="29"/>
      <c r="DC15" s="29"/>
      <c r="DD15" s="29"/>
      <c r="DE15" s="29"/>
      <c r="DF15" s="29"/>
      <c r="DG15" s="29"/>
      <c r="DH15" s="29"/>
      <c r="DI15" s="29"/>
      <c r="DJ15" s="29"/>
      <c r="DK15" s="29"/>
      <c r="DL15" s="29"/>
      <c r="DM15" s="29"/>
      <c r="DN15" s="29"/>
      <c r="DO15" s="29"/>
      <c r="DP15" s="29"/>
      <c r="DQ15" s="29"/>
      <c r="DR15" s="29"/>
      <c r="DS15" s="29"/>
      <c r="DT15" s="29"/>
      <c r="DU15" s="29"/>
      <c r="DV15" s="29"/>
      <c r="DW15" s="29"/>
      <c r="DX15" s="29"/>
      <c r="DY15" s="29"/>
      <c r="DZ15" s="29"/>
      <c r="EA15" s="29"/>
      <c r="EB15" s="29"/>
      <c r="EC15" s="29"/>
      <c r="ED15" s="29"/>
      <c r="EE15" s="29"/>
      <c r="EF15" s="29"/>
      <c r="EG15" s="29"/>
      <c r="EH15" s="29"/>
      <c r="EI15" s="29"/>
      <c r="EJ15" s="29"/>
      <c r="EK15" s="29"/>
      <c r="EL15" s="29"/>
      <c r="EM15" s="29"/>
      <c r="EN15" s="29"/>
      <c r="EO15" s="29"/>
      <c r="EP15" s="29"/>
      <c r="EQ15" s="29"/>
      <c r="ER15" s="29"/>
      <c r="ES15" s="29"/>
      <c r="ET15" s="29"/>
      <c r="EU15" s="29"/>
      <c r="EV15" s="29"/>
      <c r="EW15" s="29"/>
      <c r="EX15" s="29"/>
      <c r="EY15" s="29"/>
      <c r="EZ15" s="29"/>
      <c r="FA15" s="29"/>
      <c r="FB15" s="29"/>
      <c r="FC15" s="29"/>
      <c r="FD15" s="29"/>
      <c r="FE15" s="29"/>
      <c r="FF15" s="29"/>
      <c r="FG15" s="29"/>
      <c r="FH15" s="29"/>
      <c r="FI15" s="29"/>
      <c r="FJ15" s="29"/>
      <c r="FK15" s="29"/>
      <c r="FL15" s="29"/>
      <c r="FM15" s="29"/>
      <c r="FN15" s="29"/>
      <c r="FO15" s="29"/>
      <c r="FP15" s="29"/>
      <c r="FQ15" s="29"/>
      <c r="FR15" s="29"/>
      <c r="FS15" s="29"/>
      <c r="FT15" s="29"/>
      <c r="FU15" s="29"/>
      <c r="FV15" s="29"/>
      <c r="FW15" s="29"/>
      <c r="FX15" s="29"/>
      <c r="FY15" s="29"/>
      <c r="FZ15" s="29"/>
      <c r="GA15" s="29"/>
      <c r="GB15" s="29"/>
      <c r="GC15" s="29"/>
      <c r="GD15" s="29"/>
      <c r="GE15" s="29"/>
      <c r="GF15" s="29"/>
      <c r="GG15" s="29"/>
    </row>
    <row r="16" spans="1:189" s="7" customFormat="1" ht="17.25" hidden="1" customHeight="1" x14ac:dyDescent="0.4">
      <c r="A16" s="58" t="s">
        <v>300</v>
      </c>
      <c r="B16" s="29"/>
      <c r="C16" s="29"/>
      <c r="D16" s="29"/>
      <c r="E16" s="29"/>
      <c r="F16" s="29"/>
      <c r="G16" s="51"/>
      <c r="H16" s="29"/>
      <c r="I16" s="29"/>
      <c r="J16" s="29"/>
      <c r="K16" s="29"/>
      <c r="L16" s="29"/>
      <c r="M16" s="29"/>
      <c r="N16" s="29"/>
      <c r="O16" s="29"/>
      <c r="P16" s="29"/>
      <c r="Q16" s="29"/>
      <c r="R16" s="29"/>
      <c r="S16" s="29"/>
      <c r="T16" s="29"/>
      <c r="U16" s="29"/>
      <c r="V16" s="29"/>
      <c r="W16" s="29"/>
      <c r="X16" s="29"/>
      <c r="Y16" s="29"/>
      <c r="Z16" s="29"/>
      <c r="AA16" s="29"/>
      <c r="AB16" s="29"/>
      <c r="AC16" s="29"/>
      <c r="AD16" s="29"/>
      <c r="AE16" s="29"/>
      <c r="AF16" s="29"/>
      <c r="AG16" s="29"/>
      <c r="AH16" s="29"/>
      <c r="AI16" s="29"/>
      <c r="AJ16" s="29"/>
      <c r="AK16" s="29"/>
      <c r="AL16" s="29"/>
      <c r="AM16" s="29"/>
      <c r="AN16" s="29"/>
      <c r="AO16" s="29"/>
      <c r="AP16" s="29"/>
      <c r="AQ16" s="29"/>
      <c r="AR16" s="29"/>
      <c r="AS16" s="29"/>
      <c r="AT16" s="29"/>
      <c r="AU16" s="29"/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29"/>
      <c r="BK16" s="29"/>
      <c r="BL16" s="29"/>
      <c r="BM16" s="29"/>
      <c r="BN16" s="29"/>
      <c r="BO16" s="29"/>
      <c r="BP16" s="29"/>
      <c r="BQ16" s="29"/>
      <c r="BR16" s="29"/>
      <c r="BS16" s="29"/>
      <c r="BT16" s="29"/>
      <c r="BU16" s="29"/>
      <c r="BV16" s="29"/>
      <c r="BW16" s="29"/>
      <c r="BX16" s="29"/>
      <c r="BY16" s="29"/>
      <c r="BZ16" s="29"/>
      <c r="CA16" s="29"/>
      <c r="CB16" s="29"/>
      <c r="CC16" s="29"/>
      <c r="CD16" s="29"/>
      <c r="CE16" s="29"/>
      <c r="CF16" s="29"/>
      <c r="CG16" s="29"/>
      <c r="CH16" s="29"/>
      <c r="CI16" s="29"/>
      <c r="CJ16" s="29"/>
      <c r="CK16" s="29"/>
      <c r="CL16" s="29"/>
      <c r="CM16" s="29"/>
      <c r="CN16" s="29"/>
      <c r="CO16" s="29"/>
      <c r="CP16" s="29"/>
      <c r="CQ16" s="29"/>
      <c r="CR16" s="29"/>
      <c r="CS16" s="29"/>
      <c r="CT16" s="29"/>
      <c r="CU16" s="29"/>
      <c r="CV16" s="29"/>
      <c r="CW16" s="29"/>
      <c r="CX16" s="29"/>
      <c r="CY16" s="29"/>
      <c r="CZ16" s="29"/>
      <c r="DA16" s="29"/>
      <c r="DB16" s="29"/>
      <c r="DC16" s="29"/>
      <c r="DD16" s="29"/>
      <c r="DE16" s="29"/>
      <c r="DF16" s="29"/>
      <c r="DG16" s="29"/>
      <c r="DH16" s="29"/>
      <c r="DI16" s="29"/>
      <c r="DJ16" s="29"/>
      <c r="DK16" s="29"/>
      <c r="DL16" s="29"/>
      <c r="DM16" s="29"/>
      <c r="DN16" s="29"/>
      <c r="DO16" s="29"/>
      <c r="DP16" s="29"/>
      <c r="DQ16" s="29"/>
      <c r="DR16" s="29"/>
      <c r="DS16" s="29"/>
      <c r="DT16" s="29"/>
      <c r="DU16" s="29"/>
      <c r="DV16" s="29"/>
      <c r="DW16" s="29"/>
      <c r="DX16" s="29"/>
      <c r="DY16" s="29"/>
      <c r="DZ16" s="29"/>
      <c r="EA16" s="29"/>
      <c r="EB16" s="29"/>
      <c r="EC16" s="29"/>
      <c r="ED16" s="29"/>
      <c r="EE16" s="29"/>
      <c r="EF16" s="29"/>
      <c r="EG16" s="29"/>
      <c r="EH16" s="29"/>
      <c r="EI16" s="29"/>
      <c r="EJ16" s="29"/>
      <c r="EK16" s="29"/>
      <c r="EL16" s="29"/>
      <c r="EM16" s="29"/>
      <c r="EN16" s="29"/>
      <c r="EO16" s="29"/>
      <c r="EP16" s="29"/>
      <c r="EQ16" s="29"/>
      <c r="ER16" s="29"/>
      <c r="ES16" s="29"/>
      <c r="ET16" s="29"/>
      <c r="EU16" s="29"/>
      <c r="EV16" s="29"/>
      <c r="EW16" s="29"/>
      <c r="EX16" s="29"/>
      <c r="EY16" s="29"/>
      <c r="EZ16" s="29"/>
      <c r="FA16" s="29"/>
      <c r="FB16" s="29"/>
      <c r="FC16" s="29"/>
      <c r="FD16" s="29"/>
      <c r="FE16" s="29"/>
      <c r="FF16" s="29"/>
      <c r="FG16" s="29"/>
      <c r="FH16" s="29"/>
      <c r="FI16" s="29"/>
      <c r="FJ16" s="29"/>
      <c r="FK16" s="29"/>
      <c r="FL16" s="29"/>
      <c r="FM16" s="29"/>
      <c r="FN16" s="29"/>
      <c r="FO16" s="29"/>
      <c r="FP16" s="29"/>
      <c r="FQ16" s="29"/>
      <c r="FR16" s="29"/>
      <c r="FS16" s="29"/>
      <c r="FT16" s="29"/>
      <c r="FU16" s="29"/>
      <c r="FV16" s="29"/>
      <c r="FW16" s="29"/>
      <c r="FX16" s="29"/>
      <c r="FY16" s="29"/>
      <c r="FZ16" s="29"/>
      <c r="GA16" s="29"/>
      <c r="GB16" s="29"/>
      <c r="GC16" s="29"/>
      <c r="GD16" s="29"/>
      <c r="GE16" s="29"/>
      <c r="GF16" s="29"/>
      <c r="GG16" s="29"/>
    </row>
    <row r="17" spans="1:189" s="7" customFormat="1" ht="17.25" hidden="1" customHeight="1" x14ac:dyDescent="0.4">
      <c r="A17" s="58" t="s">
        <v>186</v>
      </c>
      <c r="B17" s="29"/>
      <c r="C17" s="29"/>
      <c r="D17" s="29"/>
      <c r="E17" s="29"/>
      <c r="F17" s="29"/>
      <c r="G17" s="51"/>
      <c r="H17" s="29"/>
      <c r="I17" s="29"/>
      <c r="J17" s="29"/>
      <c r="K17" s="29"/>
      <c r="L17" s="29"/>
      <c r="M17" s="29"/>
      <c r="N17" s="29"/>
      <c r="O17" s="29"/>
      <c r="P17" s="29"/>
      <c r="Q17" s="29"/>
      <c r="R17" s="29"/>
      <c r="S17" s="29"/>
      <c r="T17" s="29"/>
      <c r="U17" s="29"/>
      <c r="V17" s="29"/>
      <c r="W17" s="29"/>
      <c r="X17" s="29"/>
      <c r="Y17" s="29"/>
      <c r="Z17" s="29"/>
      <c r="AA17" s="29"/>
      <c r="AB17" s="29"/>
      <c r="AC17" s="29"/>
      <c r="AD17" s="29"/>
      <c r="AE17" s="29"/>
      <c r="AF17" s="29"/>
      <c r="AG17" s="29"/>
      <c r="AH17" s="29"/>
      <c r="AI17" s="29"/>
      <c r="AJ17" s="29"/>
      <c r="AK17" s="29"/>
      <c r="AL17" s="29"/>
      <c r="AM17" s="29"/>
      <c r="AN17" s="29"/>
      <c r="AO17" s="29"/>
      <c r="AP17" s="29"/>
      <c r="AQ17" s="29"/>
      <c r="AR17" s="29"/>
      <c r="AS17" s="29"/>
      <c r="AT17" s="29"/>
      <c r="AU17" s="29"/>
      <c r="AV17" s="29"/>
      <c r="AW17" s="29"/>
      <c r="AX17" s="29"/>
      <c r="AY17" s="29"/>
      <c r="AZ17" s="29"/>
      <c r="BA17" s="29"/>
      <c r="BB17" s="29"/>
      <c r="BC17" s="29"/>
      <c r="BD17" s="29"/>
      <c r="BE17" s="29"/>
      <c r="BF17" s="29"/>
      <c r="BG17" s="29"/>
      <c r="BH17" s="29"/>
      <c r="BI17" s="29"/>
      <c r="BJ17" s="29"/>
      <c r="BK17" s="29"/>
      <c r="BL17" s="29"/>
      <c r="BM17" s="29"/>
      <c r="BN17" s="29"/>
      <c r="BO17" s="29"/>
      <c r="BP17" s="29"/>
      <c r="BQ17" s="29"/>
      <c r="BR17" s="29"/>
      <c r="BS17" s="29"/>
      <c r="BT17" s="29"/>
      <c r="BU17" s="29"/>
      <c r="BV17" s="29"/>
      <c r="BW17" s="29"/>
      <c r="BX17" s="29"/>
      <c r="BY17" s="29"/>
      <c r="BZ17" s="29"/>
      <c r="CA17" s="29"/>
      <c r="CB17" s="29"/>
      <c r="CC17" s="29"/>
      <c r="CD17" s="29"/>
      <c r="CE17" s="29"/>
      <c r="CF17" s="29"/>
      <c r="CG17" s="29"/>
      <c r="CH17" s="29"/>
      <c r="CI17" s="29"/>
      <c r="CJ17" s="29"/>
      <c r="CK17" s="29"/>
      <c r="CL17" s="29"/>
      <c r="CM17" s="29"/>
      <c r="CN17" s="29"/>
      <c r="CO17" s="29"/>
      <c r="CP17" s="29"/>
      <c r="CQ17" s="29"/>
      <c r="CR17" s="29"/>
      <c r="CS17" s="29"/>
      <c r="CT17" s="29"/>
      <c r="CU17" s="29"/>
      <c r="CV17" s="29"/>
      <c r="CW17" s="29"/>
      <c r="CX17" s="29"/>
      <c r="CY17" s="29"/>
      <c r="CZ17" s="29"/>
      <c r="DA17" s="29"/>
      <c r="DB17" s="29"/>
      <c r="DC17" s="29"/>
      <c r="DD17" s="29"/>
      <c r="DE17" s="29"/>
      <c r="DF17" s="29"/>
      <c r="DG17" s="29"/>
      <c r="DH17" s="29"/>
      <c r="DI17" s="29"/>
      <c r="DJ17" s="29"/>
      <c r="DK17" s="29"/>
      <c r="DL17" s="29"/>
      <c r="DM17" s="29"/>
      <c r="DN17" s="29"/>
      <c r="DO17" s="29"/>
      <c r="DP17" s="29"/>
      <c r="DQ17" s="29"/>
      <c r="DR17" s="29"/>
      <c r="DS17" s="29"/>
      <c r="DT17" s="29"/>
      <c r="DU17" s="29"/>
      <c r="DV17" s="29"/>
      <c r="DW17" s="29"/>
      <c r="DX17" s="29"/>
      <c r="DY17" s="29"/>
      <c r="DZ17" s="29"/>
      <c r="EA17" s="29"/>
      <c r="EB17" s="29"/>
      <c r="EC17" s="29"/>
      <c r="ED17" s="29"/>
      <c r="EE17" s="29"/>
      <c r="EF17" s="29"/>
      <c r="EG17" s="29"/>
      <c r="EH17" s="29"/>
      <c r="EI17" s="29"/>
      <c r="EJ17" s="29"/>
      <c r="EK17" s="29"/>
      <c r="EL17" s="29"/>
      <c r="EM17" s="29"/>
      <c r="EN17" s="29"/>
      <c r="EO17" s="29"/>
      <c r="EP17" s="29"/>
      <c r="EQ17" s="29"/>
      <c r="ER17" s="29"/>
      <c r="ES17" s="29"/>
      <c r="ET17" s="29"/>
      <c r="EU17" s="29"/>
      <c r="EV17" s="29"/>
      <c r="EW17" s="29"/>
      <c r="EX17" s="29"/>
      <c r="EY17" s="29"/>
      <c r="EZ17" s="29"/>
      <c r="FA17" s="29"/>
      <c r="FB17" s="29"/>
      <c r="FC17" s="29"/>
      <c r="FD17" s="29"/>
      <c r="FE17" s="29"/>
      <c r="FF17" s="29"/>
      <c r="FG17" s="29"/>
      <c r="FH17" s="29"/>
      <c r="FI17" s="29"/>
      <c r="FJ17" s="29"/>
      <c r="FK17" s="29"/>
      <c r="FL17" s="29"/>
      <c r="FM17" s="29"/>
      <c r="FN17" s="29"/>
      <c r="FO17" s="29"/>
      <c r="FP17" s="29"/>
      <c r="FQ17" s="29"/>
      <c r="FR17" s="29"/>
      <c r="FS17" s="29"/>
      <c r="FT17" s="29"/>
      <c r="FU17" s="29"/>
      <c r="FV17" s="29"/>
      <c r="FW17" s="29"/>
      <c r="FX17" s="29"/>
      <c r="FY17" s="29"/>
      <c r="FZ17" s="29"/>
      <c r="GA17" s="29"/>
      <c r="GB17" s="29"/>
      <c r="GC17" s="29"/>
      <c r="GD17" s="29"/>
      <c r="GE17" s="29"/>
      <c r="GF17" s="29"/>
      <c r="GG17" s="29"/>
    </row>
    <row r="18" spans="1:189" s="7" customFormat="1" ht="17.25" hidden="1" customHeight="1" x14ac:dyDescent="0.4">
      <c r="A18" s="58" t="s">
        <v>307</v>
      </c>
      <c r="B18" s="29"/>
      <c r="C18" s="29"/>
      <c r="D18" s="29"/>
      <c r="E18" s="29"/>
      <c r="F18" s="29"/>
      <c r="G18" s="51"/>
      <c r="H18" s="29"/>
      <c r="I18" s="29"/>
      <c r="J18" s="29"/>
      <c r="K18" s="29"/>
      <c r="L18" s="29"/>
      <c r="M18" s="29"/>
      <c r="N18" s="29"/>
      <c r="O18" s="29"/>
      <c r="P18" s="29"/>
      <c r="Q18" s="29"/>
      <c r="R18" s="29"/>
      <c r="S18" s="29"/>
      <c r="T18" s="29"/>
      <c r="U18" s="29"/>
      <c r="V18" s="29"/>
      <c r="W18" s="29"/>
      <c r="X18" s="29"/>
      <c r="Y18" s="29"/>
      <c r="Z18" s="29"/>
      <c r="AA18" s="29"/>
      <c r="AB18" s="29"/>
      <c r="AC18" s="29"/>
      <c r="AD18" s="29"/>
      <c r="AE18" s="29"/>
      <c r="AF18" s="29"/>
      <c r="AG18" s="29"/>
      <c r="AH18" s="29"/>
      <c r="AI18" s="29"/>
      <c r="AJ18" s="29"/>
      <c r="AK18" s="29"/>
      <c r="AL18" s="29"/>
      <c r="AM18" s="29"/>
      <c r="AN18" s="29"/>
      <c r="AO18" s="29"/>
      <c r="AP18" s="29"/>
      <c r="AQ18" s="29"/>
      <c r="AR18" s="29"/>
      <c r="AS18" s="29"/>
      <c r="AT18" s="29"/>
      <c r="AU18" s="29"/>
      <c r="AV18" s="29"/>
      <c r="AW18" s="29"/>
      <c r="AX18" s="29"/>
      <c r="AY18" s="29"/>
      <c r="AZ18" s="29"/>
      <c r="BA18" s="29"/>
      <c r="BB18" s="29"/>
      <c r="BC18" s="29"/>
      <c r="BD18" s="29"/>
      <c r="BE18" s="29"/>
      <c r="BF18" s="29"/>
      <c r="BG18" s="29"/>
      <c r="BH18" s="29"/>
      <c r="BI18" s="29"/>
      <c r="BJ18" s="29"/>
      <c r="BK18" s="29"/>
      <c r="BL18" s="29"/>
      <c r="BM18" s="29"/>
      <c r="BN18" s="29"/>
      <c r="BO18" s="29"/>
      <c r="BP18" s="29"/>
      <c r="BQ18" s="29"/>
      <c r="BR18" s="29"/>
      <c r="BS18" s="29"/>
      <c r="BT18" s="29"/>
      <c r="BU18" s="29"/>
      <c r="BV18" s="29"/>
      <c r="BW18" s="29"/>
      <c r="BX18" s="29"/>
      <c r="BY18" s="29"/>
      <c r="BZ18" s="29"/>
      <c r="CA18" s="29"/>
      <c r="CB18" s="29"/>
      <c r="CC18" s="29"/>
      <c r="CD18" s="29"/>
      <c r="CE18" s="29"/>
      <c r="CF18" s="29"/>
      <c r="CG18" s="29"/>
      <c r="CH18" s="29"/>
      <c r="CI18" s="29"/>
      <c r="CJ18" s="29"/>
      <c r="CK18" s="29"/>
      <c r="CL18" s="29"/>
      <c r="CM18" s="29"/>
      <c r="CN18" s="29"/>
      <c r="CO18" s="29"/>
      <c r="CP18" s="29"/>
      <c r="CQ18" s="29"/>
      <c r="CR18" s="29"/>
      <c r="CS18" s="29"/>
      <c r="CT18" s="29"/>
      <c r="CU18" s="29"/>
      <c r="CV18" s="29"/>
      <c r="CW18" s="29"/>
      <c r="CX18" s="29"/>
      <c r="CY18" s="29"/>
      <c r="CZ18" s="29"/>
      <c r="DA18" s="29"/>
      <c r="DB18" s="29"/>
      <c r="DC18" s="29"/>
      <c r="DD18" s="29"/>
      <c r="DE18" s="29"/>
      <c r="DF18" s="29"/>
      <c r="DG18" s="29"/>
      <c r="DH18" s="29"/>
      <c r="DI18" s="29"/>
      <c r="DJ18" s="29"/>
      <c r="DK18" s="29"/>
      <c r="DL18" s="29"/>
      <c r="DM18" s="29"/>
      <c r="DN18" s="29"/>
      <c r="DO18" s="29"/>
      <c r="DP18" s="29"/>
      <c r="DQ18" s="29"/>
      <c r="DR18" s="29"/>
      <c r="DS18" s="29"/>
      <c r="DT18" s="29"/>
      <c r="DU18" s="29"/>
      <c r="DV18" s="29"/>
      <c r="DW18" s="29"/>
      <c r="DX18" s="29"/>
      <c r="DY18" s="29"/>
      <c r="DZ18" s="29"/>
      <c r="EA18" s="29"/>
      <c r="EB18" s="29"/>
      <c r="EC18" s="29"/>
      <c r="ED18" s="29"/>
      <c r="EE18" s="29"/>
      <c r="EF18" s="29"/>
      <c r="EG18" s="29"/>
      <c r="EH18" s="29"/>
      <c r="EI18" s="29"/>
      <c r="EJ18" s="29"/>
      <c r="EK18" s="29"/>
      <c r="EL18" s="29"/>
      <c r="EM18" s="29"/>
      <c r="EN18" s="29"/>
      <c r="EO18" s="29"/>
      <c r="EP18" s="29"/>
      <c r="EQ18" s="29"/>
      <c r="ER18" s="29"/>
      <c r="ES18" s="29"/>
      <c r="ET18" s="29"/>
      <c r="EU18" s="29"/>
      <c r="EV18" s="29"/>
      <c r="EW18" s="29"/>
      <c r="EX18" s="29"/>
      <c r="EY18" s="29"/>
      <c r="EZ18" s="29"/>
      <c r="FA18" s="29"/>
      <c r="FB18" s="29"/>
      <c r="FC18" s="29"/>
      <c r="FD18" s="29"/>
      <c r="FE18" s="29"/>
      <c r="FF18" s="29"/>
      <c r="FG18" s="29"/>
      <c r="FH18" s="29"/>
      <c r="FI18" s="29"/>
      <c r="FJ18" s="29"/>
      <c r="FK18" s="29"/>
      <c r="FL18" s="29"/>
      <c r="FM18" s="29"/>
      <c r="FN18" s="29"/>
      <c r="FO18" s="29"/>
      <c r="FP18" s="29"/>
      <c r="FQ18" s="29"/>
      <c r="FR18" s="29"/>
      <c r="FS18" s="29"/>
      <c r="FT18" s="29"/>
      <c r="FU18" s="29"/>
      <c r="FV18" s="29"/>
      <c r="FW18" s="29"/>
      <c r="FX18" s="29"/>
      <c r="FY18" s="29"/>
      <c r="FZ18" s="29"/>
      <c r="GA18" s="29"/>
      <c r="GB18" s="29"/>
      <c r="GC18" s="29"/>
      <c r="GD18" s="29"/>
      <c r="GE18" s="29"/>
      <c r="GF18" s="29"/>
      <c r="GG18" s="29"/>
    </row>
    <row r="19" spans="1:189" s="7" customFormat="1" ht="17.25" hidden="1" customHeight="1" x14ac:dyDescent="0.4">
      <c r="A19" s="58" t="s">
        <v>316</v>
      </c>
      <c r="B19" s="29"/>
      <c r="C19" s="29"/>
      <c r="D19" s="29"/>
      <c r="E19" s="29"/>
      <c r="F19" s="29"/>
      <c r="G19" s="51"/>
      <c r="H19" s="29"/>
      <c r="I19" s="29"/>
      <c r="J19" s="29"/>
      <c r="K19" s="29"/>
      <c r="L19" s="29"/>
      <c r="M19" s="29"/>
      <c r="N19" s="29"/>
      <c r="O19" s="29"/>
      <c r="P19" s="29"/>
      <c r="Q19" s="29"/>
      <c r="R19" s="29"/>
      <c r="S19" s="29"/>
      <c r="T19" s="29"/>
      <c r="U19" s="29"/>
      <c r="V19" s="29"/>
      <c r="W19" s="29"/>
      <c r="X19" s="29"/>
      <c r="Y19" s="29"/>
      <c r="Z19" s="29"/>
      <c r="AA19" s="29"/>
      <c r="AB19" s="29"/>
      <c r="AC19" s="29"/>
      <c r="AD19" s="29"/>
      <c r="AE19" s="29"/>
      <c r="AF19" s="29"/>
      <c r="AG19" s="29"/>
      <c r="AH19" s="29"/>
      <c r="AI19" s="29"/>
      <c r="AJ19" s="29"/>
      <c r="AK19" s="29"/>
      <c r="AL19" s="29"/>
      <c r="AM19" s="29"/>
      <c r="AN19" s="29"/>
      <c r="AO19" s="29"/>
      <c r="AP19" s="29"/>
      <c r="AQ19" s="29"/>
      <c r="AR19" s="29"/>
      <c r="AS19" s="29"/>
      <c r="AT19" s="29"/>
      <c r="AU19" s="29"/>
      <c r="AV19" s="29"/>
      <c r="AW19" s="29"/>
      <c r="AX19" s="29"/>
      <c r="AY19" s="29"/>
      <c r="AZ19" s="29"/>
      <c r="BA19" s="29"/>
      <c r="BB19" s="29"/>
      <c r="BC19" s="29"/>
      <c r="BD19" s="29"/>
      <c r="BE19" s="29"/>
      <c r="BF19" s="29"/>
      <c r="BG19" s="29"/>
      <c r="BH19" s="29"/>
      <c r="BI19" s="29"/>
      <c r="BJ19" s="29"/>
      <c r="BK19" s="29"/>
      <c r="BL19" s="29"/>
      <c r="BM19" s="29"/>
      <c r="BN19" s="29"/>
      <c r="BO19" s="29"/>
      <c r="BP19" s="29"/>
      <c r="BQ19" s="29"/>
      <c r="BR19" s="29"/>
      <c r="BS19" s="29"/>
      <c r="BT19" s="29"/>
      <c r="BU19" s="29"/>
      <c r="BV19" s="29"/>
      <c r="BW19" s="29"/>
      <c r="BX19" s="29"/>
      <c r="BY19" s="29"/>
      <c r="BZ19" s="29"/>
      <c r="CA19" s="29"/>
      <c r="CB19" s="29"/>
      <c r="CC19" s="29"/>
      <c r="CD19" s="29"/>
      <c r="CE19" s="29"/>
      <c r="CF19" s="29"/>
      <c r="CG19" s="29"/>
      <c r="CH19" s="29"/>
      <c r="CI19" s="29"/>
      <c r="CJ19" s="29"/>
      <c r="CK19" s="29"/>
      <c r="CL19" s="29"/>
      <c r="CM19" s="29"/>
      <c r="CN19" s="29"/>
      <c r="CO19" s="29"/>
      <c r="CP19" s="29"/>
      <c r="CQ19" s="29"/>
      <c r="CR19" s="29"/>
      <c r="CS19" s="29"/>
      <c r="CT19" s="29"/>
      <c r="CU19" s="29"/>
      <c r="CV19" s="29"/>
      <c r="CW19" s="29"/>
      <c r="CX19" s="29"/>
      <c r="CY19" s="29"/>
      <c r="CZ19" s="29"/>
      <c r="DA19" s="29"/>
      <c r="DB19" s="29"/>
      <c r="DC19" s="29"/>
      <c r="DD19" s="29"/>
      <c r="DE19" s="29"/>
      <c r="DF19" s="29"/>
      <c r="DG19" s="29"/>
      <c r="DH19" s="29"/>
      <c r="DI19" s="29"/>
      <c r="DJ19" s="29"/>
      <c r="DK19" s="29"/>
      <c r="DL19" s="29"/>
      <c r="DM19" s="29"/>
      <c r="DN19" s="29"/>
      <c r="DO19" s="29"/>
      <c r="DP19" s="29"/>
      <c r="DQ19" s="29"/>
      <c r="DR19" s="29"/>
      <c r="DS19" s="29"/>
      <c r="DT19" s="29"/>
      <c r="DU19" s="29"/>
      <c r="DV19" s="29"/>
      <c r="DW19" s="29"/>
      <c r="DX19" s="29"/>
      <c r="DY19" s="29"/>
      <c r="DZ19" s="29"/>
      <c r="EA19" s="29"/>
      <c r="EB19" s="29"/>
      <c r="EC19" s="29"/>
      <c r="ED19" s="29"/>
      <c r="EE19" s="29"/>
      <c r="EF19" s="29"/>
      <c r="EG19" s="29"/>
      <c r="EH19" s="29"/>
      <c r="EI19" s="29"/>
      <c r="EJ19" s="29"/>
      <c r="EK19" s="29"/>
      <c r="EL19" s="29"/>
      <c r="EM19" s="29"/>
      <c r="EN19" s="29"/>
      <c r="EO19" s="29"/>
      <c r="EP19" s="29"/>
      <c r="EQ19" s="29"/>
      <c r="ER19" s="29"/>
      <c r="ES19" s="29"/>
      <c r="ET19" s="29"/>
      <c r="EU19" s="29"/>
      <c r="EV19" s="29"/>
      <c r="EW19" s="29"/>
      <c r="EX19" s="29"/>
      <c r="EY19" s="29"/>
      <c r="EZ19" s="29"/>
      <c r="FA19" s="29"/>
      <c r="FB19" s="29"/>
      <c r="FC19" s="29"/>
      <c r="FD19" s="29"/>
      <c r="FE19" s="29"/>
      <c r="FF19" s="29"/>
      <c r="FG19" s="29"/>
      <c r="FH19" s="29"/>
      <c r="FI19" s="29"/>
      <c r="FJ19" s="29"/>
      <c r="FK19" s="29"/>
      <c r="FL19" s="29"/>
      <c r="FM19" s="29"/>
      <c r="FN19" s="29"/>
      <c r="FO19" s="29"/>
      <c r="FP19" s="29"/>
      <c r="FQ19" s="29"/>
      <c r="FR19" s="29"/>
      <c r="FS19" s="29"/>
      <c r="FT19" s="29"/>
      <c r="FU19" s="29"/>
      <c r="FV19" s="29"/>
      <c r="FW19" s="29"/>
      <c r="FX19" s="29"/>
      <c r="FY19" s="29"/>
      <c r="FZ19" s="29"/>
      <c r="GA19" s="29"/>
      <c r="GB19" s="29"/>
      <c r="GC19" s="29"/>
      <c r="GD19" s="29"/>
      <c r="GE19" s="29"/>
      <c r="GF19" s="29"/>
      <c r="GG19" s="29"/>
    </row>
    <row r="20" spans="1:189" s="7" customFormat="1" ht="17.25" hidden="1" customHeight="1" x14ac:dyDescent="0.4">
      <c r="A20" s="58" t="s">
        <v>317</v>
      </c>
      <c r="B20" s="29"/>
      <c r="C20" s="29"/>
      <c r="D20" s="29"/>
      <c r="E20" s="29"/>
      <c r="F20" s="29"/>
      <c r="G20" s="51"/>
      <c r="H20" s="29"/>
      <c r="I20" s="29"/>
      <c r="J20" s="29"/>
      <c r="K20" s="29"/>
      <c r="L20" s="29"/>
      <c r="M20" s="29"/>
      <c r="N20" s="29"/>
      <c r="O20" s="29"/>
      <c r="P20" s="29"/>
      <c r="Q20" s="29"/>
      <c r="R20" s="29"/>
      <c r="S20" s="29"/>
      <c r="T20" s="29"/>
      <c r="U20" s="29"/>
      <c r="V20" s="29"/>
      <c r="W20" s="29"/>
      <c r="X20" s="29"/>
      <c r="Y20" s="29"/>
      <c r="Z20" s="29"/>
      <c r="AA20" s="29"/>
      <c r="AB20" s="29"/>
      <c r="AC20" s="29"/>
      <c r="AD20" s="29"/>
      <c r="AE20" s="29"/>
      <c r="AF20" s="29"/>
      <c r="AG20" s="29"/>
      <c r="AH20" s="29"/>
      <c r="AI20" s="29"/>
      <c r="AJ20" s="29"/>
      <c r="AK20" s="29"/>
      <c r="AL20" s="29"/>
      <c r="AM20" s="29"/>
      <c r="AN20" s="29"/>
      <c r="AO20" s="29"/>
      <c r="AP20" s="29"/>
      <c r="AQ20" s="29"/>
      <c r="AR20" s="29"/>
      <c r="AS20" s="29"/>
      <c r="AT20" s="29"/>
      <c r="AU20" s="29"/>
      <c r="AV20" s="29"/>
      <c r="AW20" s="29"/>
      <c r="AX20" s="29"/>
      <c r="AY20" s="29"/>
      <c r="AZ20" s="29"/>
      <c r="BA20" s="29"/>
      <c r="BB20" s="29"/>
      <c r="BC20" s="29"/>
      <c r="BD20" s="29"/>
      <c r="BE20" s="29"/>
      <c r="BF20" s="29"/>
      <c r="BG20" s="29"/>
      <c r="BH20" s="29"/>
      <c r="BI20" s="29"/>
      <c r="BJ20" s="29"/>
      <c r="BK20" s="29"/>
      <c r="BL20" s="29"/>
      <c r="BM20" s="29"/>
      <c r="BN20" s="29"/>
      <c r="BO20" s="29"/>
      <c r="BP20" s="29"/>
      <c r="BQ20" s="29"/>
      <c r="BR20" s="29"/>
      <c r="BS20" s="29"/>
      <c r="BT20" s="29"/>
      <c r="BU20" s="29"/>
      <c r="BV20" s="29"/>
      <c r="BW20" s="29"/>
      <c r="BX20" s="29"/>
      <c r="BY20" s="29"/>
      <c r="BZ20" s="29"/>
      <c r="CA20" s="29"/>
      <c r="CB20" s="29"/>
      <c r="CC20" s="29"/>
      <c r="CD20" s="29"/>
      <c r="CE20" s="29"/>
      <c r="CF20" s="29"/>
      <c r="CG20" s="29"/>
      <c r="CH20" s="29"/>
      <c r="CI20" s="29"/>
      <c r="CJ20" s="29"/>
      <c r="CK20" s="29"/>
      <c r="CL20" s="29"/>
      <c r="CM20" s="29"/>
      <c r="CN20" s="29"/>
      <c r="CO20" s="29"/>
      <c r="CP20" s="29"/>
      <c r="CQ20" s="29"/>
      <c r="CR20" s="29"/>
      <c r="CS20" s="29"/>
      <c r="CT20" s="29"/>
      <c r="CU20" s="29"/>
      <c r="CV20" s="29"/>
      <c r="CW20" s="29"/>
      <c r="CX20" s="29"/>
      <c r="CY20" s="29"/>
      <c r="CZ20" s="29"/>
      <c r="DA20" s="29"/>
      <c r="DB20" s="29"/>
      <c r="DC20" s="29"/>
      <c r="DD20" s="29"/>
      <c r="DE20" s="29"/>
      <c r="DF20" s="29"/>
      <c r="DG20" s="29"/>
      <c r="DH20" s="29"/>
      <c r="DI20" s="29"/>
      <c r="DJ20" s="29"/>
      <c r="DK20" s="29"/>
      <c r="DL20" s="29"/>
      <c r="DM20" s="29"/>
      <c r="DN20" s="29"/>
      <c r="DO20" s="29"/>
      <c r="DP20" s="29"/>
      <c r="DQ20" s="29"/>
      <c r="DR20" s="29"/>
      <c r="DS20" s="29"/>
      <c r="DT20" s="29"/>
      <c r="DU20" s="29"/>
      <c r="DV20" s="29"/>
      <c r="DW20" s="29"/>
      <c r="DX20" s="29"/>
      <c r="DY20" s="29"/>
      <c r="DZ20" s="29"/>
      <c r="EA20" s="29"/>
      <c r="EB20" s="29"/>
      <c r="EC20" s="29"/>
      <c r="ED20" s="29"/>
      <c r="EE20" s="29"/>
      <c r="EF20" s="29"/>
      <c r="EG20" s="29"/>
      <c r="EH20" s="29"/>
      <c r="EI20" s="29"/>
      <c r="EJ20" s="29"/>
      <c r="EK20" s="29"/>
      <c r="EL20" s="29"/>
      <c r="EM20" s="29"/>
      <c r="EN20" s="29"/>
      <c r="EO20" s="29"/>
      <c r="EP20" s="29"/>
      <c r="EQ20" s="29"/>
      <c r="ER20" s="29"/>
      <c r="ES20" s="29"/>
      <c r="ET20" s="29"/>
      <c r="EU20" s="29"/>
      <c r="EV20" s="29"/>
      <c r="EW20" s="29"/>
      <c r="EX20" s="29"/>
      <c r="EY20" s="29"/>
      <c r="EZ20" s="29"/>
      <c r="FA20" s="29"/>
      <c r="FB20" s="29"/>
      <c r="FC20" s="29"/>
      <c r="FD20" s="29"/>
      <c r="FE20" s="29"/>
      <c r="FF20" s="29"/>
      <c r="FG20" s="29"/>
      <c r="FH20" s="29"/>
      <c r="FI20" s="29"/>
      <c r="FJ20" s="29"/>
      <c r="FK20" s="29"/>
      <c r="FL20" s="29"/>
      <c r="FM20" s="29"/>
      <c r="FN20" s="29"/>
      <c r="FO20" s="29"/>
      <c r="FP20" s="29"/>
      <c r="FQ20" s="29"/>
      <c r="FR20" s="29"/>
      <c r="FS20" s="29"/>
      <c r="FT20" s="29"/>
      <c r="FU20" s="29"/>
      <c r="FV20" s="29"/>
      <c r="FW20" s="29"/>
      <c r="FX20" s="29"/>
      <c r="FY20" s="29"/>
      <c r="FZ20" s="29"/>
      <c r="GA20" s="29"/>
      <c r="GB20" s="29"/>
      <c r="GC20" s="29"/>
      <c r="GD20" s="29"/>
      <c r="GE20" s="29"/>
      <c r="GF20" s="29"/>
      <c r="GG20" s="29"/>
    </row>
    <row r="21" spans="1:189" s="7" customFormat="1" ht="25.5" customHeight="1" x14ac:dyDescent="0.4">
      <c r="A21" s="78" t="s">
        <v>163</v>
      </c>
      <c r="B21" s="76"/>
      <c r="C21" s="77"/>
      <c r="D21" s="78" t="s">
        <v>176</v>
      </c>
      <c r="E21" s="76"/>
      <c r="F21" s="76"/>
      <c r="G21" s="77"/>
      <c r="H21" s="29"/>
      <c r="I21" s="29"/>
      <c r="J21" s="29"/>
      <c r="K21" s="29"/>
      <c r="L21" s="29"/>
      <c r="M21" s="29"/>
      <c r="N21" s="29"/>
      <c r="O21" s="29"/>
      <c r="P21" s="29"/>
      <c r="Q21" s="29"/>
      <c r="R21" s="29"/>
      <c r="S21" s="29"/>
      <c r="T21" s="29"/>
      <c r="U21" s="29"/>
      <c r="V21" s="29"/>
      <c r="W21" s="29"/>
      <c r="X21" s="29"/>
      <c r="Y21" s="29"/>
      <c r="Z21" s="29"/>
      <c r="AA21" s="29"/>
      <c r="AB21" s="29"/>
      <c r="AC21" s="29"/>
      <c r="AD21" s="29"/>
      <c r="AE21" s="29"/>
      <c r="AF21" s="29"/>
      <c r="AG21" s="29"/>
      <c r="AH21" s="29"/>
      <c r="AI21" s="29"/>
      <c r="AJ21" s="29"/>
      <c r="AK21" s="29"/>
      <c r="AL21" s="29"/>
      <c r="AM21" s="29"/>
      <c r="AN21" s="29"/>
      <c r="AO21" s="29"/>
      <c r="AP21" s="29"/>
      <c r="AQ21" s="29"/>
      <c r="AR21" s="29"/>
      <c r="AS21" s="29"/>
      <c r="AT21" s="29"/>
      <c r="AU21" s="29"/>
      <c r="AV21" s="29"/>
      <c r="AW21" s="29"/>
      <c r="AX21" s="29"/>
      <c r="AY21" s="29"/>
      <c r="AZ21" s="29"/>
      <c r="BA21" s="29"/>
      <c r="BB21" s="29"/>
      <c r="BC21" s="29"/>
      <c r="BD21" s="29"/>
      <c r="BE21" s="29"/>
      <c r="BF21" s="29"/>
      <c r="BG21" s="29"/>
      <c r="BH21" s="29"/>
      <c r="BI21" s="29"/>
      <c r="BJ21" s="29"/>
      <c r="BK21" s="29"/>
      <c r="BL21" s="29"/>
      <c r="BM21" s="29"/>
      <c r="BN21" s="29"/>
      <c r="BO21" s="29"/>
      <c r="BP21" s="29"/>
      <c r="BQ21" s="29"/>
      <c r="BR21" s="29"/>
      <c r="BS21" s="29"/>
      <c r="BT21" s="29"/>
      <c r="BU21" s="29"/>
      <c r="BV21" s="29"/>
      <c r="BW21" s="29"/>
      <c r="BX21" s="29"/>
      <c r="BY21" s="29"/>
      <c r="BZ21" s="29"/>
      <c r="CA21" s="29"/>
      <c r="CB21" s="29"/>
      <c r="CC21" s="29"/>
      <c r="CD21" s="29"/>
      <c r="CE21" s="29"/>
      <c r="CF21" s="29"/>
      <c r="CG21" s="29"/>
      <c r="CH21" s="29"/>
      <c r="CI21" s="29"/>
      <c r="CJ21" s="29"/>
      <c r="CK21" s="29"/>
      <c r="CL21" s="29"/>
      <c r="CM21" s="29"/>
      <c r="CN21" s="29"/>
      <c r="CO21" s="29"/>
      <c r="CP21" s="29"/>
      <c r="CQ21" s="29"/>
      <c r="CR21" s="29"/>
      <c r="CS21" s="29"/>
      <c r="CT21" s="29"/>
      <c r="CU21" s="29"/>
      <c r="CV21" s="29"/>
      <c r="CW21" s="29"/>
      <c r="CX21" s="29"/>
      <c r="CY21" s="29"/>
      <c r="CZ21" s="29"/>
      <c r="DA21" s="29"/>
      <c r="DB21" s="29"/>
      <c r="DC21" s="29"/>
      <c r="DD21" s="29"/>
      <c r="DE21" s="29"/>
      <c r="DF21" s="29"/>
      <c r="DG21" s="29"/>
      <c r="DH21" s="29"/>
      <c r="DI21" s="29"/>
      <c r="DJ21" s="29"/>
      <c r="DK21" s="29"/>
      <c r="DL21" s="29"/>
      <c r="DM21" s="29"/>
      <c r="DN21" s="29"/>
      <c r="DO21" s="29"/>
      <c r="DP21" s="29"/>
      <c r="DQ21" s="29"/>
      <c r="DR21" s="29"/>
      <c r="DS21" s="29"/>
      <c r="DT21" s="29"/>
      <c r="DU21" s="29"/>
      <c r="DV21" s="29"/>
      <c r="DW21" s="29"/>
      <c r="DX21" s="29"/>
      <c r="DY21" s="29"/>
      <c r="DZ21" s="29"/>
      <c r="EA21" s="29"/>
      <c r="EB21" s="29"/>
      <c r="EC21" s="29"/>
      <c r="ED21" s="29"/>
      <c r="EE21" s="29"/>
      <c r="EF21" s="29"/>
      <c r="EG21" s="29"/>
      <c r="EH21" s="29"/>
      <c r="EI21" s="29"/>
      <c r="EJ21" s="29"/>
      <c r="EK21" s="29"/>
      <c r="EL21" s="29"/>
      <c r="EM21" s="29"/>
      <c r="EN21" s="29"/>
      <c r="EO21" s="29"/>
      <c r="EP21" s="29"/>
      <c r="EQ21" s="29"/>
      <c r="ER21" s="29"/>
      <c r="ES21" s="29"/>
      <c r="ET21" s="29"/>
      <c r="EU21" s="29"/>
      <c r="EV21" s="29"/>
      <c r="EW21" s="29"/>
      <c r="EX21" s="29"/>
      <c r="EY21" s="29"/>
      <c r="EZ21" s="29"/>
      <c r="FA21" s="29"/>
      <c r="FB21" s="29"/>
      <c r="FC21" s="29"/>
      <c r="FD21" s="29"/>
      <c r="FE21" s="29"/>
      <c r="FF21" s="29"/>
      <c r="FG21" s="29"/>
      <c r="FH21" s="29"/>
      <c r="FI21" s="29"/>
      <c r="FJ21" s="29"/>
      <c r="FK21" s="29"/>
      <c r="FL21" s="29"/>
      <c r="FM21" s="29"/>
      <c r="FN21" s="29"/>
      <c r="FO21" s="29"/>
      <c r="FP21" s="29"/>
      <c r="FQ21" s="29"/>
      <c r="FR21" s="29"/>
      <c r="FS21" s="29"/>
      <c r="FT21" s="29"/>
      <c r="FU21" s="29"/>
      <c r="FV21" s="29"/>
      <c r="FW21" s="29"/>
      <c r="FX21" s="29"/>
      <c r="FY21" s="29"/>
      <c r="FZ21" s="29"/>
      <c r="GA21" s="29"/>
      <c r="GB21" s="29"/>
      <c r="GC21" s="29"/>
      <c r="GD21" s="29"/>
      <c r="GE21" s="29"/>
      <c r="GF21" s="29"/>
      <c r="GG21" s="29"/>
    </row>
    <row r="22" spans="1:189" s="7" customFormat="1" ht="27.75" customHeight="1" x14ac:dyDescent="0.4">
      <c r="A22" s="79" t="s">
        <v>316</v>
      </c>
      <c r="B22" s="76"/>
      <c r="C22" s="77"/>
      <c r="D22" s="80" t="s">
        <v>178</v>
      </c>
      <c r="E22" s="76"/>
      <c r="F22" s="76"/>
      <c r="G22" s="77"/>
      <c r="H22" s="29"/>
      <c r="I22" s="29"/>
      <c r="J22" s="29"/>
      <c r="K22" s="29"/>
      <c r="L22" s="29"/>
      <c r="M22" s="29"/>
      <c r="N22" s="29"/>
      <c r="O22" s="29"/>
      <c r="P22" s="29"/>
      <c r="Q22" s="29"/>
      <c r="R22" s="29"/>
      <c r="S22" s="29"/>
      <c r="T22" s="29"/>
      <c r="U22" s="29"/>
      <c r="V22" s="29"/>
      <c r="W22" s="29"/>
      <c r="X22" s="29"/>
      <c r="Y22" s="29"/>
      <c r="Z22" s="29"/>
      <c r="AA22" s="29"/>
      <c r="AB22" s="29"/>
      <c r="AC22" s="29"/>
      <c r="AD22" s="29"/>
      <c r="AE22" s="29"/>
      <c r="AF22" s="29"/>
      <c r="AG22" s="29"/>
      <c r="AH22" s="29"/>
      <c r="AI22" s="29"/>
      <c r="AJ22" s="29"/>
      <c r="AK22" s="29"/>
      <c r="AL22" s="29"/>
      <c r="AM22" s="29"/>
      <c r="AN22" s="29"/>
      <c r="AO22" s="29"/>
      <c r="AP22" s="29"/>
      <c r="AQ22" s="29"/>
      <c r="AR22" s="29"/>
      <c r="AS22" s="29"/>
      <c r="AT22" s="29"/>
      <c r="AU22" s="29"/>
      <c r="AV22" s="29"/>
      <c r="AW22" s="29"/>
      <c r="AX22" s="29"/>
      <c r="AY22" s="29"/>
      <c r="AZ22" s="29"/>
      <c r="BA22" s="29"/>
      <c r="BB22" s="29"/>
      <c r="BC22" s="29"/>
      <c r="BD22" s="29"/>
      <c r="BE22" s="29"/>
      <c r="BF22" s="29"/>
      <c r="BG22" s="29"/>
      <c r="BH22" s="29"/>
      <c r="BI22" s="29"/>
      <c r="BJ22" s="29"/>
      <c r="BK22" s="29"/>
      <c r="BL22" s="29"/>
      <c r="BM22" s="29"/>
      <c r="BN22" s="29"/>
      <c r="BO22" s="29"/>
      <c r="BP22" s="29"/>
      <c r="BQ22" s="29"/>
      <c r="BR22" s="29"/>
      <c r="BS22" s="29"/>
      <c r="BT22" s="29"/>
      <c r="BU22" s="29"/>
      <c r="BV22" s="29"/>
      <c r="BW22" s="29"/>
      <c r="BX22" s="29"/>
      <c r="BY22" s="29"/>
      <c r="BZ22" s="29"/>
      <c r="CA22" s="29"/>
      <c r="CB22" s="29"/>
      <c r="CC22" s="29"/>
      <c r="CD22" s="29"/>
      <c r="CE22" s="29"/>
      <c r="CF22" s="29"/>
      <c r="CG22" s="29"/>
      <c r="CH22" s="29"/>
      <c r="CI22" s="29"/>
      <c r="CJ22" s="29"/>
      <c r="CK22" s="29"/>
      <c r="CL22" s="29"/>
      <c r="CM22" s="29"/>
      <c r="CN22" s="29"/>
      <c r="CO22" s="29"/>
      <c r="CP22" s="29"/>
      <c r="CQ22" s="29"/>
      <c r="CR22" s="29"/>
      <c r="CS22" s="29"/>
      <c r="CT22" s="29"/>
      <c r="CU22" s="29"/>
      <c r="CV22" s="29"/>
      <c r="CW22" s="29"/>
      <c r="CX22" s="29"/>
      <c r="CY22" s="29"/>
      <c r="CZ22" s="29"/>
      <c r="DA22" s="29"/>
      <c r="DB22" s="29"/>
      <c r="DC22" s="29"/>
      <c r="DD22" s="29"/>
      <c r="DE22" s="29"/>
      <c r="DF22" s="29"/>
      <c r="DG22" s="29"/>
      <c r="DH22" s="29"/>
      <c r="DI22" s="29"/>
      <c r="DJ22" s="29"/>
      <c r="DK22" s="29"/>
      <c r="DL22" s="29"/>
      <c r="DM22" s="29"/>
      <c r="DN22" s="29"/>
      <c r="DO22" s="29"/>
      <c r="DP22" s="29"/>
      <c r="DQ22" s="29"/>
      <c r="DR22" s="29"/>
      <c r="DS22" s="29"/>
      <c r="DT22" s="29"/>
      <c r="DU22" s="29"/>
      <c r="DV22" s="29"/>
      <c r="DW22" s="29"/>
      <c r="DX22" s="29"/>
      <c r="DY22" s="29"/>
      <c r="DZ22" s="29"/>
      <c r="EA22" s="29"/>
      <c r="EB22" s="29"/>
      <c r="EC22" s="29"/>
      <c r="ED22" s="29"/>
      <c r="EE22" s="29"/>
      <c r="EF22" s="29"/>
      <c r="EG22" s="29"/>
      <c r="EH22" s="29"/>
      <c r="EI22" s="29"/>
      <c r="EJ22" s="29"/>
      <c r="EK22" s="29"/>
      <c r="EL22" s="29"/>
      <c r="EM22" s="29"/>
      <c r="EN22" s="29"/>
      <c r="EO22" s="29"/>
      <c r="EP22" s="29"/>
      <c r="EQ22" s="29"/>
      <c r="ER22" s="29"/>
      <c r="ES22" s="29"/>
      <c r="ET22" s="29"/>
      <c r="EU22" s="29"/>
      <c r="EV22" s="29"/>
      <c r="EW22" s="29"/>
      <c r="EX22" s="29"/>
      <c r="EY22" s="29"/>
      <c r="EZ22" s="29"/>
      <c r="FA22" s="29"/>
      <c r="FB22" s="29"/>
      <c r="FC22" s="29"/>
      <c r="FD22" s="29"/>
      <c r="FE22" s="29"/>
      <c r="FF22" s="29"/>
      <c r="FG22" s="29"/>
      <c r="FH22" s="29"/>
      <c r="FI22" s="29"/>
      <c r="FJ22" s="29"/>
      <c r="FK22" s="29"/>
      <c r="FL22" s="29"/>
      <c r="FM22" s="29"/>
      <c r="FN22" s="29"/>
      <c r="FO22" s="29"/>
      <c r="FP22" s="29"/>
      <c r="FQ22" s="29"/>
      <c r="FR22" s="29"/>
      <c r="FS22" s="29"/>
      <c r="FT22" s="29"/>
      <c r="FU22" s="29"/>
      <c r="FV22" s="29"/>
      <c r="FW22" s="29"/>
      <c r="FX22" s="29"/>
      <c r="FY22" s="29"/>
      <c r="FZ22" s="29"/>
      <c r="GA22" s="29"/>
      <c r="GB22" s="29"/>
      <c r="GC22" s="29"/>
      <c r="GD22" s="29"/>
      <c r="GE22" s="29"/>
      <c r="GF22" s="29"/>
      <c r="GG22" s="29"/>
    </row>
    <row r="23" spans="1:189" s="7" customFormat="1" ht="27.75" customHeight="1" x14ac:dyDescent="0.4">
      <c r="A23" s="75" t="str">
        <f>"Board name:NUCLEO-"&amp;$A$22&amp;(IF($D$22="with socket","/W",""))</f>
        <v>Board name:NUCLEO-F070RB</v>
      </c>
      <c r="B23" s="76"/>
      <c r="C23" s="76"/>
      <c r="D23" s="76"/>
      <c r="E23" s="76"/>
      <c r="F23" s="76"/>
      <c r="G23" s="77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29"/>
      <c r="S23" s="29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29"/>
      <c r="AJ23" s="29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29"/>
      <c r="BA23" s="29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29"/>
      <c r="BR23" s="29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29"/>
      <c r="CI23" s="29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29"/>
      <c r="CZ23" s="29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29"/>
      <c r="DQ23" s="29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29"/>
      <c r="EH23" s="29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29"/>
      <c r="EY23" s="29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29"/>
      <c r="FP23" s="29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29"/>
      <c r="GG23" s="29"/>
    </row>
    <row r="24" spans="1:189" s="14" customFormat="1" ht="19.5" customHeight="1" x14ac:dyDescent="0.25">
      <c r="A24" s="28" t="s">
        <v>23</v>
      </c>
      <c r="B24" s="28" t="s">
        <v>29</v>
      </c>
      <c r="C24" s="28" t="s">
        <v>35</v>
      </c>
      <c r="D24" s="27" t="s">
        <v>37</v>
      </c>
      <c r="E24" s="13" t="s">
        <v>7</v>
      </c>
      <c r="F24" s="13" t="s">
        <v>6</v>
      </c>
      <c r="G24" s="52" t="s">
        <v>8</v>
      </c>
      <c r="H24" s="68" t="s">
        <v>200</v>
      </c>
      <c r="I24" s="68" t="s">
        <v>201</v>
      </c>
      <c r="J24" s="68" t="s">
        <v>202</v>
      </c>
      <c r="K24" s="68" t="s">
        <v>203</v>
      </c>
      <c r="L24" s="68" t="s">
        <v>204</v>
      </c>
      <c r="M24" s="52" t="s">
        <v>187</v>
      </c>
      <c r="N24" s="52" t="s">
        <v>188</v>
      </c>
      <c r="O24" s="52" t="s">
        <v>189</v>
      </c>
    </row>
    <row r="25" spans="1:189" s="7" customFormat="1" ht="26.4" x14ac:dyDescent="0.25">
      <c r="A25" s="45" t="s">
        <v>57</v>
      </c>
      <c r="B25" s="45" t="s">
        <v>30</v>
      </c>
      <c r="C25" s="45" t="s">
        <v>41</v>
      </c>
      <c r="D25" s="31">
        <v>1</v>
      </c>
      <c r="E25" s="32" t="s">
        <v>46</v>
      </c>
      <c r="F25" s="32" t="s">
        <v>49</v>
      </c>
      <c r="G25" s="32" t="s">
        <v>46</v>
      </c>
      <c r="H25" s="67" t="s">
        <v>205</v>
      </c>
      <c r="I25" s="67" t="s">
        <v>206</v>
      </c>
      <c r="J25" s="67" t="s">
        <v>207</v>
      </c>
      <c r="K25" s="67"/>
      <c r="L25" s="67"/>
      <c r="M25" s="32" t="s">
        <v>190</v>
      </c>
      <c r="N25" s="32" t="s">
        <v>190</v>
      </c>
      <c r="O25" s="32"/>
    </row>
    <row r="26" spans="1:189" s="7" customFormat="1" ht="26.4" x14ac:dyDescent="0.25">
      <c r="A26" s="45" t="s">
        <v>58</v>
      </c>
      <c r="B26" s="45" t="s">
        <v>42</v>
      </c>
      <c r="C26" s="45" t="s">
        <v>41</v>
      </c>
      <c r="D26" s="31">
        <v>1</v>
      </c>
      <c r="E26" s="32" t="s">
        <v>48</v>
      </c>
      <c r="F26" s="32" t="s">
        <v>49</v>
      </c>
      <c r="G26" s="32" t="s">
        <v>48</v>
      </c>
      <c r="H26" s="67" t="s">
        <v>208</v>
      </c>
      <c r="I26" s="67" t="s">
        <v>206</v>
      </c>
      <c r="J26" s="67" t="s">
        <v>209</v>
      </c>
      <c r="K26" s="67"/>
      <c r="L26" s="67"/>
      <c r="M26" s="32" t="s">
        <v>190</v>
      </c>
      <c r="N26" s="32" t="s">
        <v>190</v>
      </c>
      <c r="O26" s="32"/>
    </row>
    <row r="27" spans="1:189" s="7" customFormat="1" ht="39.6" x14ac:dyDescent="0.25">
      <c r="A27" s="45" t="s">
        <v>24</v>
      </c>
      <c r="B27" s="45" t="s">
        <v>111</v>
      </c>
      <c r="C27" s="45" t="s">
        <v>43</v>
      </c>
      <c r="D27" s="31">
        <v>16</v>
      </c>
      <c r="E27" s="32"/>
      <c r="F27" s="32" t="s">
        <v>49</v>
      </c>
      <c r="G27" s="32"/>
      <c r="H27" s="67" t="s">
        <v>210</v>
      </c>
      <c r="I27" s="67" t="s">
        <v>211</v>
      </c>
      <c r="J27" s="67" t="s">
        <v>212</v>
      </c>
      <c r="K27" s="67"/>
      <c r="L27" s="67"/>
      <c r="M27" s="32" t="s">
        <v>190</v>
      </c>
      <c r="N27" s="32" t="s">
        <v>190</v>
      </c>
      <c r="O27" s="32"/>
    </row>
    <row r="28" spans="1:189" s="7" customFormat="1" ht="26.4" x14ac:dyDescent="0.25">
      <c r="A28" s="45" t="s">
        <v>59</v>
      </c>
      <c r="B28" s="45" t="s">
        <v>112</v>
      </c>
      <c r="C28" s="45" t="s">
        <v>43</v>
      </c>
      <c r="D28" s="31">
        <v>5</v>
      </c>
      <c r="E28" s="45"/>
      <c r="F28" s="32" t="s">
        <v>49</v>
      </c>
      <c r="G28" s="31"/>
      <c r="H28" s="67" t="s">
        <v>213</v>
      </c>
      <c r="I28" s="67" t="s">
        <v>211</v>
      </c>
      <c r="J28" s="67" t="s">
        <v>214</v>
      </c>
      <c r="K28" s="67"/>
      <c r="L28" s="67"/>
      <c r="M28" s="32" t="s">
        <v>190</v>
      </c>
      <c r="N28" s="32" t="s">
        <v>190</v>
      </c>
      <c r="O28" s="31"/>
    </row>
    <row r="29" spans="1:189" s="7" customFormat="1" ht="26.4" x14ac:dyDescent="0.25">
      <c r="A29" s="45" t="s">
        <v>25</v>
      </c>
      <c r="B29" s="45" t="s">
        <v>182</v>
      </c>
      <c r="C29" s="45" t="s">
        <v>43</v>
      </c>
      <c r="D29" s="31">
        <v>2</v>
      </c>
      <c r="E29" s="45"/>
      <c r="F29" s="32" t="s">
        <v>49</v>
      </c>
      <c r="G29" s="31"/>
      <c r="H29" s="67" t="s">
        <v>215</v>
      </c>
      <c r="I29" s="67" t="s">
        <v>211</v>
      </c>
      <c r="J29" s="67" t="s">
        <v>216</v>
      </c>
      <c r="K29" s="67"/>
      <c r="L29" s="67"/>
      <c r="M29" s="32" t="s">
        <v>190</v>
      </c>
      <c r="N29" s="32" t="s">
        <v>190</v>
      </c>
      <c r="O29" s="31"/>
    </row>
    <row r="30" spans="1:189" s="7" customFormat="1" ht="26.4" x14ac:dyDescent="0.25">
      <c r="A30" s="45" t="s">
        <v>169</v>
      </c>
      <c r="B30" s="45" t="s">
        <v>181</v>
      </c>
      <c r="C30" s="45" t="s">
        <v>43</v>
      </c>
      <c r="D30" s="31">
        <v>1</v>
      </c>
      <c r="E30" s="45" t="s">
        <v>110</v>
      </c>
      <c r="F30" s="32" t="s">
        <v>49</v>
      </c>
      <c r="G30" s="31"/>
      <c r="H30" s="67" t="s">
        <v>215</v>
      </c>
      <c r="I30" s="67" t="s">
        <v>211</v>
      </c>
      <c r="J30" s="67" t="s">
        <v>216</v>
      </c>
      <c r="K30" s="67"/>
      <c r="L30" s="67"/>
      <c r="M30" s="32" t="s">
        <v>190</v>
      </c>
      <c r="N30" s="32" t="s">
        <v>190</v>
      </c>
      <c r="O30" s="31"/>
    </row>
    <row r="31" spans="1:189" s="7" customFormat="1" ht="26.4" x14ac:dyDescent="0.25">
      <c r="A31" s="45" t="s">
        <v>60</v>
      </c>
      <c r="B31" s="45" t="s">
        <v>113</v>
      </c>
      <c r="C31" s="45" t="s">
        <v>43</v>
      </c>
      <c r="D31" s="31">
        <v>1</v>
      </c>
      <c r="E31" s="45"/>
      <c r="F31" s="32" t="s">
        <v>49</v>
      </c>
      <c r="G31" s="31"/>
      <c r="H31" s="67" t="s">
        <v>217</v>
      </c>
      <c r="I31" s="67" t="s">
        <v>211</v>
      </c>
      <c r="J31" s="67" t="s">
        <v>218</v>
      </c>
      <c r="K31" s="67"/>
      <c r="L31" s="67"/>
      <c r="M31" s="32" t="s">
        <v>190</v>
      </c>
      <c r="N31" s="32" t="s">
        <v>190</v>
      </c>
      <c r="O31" s="31"/>
    </row>
    <row r="32" spans="1:189" s="7" customFormat="1" ht="26.4" x14ac:dyDescent="0.25">
      <c r="A32" s="45" t="s">
        <v>148</v>
      </c>
      <c r="B32" s="45" t="s">
        <v>149</v>
      </c>
      <c r="C32" s="45" t="s">
        <v>150</v>
      </c>
      <c r="D32" s="31">
        <v>1</v>
      </c>
      <c r="E32" s="31"/>
      <c r="F32" s="32" t="s">
        <v>49</v>
      </c>
      <c r="G32" s="31"/>
      <c r="H32" s="67" t="s">
        <v>219</v>
      </c>
      <c r="I32" s="67" t="s">
        <v>220</v>
      </c>
      <c r="J32" s="67" t="s">
        <v>221</v>
      </c>
      <c r="K32" s="67"/>
      <c r="L32" s="67"/>
      <c r="M32" s="32" t="s">
        <v>190</v>
      </c>
      <c r="N32" s="32" t="s">
        <v>190</v>
      </c>
      <c r="O32" s="31"/>
    </row>
    <row r="33" spans="1:15" s="7" customFormat="1" ht="26.4" x14ac:dyDescent="0.25">
      <c r="A33" s="45" t="s">
        <v>92</v>
      </c>
      <c r="B33" s="45" t="s">
        <v>151</v>
      </c>
      <c r="C33" s="45" t="s">
        <v>93</v>
      </c>
      <c r="D33" s="31">
        <v>1</v>
      </c>
      <c r="E33" s="31"/>
      <c r="F33" s="32" t="s">
        <v>49</v>
      </c>
      <c r="G33" s="31"/>
      <c r="H33" s="67" t="s">
        <v>222</v>
      </c>
      <c r="I33" s="67" t="s">
        <v>220</v>
      </c>
      <c r="J33" s="67" t="s">
        <v>223</v>
      </c>
      <c r="K33" s="67"/>
      <c r="L33" s="67"/>
      <c r="M33" s="32" t="s">
        <v>190</v>
      </c>
      <c r="N33" s="32" t="s">
        <v>190</v>
      </c>
      <c r="O33" s="31"/>
    </row>
    <row r="34" spans="1:15" s="7" customFormat="1" ht="26.4" x14ac:dyDescent="0.25">
      <c r="A34" s="62" t="str">
        <f>IF($D$22="with socket","2.2uF","[N/A]")</f>
        <v>[N/A]</v>
      </c>
      <c r="B34" s="45" t="s">
        <v>133</v>
      </c>
      <c r="C34" s="45" t="s">
        <v>93</v>
      </c>
      <c r="D34" s="31">
        <v>2</v>
      </c>
      <c r="E34" s="63" t="str">
        <f>IF($D$22="with socket","","[N/A]")</f>
        <v>[N/A]</v>
      </c>
      <c r="F34" s="32" t="s">
        <v>49</v>
      </c>
      <c r="G34" s="31"/>
      <c r="H34" s="67" t="s">
        <v>224</v>
      </c>
      <c r="I34" s="67" t="s">
        <v>211</v>
      </c>
      <c r="J34" s="67" t="s">
        <v>225</v>
      </c>
      <c r="K34" s="67"/>
      <c r="L34" s="67"/>
      <c r="M34" s="32" t="s">
        <v>190</v>
      </c>
      <c r="N34" s="32" t="s">
        <v>190</v>
      </c>
      <c r="O34" s="31"/>
    </row>
    <row r="35" spans="1:15" s="7" customFormat="1" ht="26.4" x14ac:dyDescent="0.25">
      <c r="A35" s="45" t="s">
        <v>303</v>
      </c>
      <c r="B35" s="45" t="s">
        <v>109</v>
      </c>
      <c r="C35" s="45" t="s">
        <v>93</v>
      </c>
      <c r="D35" s="31">
        <v>1</v>
      </c>
      <c r="E35" s="31" t="s">
        <v>110</v>
      </c>
      <c r="F35" s="32" t="s">
        <v>49</v>
      </c>
      <c r="G35" s="31"/>
      <c r="H35" s="67" t="s">
        <v>304</v>
      </c>
      <c r="I35" s="67" t="s">
        <v>211</v>
      </c>
      <c r="J35" s="67" t="s">
        <v>305</v>
      </c>
      <c r="K35" s="67"/>
      <c r="L35" s="67"/>
      <c r="M35" s="67" t="s">
        <v>190</v>
      </c>
      <c r="N35" s="67" t="s">
        <v>190</v>
      </c>
      <c r="O35" s="31"/>
    </row>
    <row r="36" spans="1:15" s="74" customFormat="1" ht="39.6" x14ac:dyDescent="0.25">
      <c r="A36" s="65" t="s">
        <v>308</v>
      </c>
      <c r="B36" s="65" t="s">
        <v>94</v>
      </c>
      <c r="C36" s="65" t="s">
        <v>43</v>
      </c>
      <c r="D36" s="36">
        <v>2</v>
      </c>
      <c r="E36" s="36"/>
      <c r="F36" s="35" t="s">
        <v>49</v>
      </c>
      <c r="G36" s="36"/>
      <c r="H36" s="35" t="s">
        <v>309</v>
      </c>
      <c r="I36" s="35" t="s">
        <v>310</v>
      </c>
      <c r="J36" s="35" t="s">
        <v>311</v>
      </c>
      <c r="K36" s="35" t="s">
        <v>312</v>
      </c>
      <c r="L36" s="35" t="s">
        <v>313</v>
      </c>
      <c r="M36" s="35" t="s">
        <v>190</v>
      </c>
      <c r="N36" s="35" t="s">
        <v>190</v>
      </c>
      <c r="O36" s="36"/>
    </row>
    <row r="37" spans="1:15" s="7" customFormat="1" ht="26.4" x14ac:dyDescent="0.25">
      <c r="A37" s="45" t="s">
        <v>169</v>
      </c>
      <c r="B37" s="45" t="s">
        <v>147</v>
      </c>
      <c r="C37" s="45" t="s">
        <v>43</v>
      </c>
      <c r="D37" s="31">
        <v>2</v>
      </c>
      <c r="E37" s="31" t="s">
        <v>110</v>
      </c>
      <c r="F37" s="32" t="s">
        <v>49</v>
      </c>
      <c r="G37" s="31"/>
      <c r="H37" s="67" t="s">
        <v>215</v>
      </c>
      <c r="I37" s="67" t="s">
        <v>211</v>
      </c>
      <c r="J37" s="67" t="s">
        <v>216</v>
      </c>
      <c r="K37" s="67"/>
      <c r="L37" s="67"/>
      <c r="M37" s="32" t="s">
        <v>190</v>
      </c>
      <c r="N37" s="32" t="s">
        <v>190</v>
      </c>
      <c r="O37" s="31"/>
    </row>
    <row r="38" spans="1:15" s="7" customFormat="1" ht="26.4" x14ac:dyDescent="0.25">
      <c r="A38" s="45" t="s">
        <v>65</v>
      </c>
      <c r="B38" s="45" t="s">
        <v>95</v>
      </c>
      <c r="C38" s="45" t="s">
        <v>66</v>
      </c>
      <c r="D38" s="31">
        <v>1</v>
      </c>
      <c r="E38" s="32"/>
      <c r="F38" s="32" t="s">
        <v>49</v>
      </c>
      <c r="G38" s="32" t="s">
        <v>90</v>
      </c>
      <c r="H38" s="67" t="s">
        <v>226</v>
      </c>
      <c r="I38" s="67" t="s">
        <v>227</v>
      </c>
      <c r="J38" s="67" t="s">
        <v>228</v>
      </c>
      <c r="K38" s="67" t="s">
        <v>229</v>
      </c>
      <c r="L38" s="67" t="s">
        <v>65</v>
      </c>
      <c r="M38" s="32" t="s">
        <v>190</v>
      </c>
      <c r="N38" s="32" t="s">
        <v>190</v>
      </c>
      <c r="O38" s="32"/>
    </row>
    <row r="39" spans="1:15" s="7" customFormat="1" ht="39.6" x14ac:dyDescent="0.25">
      <c r="A39" s="45" t="s">
        <v>63</v>
      </c>
      <c r="B39" s="45" t="s">
        <v>31</v>
      </c>
      <c r="C39" s="45" t="s">
        <v>64</v>
      </c>
      <c r="D39" s="31">
        <v>1</v>
      </c>
      <c r="E39" s="31"/>
      <c r="F39" s="32" t="s">
        <v>49</v>
      </c>
      <c r="G39" s="32"/>
      <c r="H39" s="67" t="s">
        <v>230</v>
      </c>
      <c r="I39" s="67" t="s">
        <v>231</v>
      </c>
      <c r="J39" s="67" t="s">
        <v>232</v>
      </c>
      <c r="K39" s="67"/>
      <c r="L39" s="67"/>
      <c r="M39" s="32" t="s">
        <v>190</v>
      </c>
      <c r="N39" s="32" t="s">
        <v>190</v>
      </c>
      <c r="O39" s="32"/>
    </row>
    <row r="40" spans="1:15" s="7" customFormat="1" ht="39.6" x14ac:dyDescent="0.25">
      <c r="A40" s="45"/>
      <c r="B40" s="45" t="s">
        <v>175</v>
      </c>
      <c r="C40" s="45" t="s">
        <v>74</v>
      </c>
      <c r="D40" s="31">
        <v>3</v>
      </c>
      <c r="E40" s="32"/>
      <c r="F40" s="32" t="s">
        <v>49</v>
      </c>
      <c r="G40" s="31"/>
      <c r="H40" s="67" t="s">
        <v>233</v>
      </c>
      <c r="I40" s="67" t="s">
        <v>231</v>
      </c>
      <c r="J40" s="67" t="s">
        <v>232</v>
      </c>
      <c r="K40" s="67"/>
      <c r="L40" s="67"/>
      <c r="M40" s="32" t="s">
        <v>190</v>
      </c>
      <c r="N40" s="32" t="s">
        <v>190</v>
      </c>
      <c r="O40" s="31"/>
    </row>
    <row r="41" spans="1:15" s="7" customFormat="1" x14ac:dyDescent="0.25">
      <c r="A41" s="45" t="s">
        <v>110</v>
      </c>
      <c r="B41" s="45" t="s">
        <v>33</v>
      </c>
      <c r="C41" s="45" t="s">
        <v>74</v>
      </c>
      <c r="D41" s="31">
        <v>1</v>
      </c>
      <c r="E41" s="32" t="s">
        <v>110</v>
      </c>
      <c r="F41" s="32" t="s">
        <v>49</v>
      </c>
      <c r="G41" s="31"/>
      <c r="H41" s="67"/>
      <c r="I41" s="67"/>
      <c r="J41" s="67"/>
      <c r="K41" s="67"/>
      <c r="L41" s="67"/>
      <c r="M41" s="32" t="s">
        <v>190</v>
      </c>
      <c r="N41" s="32" t="s">
        <v>190</v>
      </c>
      <c r="O41" s="31"/>
    </row>
    <row r="42" spans="1:15" s="7" customFormat="1" ht="40.5" customHeight="1" x14ac:dyDescent="0.25">
      <c r="A42" s="45" t="s">
        <v>137</v>
      </c>
      <c r="B42" s="45" t="s">
        <v>157</v>
      </c>
      <c r="C42" s="45" t="s">
        <v>74</v>
      </c>
      <c r="D42" s="57" t="s">
        <v>138</v>
      </c>
      <c r="E42" s="32"/>
      <c r="F42" s="32" t="s">
        <v>49</v>
      </c>
      <c r="G42" s="31" t="s">
        <v>166</v>
      </c>
      <c r="H42" s="67" t="s">
        <v>234</v>
      </c>
      <c r="I42" s="67" t="s">
        <v>231</v>
      </c>
      <c r="J42" s="67" t="s">
        <v>235</v>
      </c>
      <c r="K42" s="67"/>
      <c r="L42" s="67"/>
      <c r="M42" s="32" t="s">
        <v>190</v>
      </c>
      <c r="N42" s="32" t="s">
        <v>190</v>
      </c>
      <c r="O42" s="31"/>
    </row>
    <row r="43" spans="1:15" s="7" customFormat="1" ht="26.4" x14ac:dyDescent="0.25">
      <c r="A43" s="45" t="s">
        <v>61</v>
      </c>
      <c r="B43" s="45" t="s">
        <v>114</v>
      </c>
      <c r="C43" s="45" t="s">
        <v>62</v>
      </c>
      <c r="D43" s="31">
        <v>1</v>
      </c>
      <c r="E43" s="32"/>
      <c r="F43" s="32" t="s">
        <v>49</v>
      </c>
      <c r="G43" s="31"/>
      <c r="H43" s="67" t="s">
        <v>236</v>
      </c>
      <c r="I43" s="67" t="s">
        <v>231</v>
      </c>
      <c r="J43" s="67" t="s">
        <v>237</v>
      </c>
      <c r="K43" s="67"/>
      <c r="L43" s="67"/>
      <c r="M43" s="32" t="s">
        <v>190</v>
      </c>
      <c r="N43" s="32" t="s">
        <v>190</v>
      </c>
      <c r="O43" s="31"/>
    </row>
    <row r="44" spans="1:15" s="7" customFormat="1" ht="39.6" x14ac:dyDescent="0.25">
      <c r="A44" s="45" t="s">
        <v>67</v>
      </c>
      <c r="B44" s="45" t="s">
        <v>55</v>
      </c>
      <c r="C44" s="45" t="s">
        <v>68</v>
      </c>
      <c r="D44" s="31">
        <v>1</v>
      </c>
      <c r="E44" s="32"/>
      <c r="F44" s="32" t="s">
        <v>49</v>
      </c>
      <c r="G44" s="31"/>
      <c r="H44" s="67" t="s">
        <v>238</v>
      </c>
      <c r="I44" s="67" t="s">
        <v>231</v>
      </c>
      <c r="J44" s="67" t="s">
        <v>239</v>
      </c>
      <c r="K44" s="67"/>
      <c r="L44" s="67"/>
      <c r="M44" s="32" t="s">
        <v>190</v>
      </c>
      <c r="N44" s="32" t="s">
        <v>190</v>
      </c>
      <c r="O44" s="31"/>
    </row>
    <row r="45" spans="1:15" s="7" customFormat="1" ht="39.6" x14ac:dyDescent="0.25">
      <c r="A45" s="45" t="s">
        <v>69</v>
      </c>
      <c r="B45" s="45" t="s">
        <v>115</v>
      </c>
      <c r="C45" s="45" t="s">
        <v>70</v>
      </c>
      <c r="D45" s="31">
        <v>2</v>
      </c>
      <c r="E45" s="32"/>
      <c r="F45" s="32" t="s">
        <v>49</v>
      </c>
      <c r="G45" s="32"/>
      <c r="H45" s="67" t="s">
        <v>240</v>
      </c>
      <c r="I45" s="67" t="s">
        <v>231</v>
      </c>
      <c r="J45" s="67" t="s">
        <v>241</v>
      </c>
      <c r="K45" s="67"/>
      <c r="L45" s="67"/>
      <c r="M45" s="32" t="s">
        <v>190</v>
      </c>
      <c r="N45" s="32" t="s">
        <v>190</v>
      </c>
      <c r="O45" s="32"/>
    </row>
    <row r="46" spans="1:15" s="7" customFormat="1" ht="39.6" x14ac:dyDescent="0.25">
      <c r="A46" s="45" t="s">
        <v>174</v>
      </c>
      <c r="B46" s="45" t="s">
        <v>116</v>
      </c>
      <c r="C46" s="45" t="s">
        <v>117</v>
      </c>
      <c r="D46" s="31">
        <v>2</v>
      </c>
      <c r="E46" s="32"/>
      <c r="F46" s="32" t="s">
        <v>49</v>
      </c>
      <c r="G46" s="31" t="s">
        <v>134</v>
      </c>
      <c r="H46" s="67" t="s">
        <v>242</v>
      </c>
      <c r="I46" s="67" t="s">
        <v>231</v>
      </c>
      <c r="J46" s="67" t="s">
        <v>243</v>
      </c>
      <c r="K46" s="67"/>
      <c r="L46" s="67"/>
      <c r="M46" s="32" t="s">
        <v>190</v>
      </c>
      <c r="N46" s="32" t="s">
        <v>190</v>
      </c>
      <c r="O46" s="31"/>
    </row>
    <row r="47" spans="1:15" s="7" customFormat="1" ht="39.6" x14ac:dyDescent="0.25">
      <c r="A47" s="45" t="s">
        <v>71</v>
      </c>
      <c r="B47" s="45" t="s">
        <v>118</v>
      </c>
      <c r="C47" s="45" t="s">
        <v>72</v>
      </c>
      <c r="D47" s="31">
        <v>1</v>
      </c>
      <c r="E47" s="31"/>
      <c r="F47" s="32" t="s">
        <v>49</v>
      </c>
      <c r="G47" s="32"/>
      <c r="H47" s="67" t="s">
        <v>244</v>
      </c>
      <c r="I47" s="67" t="s">
        <v>231</v>
      </c>
      <c r="J47" s="67" t="s">
        <v>237</v>
      </c>
      <c r="K47" s="67"/>
      <c r="L47" s="67"/>
      <c r="M47" s="32" t="s">
        <v>190</v>
      </c>
      <c r="N47" s="32" t="s">
        <v>190</v>
      </c>
      <c r="O47" s="32"/>
    </row>
    <row r="48" spans="1:15" s="7" customFormat="1" ht="26.4" x14ac:dyDescent="0.25">
      <c r="A48" s="45" t="s">
        <v>50</v>
      </c>
      <c r="B48" s="45" t="s">
        <v>152</v>
      </c>
      <c r="C48" s="45" t="s">
        <v>73</v>
      </c>
      <c r="D48" s="31">
        <v>3</v>
      </c>
      <c r="E48" s="32"/>
      <c r="F48" s="32" t="s">
        <v>38</v>
      </c>
      <c r="G48" s="32"/>
      <c r="H48" s="67" t="s">
        <v>245</v>
      </c>
      <c r="I48" s="67" t="s">
        <v>246</v>
      </c>
      <c r="J48" s="67" t="s">
        <v>50</v>
      </c>
      <c r="K48" s="67"/>
      <c r="L48" s="67"/>
      <c r="M48" s="32" t="s">
        <v>190</v>
      </c>
      <c r="N48" s="32" t="s">
        <v>190</v>
      </c>
      <c r="O48" s="32"/>
    </row>
    <row r="49" spans="1:15" s="7" customFormat="1" ht="26.4" x14ac:dyDescent="0.25">
      <c r="A49" s="45" t="s">
        <v>153</v>
      </c>
      <c r="B49" s="45" t="s">
        <v>154</v>
      </c>
      <c r="C49" s="45" t="s">
        <v>155</v>
      </c>
      <c r="D49" s="31">
        <v>1</v>
      </c>
      <c r="E49" s="45"/>
      <c r="F49" s="45" t="s">
        <v>38</v>
      </c>
      <c r="G49" s="45"/>
      <c r="H49" s="67" t="s">
        <v>247</v>
      </c>
      <c r="I49" s="67" t="s">
        <v>246</v>
      </c>
      <c r="J49" s="67" t="s">
        <v>153</v>
      </c>
      <c r="K49" s="67"/>
      <c r="L49" s="67"/>
      <c r="M49" s="32" t="s">
        <v>190</v>
      </c>
      <c r="N49" s="32" t="s">
        <v>190</v>
      </c>
      <c r="O49" s="45"/>
    </row>
    <row r="50" spans="1:15" s="7" customFormat="1" ht="39.6" x14ac:dyDescent="0.25">
      <c r="A50" s="45"/>
      <c r="B50" s="45" t="s">
        <v>119</v>
      </c>
      <c r="C50" s="45" t="s">
        <v>120</v>
      </c>
      <c r="D50" s="31">
        <v>1</v>
      </c>
      <c r="E50" s="32"/>
      <c r="F50" s="32" t="s">
        <v>49</v>
      </c>
      <c r="G50" s="31"/>
      <c r="H50" s="67" t="s">
        <v>248</v>
      </c>
      <c r="I50" s="67" t="s">
        <v>231</v>
      </c>
      <c r="J50" s="67" t="s">
        <v>232</v>
      </c>
      <c r="K50" s="67"/>
      <c r="L50" s="67"/>
      <c r="M50" s="32" t="s">
        <v>190</v>
      </c>
      <c r="N50" s="32" t="s">
        <v>190</v>
      </c>
      <c r="O50" s="31"/>
    </row>
    <row r="51" spans="1:15" s="7" customFormat="1" ht="26.4" x14ac:dyDescent="0.25">
      <c r="A51" s="45" t="s">
        <v>26</v>
      </c>
      <c r="B51" s="45" t="s">
        <v>75</v>
      </c>
      <c r="C51" s="45" t="s">
        <v>36</v>
      </c>
      <c r="D51" s="31">
        <v>1</v>
      </c>
      <c r="E51" s="32"/>
      <c r="F51" s="32" t="s">
        <v>49</v>
      </c>
      <c r="G51" s="31"/>
      <c r="H51" s="67" t="s">
        <v>249</v>
      </c>
      <c r="I51" s="67" t="s">
        <v>250</v>
      </c>
      <c r="J51" s="67" t="s">
        <v>251</v>
      </c>
      <c r="K51" s="67"/>
      <c r="L51" s="67"/>
      <c r="M51" s="32" t="s">
        <v>190</v>
      </c>
      <c r="N51" s="32" t="s">
        <v>190</v>
      </c>
      <c r="O51" s="31"/>
    </row>
    <row r="52" spans="1:15" s="7" customFormat="1" ht="39.6" x14ac:dyDescent="0.25">
      <c r="A52" s="45" t="s">
        <v>76</v>
      </c>
      <c r="B52" s="45" t="s">
        <v>53</v>
      </c>
      <c r="C52" s="45" t="s">
        <v>77</v>
      </c>
      <c r="D52" s="31">
        <v>1</v>
      </c>
      <c r="E52" s="31"/>
      <c r="F52" s="32" t="s">
        <v>49</v>
      </c>
      <c r="G52" s="32"/>
      <c r="H52" s="67" t="s">
        <v>252</v>
      </c>
      <c r="I52" s="67" t="s">
        <v>253</v>
      </c>
      <c r="J52" s="67" t="s">
        <v>254</v>
      </c>
      <c r="K52" s="67" t="s">
        <v>255</v>
      </c>
      <c r="L52" s="67" t="s">
        <v>256</v>
      </c>
      <c r="M52" s="32" t="s">
        <v>191</v>
      </c>
      <c r="N52" s="32" t="s">
        <v>192</v>
      </c>
      <c r="O52" s="32" t="s">
        <v>193</v>
      </c>
    </row>
    <row r="53" spans="1:15" s="7" customFormat="1" ht="26.4" x14ac:dyDescent="0.25">
      <c r="A53" s="45" t="s">
        <v>44</v>
      </c>
      <c r="B53" s="45" t="s">
        <v>56</v>
      </c>
      <c r="C53" s="45" t="s">
        <v>45</v>
      </c>
      <c r="D53" s="31">
        <v>1</v>
      </c>
      <c r="E53" s="31"/>
      <c r="F53" s="32" t="s">
        <v>49</v>
      </c>
      <c r="G53" s="32"/>
      <c r="H53" s="67" t="s">
        <v>257</v>
      </c>
      <c r="I53" s="67" t="s">
        <v>258</v>
      </c>
      <c r="J53" s="67" t="s">
        <v>259</v>
      </c>
      <c r="K53" s="67"/>
      <c r="L53" s="67"/>
      <c r="M53" s="32" t="s">
        <v>191</v>
      </c>
      <c r="N53" s="32" t="s">
        <v>192</v>
      </c>
      <c r="O53" s="32" t="s">
        <v>193</v>
      </c>
    </row>
    <row r="54" spans="1:15" s="7" customFormat="1" x14ac:dyDescent="0.25">
      <c r="A54" s="45" t="s">
        <v>78</v>
      </c>
      <c r="B54" s="45" t="s">
        <v>79</v>
      </c>
      <c r="C54" s="45" t="s">
        <v>45</v>
      </c>
      <c r="D54" s="31">
        <v>1</v>
      </c>
      <c r="E54" s="31"/>
      <c r="F54" s="32" t="s">
        <v>49</v>
      </c>
      <c r="G54" s="32"/>
      <c r="H54" s="67" t="s">
        <v>260</v>
      </c>
      <c r="I54" s="67" t="s">
        <v>258</v>
      </c>
      <c r="J54" s="67" t="s">
        <v>261</v>
      </c>
      <c r="K54" s="67"/>
      <c r="L54" s="67"/>
      <c r="M54" s="32" t="s">
        <v>191</v>
      </c>
      <c r="N54" s="32" t="s">
        <v>192</v>
      </c>
      <c r="O54" s="32" t="s">
        <v>193</v>
      </c>
    </row>
    <row r="55" spans="1:15" s="7" customFormat="1" x14ac:dyDescent="0.25">
      <c r="A55" s="45" t="s">
        <v>27</v>
      </c>
      <c r="B55" s="45" t="s">
        <v>184</v>
      </c>
      <c r="C55" s="45" t="s">
        <v>47</v>
      </c>
      <c r="D55" s="31">
        <v>4</v>
      </c>
      <c r="E55" s="59"/>
      <c r="F55" s="32" t="s">
        <v>49</v>
      </c>
      <c r="G55" s="32"/>
      <c r="H55" s="67" t="s">
        <v>262</v>
      </c>
      <c r="I55" s="67" t="s">
        <v>211</v>
      </c>
      <c r="J55" s="67" t="s">
        <v>263</v>
      </c>
      <c r="K55" s="67"/>
      <c r="L55" s="67"/>
      <c r="M55" s="32" t="s">
        <v>190</v>
      </c>
      <c r="N55" s="32" t="s">
        <v>190</v>
      </c>
      <c r="O55" s="32"/>
    </row>
    <row r="56" spans="1:15" s="7" customFormat="1" x14ac:dyDescent="0.25">
      <c r="A56" s="45" t="s">
        <v>80</v>
      </c>
      <c r="B56" s="45" t="s">
        <v>139</v>
      </c>
      <c r="C56" s="45" t="s">
        <v>47</v>
      </c>
      <c r="D56" s="31">
        <v>5</v>
      </c>
      <c r="E56" s="32"/>
      <c r="F56" s="32" t="s">
        <v>49</v>
      </c>
      <c r="G56" s="32"/>
      <c r="H56" s="67" t="s">
        <v>264</v>
      </c>
      <c r="I56" s="67" t="s">
        <v>211</v>
      </c>
      <c r="J56" s="67" t="s">
        <v>265</v>
      </c>
      <c r="K56" s="67"/>
      <c r="L56" s="67"/>
      <c r="M56" s="32" t="s">
        <v>190</v>
      </c>
      <c r="N56" s="32" t="s">
        <v>190</v>
      </c>
      <c r="O56" s="32"/>
    </row>
    <row r="57" spans="1:15" s="7" customFormat="1" x14ac:dyDescent="0.25">
      <c r="A57" s="45">
        <v>22</v>
      </c>
      <c r="B57" s="45" t="s">
        <v>121</v>
      </c>
      <c r="C57" s="45" t="s">
        <v>47</v>
      </c>
      <c r="D57" s="31">
        <v>4</v>
      </c>
      <c r="E57" s="31"/>
      <c r="F57" s="32" t="s">
        <v>49</v>
      </c>
      <c r="G57" s="32"/>
      <c r="H57" s="67" t="s">
        <v>266</v>
      </c>
      <c r="I57" s="67" t="s">
        <v>211</v>
      </c>
      <c r="J57" s="67" t="s">
        <v>267</v>
      </c>
      <c r="K57" s="67"/>
      <c r="L57" s="67"/>
      <c r="M57" s="32" t="s">
        <v>190</v>
      </c>
      <c r="N57" s="32" t="s">
        <v>190</v>
      </c>
      <c r="O57" s="32"/>
    </row>
    <row r="58" spans="1:15" s="7" customFormat="1" x14ac:dyDescent="0.25">
      <c r="A58" s="45" t="s">
        <v>28</v>
      </c>
      <c r="B58" s="45" t="s">
        <v>140</v>
      </c>
      <c r="C58" s="45" t="s">
        <v>47</v>
      </c>
      <c r="D58" s="31">
        <v>3</v>
      </c>
      <c r="E58" s="31"/>
      <c r="F58" s="32" t="s">
        <v>49</v>
      </c>
      <c r="G58" s="32"/>
      <c r="H58" s="67" t="s">
        <v>268</v>
      </c>
      <c r="I58" s="67" t="s">
        <v>211</v>
      </c>
      <c r="J58" s="67" t="s">
        <v>269</v>
      </c>
      <c r="K58" s="67"/>
      <c r="L58" s="67"/>
      <c r="M58" s="32" t="s">
        <v>190</v>
      </c>
      <c r="N58" s="32" t="s">
        <v>190</v>
      </c>
      <c r="O58" s="32"/>
    </row>
    <row r="59" spans="1:15" s="7" customFormat="1" x14ac:dyDescent="0.25">
      <c r="A59" s="45" t="s">
        <v>142</v>
      </c>
      <c r="B59" s="45" t="s">
        <v>141</v>
      </c>
      <c r="C59" s="45" t="s">
        <v>47</v>
      </c>
      <c r="D59" s="31">
        <v>1</v>
      </c>
      <c r="E59" s="32"/>
      <c r="F59" s="32" t="s">
        <v>49</v>
      </c>
      <c r="G59" s="32"/>
      <c r="H59" s="67" t="s">
        <v>270</v>
      </c>
      <c r="I59" s="67" t="s">
        <v>211</v>
      </c>
      <c r="J59" s="67" t="s">
        <v>271</v>
      </c>
      <c r="K59" s="67"/>
      <c r="L59" s="67"/>
      <c r="M59" s="32" t="s">
        <v>190</v>
      </c>
      <c r="N59" s="32" t="s">
        <v>190</v>
      </c>
      <c r="O59" s="32"/>
    </row>
    <row r="60" spans="1:15" s="7" customFormat="1" x14ac:dyDescent="0.25">
      <c r="A60" s="45">
        <v>100</v>
      </c>
      <c r="B60" s="45" t="s">
        <v>183</v>
      </c>
      <c r="C60" s="45" t="s">
        <v>47</v>
      </c>
      <c r="D60" s="31">
        <v>6</v>
      </c>
      <c r="E60" s="45"/>
      <c r="F60" s="32" t="s">
        <v>49</v>
      </c>
      <c r="G60" s="32"/>
      <c r="H60" s="67" t="s">
        <v>272</v>
      </c>
      <c r="I60" s="67" t="s">
        <v>211</v>
      </c>
      <c r="J60" s="67" t="s">
        <v>273</v>
      </c>
      <c r="K60" s="67"/>
      <c r="L60" s="67"/>
      <c r="M60" s="32" t="s">
        <v>190</v>
      </c>
      <c r="N60" s="32" t="s">
        <v>190</v>
      </c>
      <c r="O60" s="32"/>
    </row>
    <row r="61" spans="1:15" s="7" customFormat="1" ht="15.75" customHeight="1" x14ac:dyDescent="0.25">
      <c r="A61" s="45" t="s">
        <v>122</v>
      </c>
      <c r="B61" s="45" t="s">
        <v>123</v>
      </c>
      <c r="C61" s="45" t="s">
        <v>47</v>
      </c>
      <c r="D61" s="31">
        <v>1</v>
      </c>
      <c r="E61" s="31"/>
      <c r="F61" s="32" t="s">
        <v>49</v>
      </c>
      <c r="G61" s="32"/>
      <c r="H61" s="67" t="s">
        <v>274</v>
      </c>
      <c r="I61" s="67" t="s">
        <v>211</v>
      </c>
      <c r="J61" s="67" t="s">
        <v>275</v>
      </c>
      <c r="K61" s="67"/>
      <c r="L61" s="67"/>
      <c r="M61" s="32" t="s">
        <v>190</v>
      </c>
      <c r="N61" s="32" t="s">
        <v>190</v>
      </c>
      <c r="O61" s="32"/>
    </row>
    <row r="62" spans="1:15" s="7" customFormat="1" x14ac:dyDescent="0.25">
      <c r="A62" s="45" t="s">
        <v>39</v>
      </c>
      <c r="B62" s="45" t="s">
        <v>124</v>
      </c>
      <c r="C62" s="45" t="s">
        <v>47</v>
      </c>
      <c r="D62" s="31">
        <v>1</v>
      </c>
      <c r="E62" s="31"/>
      <c r="F62" s="32" t="s">
        <v>49</v>
      </c>
      <c r="G62" s="32"/>
      <c r="H62" s="67" t="s">
        <v>276</v>
      </c>
      <c r="I62" s="67" t="s">
        <v>211</v>
      </c>
      <c r="J62" s="67" t="s">
        <v>277</v>
      </c>
      <c r="K62" s="67"/>
      <c r="L62" s="67"/>
      <c r="M62" s="32" t="s">
        <v>190</v>
      </c>
      <c r="N62" s="32" t="s">
        <v>190</v>
      </c>
      <c r="O62" s="32"/>
    </row>
    <row r="63" spans="1:15" s="7" customFormat="1" ht="24.75" customHeight="1" x14ac:dyDescent="0.25">
      <c r="A63" s="45">
        <v>0</v>
      </c>
      <c r="B63" s="45" t="s">
        <v>196</v>
      </c>
      <c r="C63" s="45" t="s">
        <v>47</v>
      </c>
      <c r="D63" s="31">
        <v>5</v>
      </c>
      <c r="E63" s="67"/>
      <c r="F63" s="32" t="s">
        <v>49</v>
      </c>
      <c r="G63" s="32"/>
      <c r="H63" s="67" t="s">
        <v>278</v>
      </c>
      <c r="I63" s="67" t="s">
        <v>211</v>
      </c>
      <c r="J63" s="67" t="s">
        <v>279</v>
      </c>
      <c r="K63" s="67"/>
      <c r="L63" s="67"/>
      <c r="M63" s="32" t="s">
        <v>190</v>
      </c>
      <c r="N63" s="32" t="s">
        <v>190</v>
      </c>
      <c r="O63" s="32"/>
    </row>
    <row r="64" spans="1:15" s="7" customFormat="1" x14ac:dyDescent="0.25">
      <c r="A64" s="45">
        <v>510</v>
      </c>
      <c r="B64" s="45" t="s">
        <v>125</v>
      </c>
      <c r="C64" s="45" t="s">
        <v>47</v>
      </c>
      <c r="D64" s="31">
        <v>1</v>
      </c>
      <c r="E64" s="67"/>
      <c r="F64" s="32" t="s">
        <v>49</v>
      </c>
      <c r="G64" s="32"/>
      <c r="H64" s="67" t="s">
        <v>280</v>
      </c>
      <c r="I64" s="67" t="s">
        <v>211</v>
      </c>
      <c r="J64" s="67" t="s">
        <v>281</v>
      </c>
      <c r="K64" s="67"/>
      <c r="L64" s="67"/>
      <c r="M64" s="32" t="s">
        <v>190</v>
      </c>
      <c r="N64" s="32" t="s">
        <v>190</v>
      </c>
      <c r="O64" s="32"/>
    </row>
    <row r="65" spans="1:15" s="7" customFormat="1" x14ac:dyDescent="0.25">
      <c r="A65" s="45" t="s">
        <v>54</v>
      </c>
      <c r="B65" s="45" t="s">
        <v>126</v>
      </c>
      <c r="C65" s="45" t="s">
        <v>47</v>
      </c>
      <c r="D65" s="31">
        <v>1</v>
      </c>
      <c r="E65" s="31"/>
      <c r="F65" s="32" t="s">
        <v>49</v>
      </c>
      <c r="G65" s="32"/>
      <c r="H65" s="67" t="s">
        <v>282</v>
      </c>
      <c r="I65" s="67" t="s">
        <v>211</v>
      </c>
      <c r="J65" s="67" t="s">
        <v>283</v>
      </c>
      <c r="K65" s="67"/>
      <c r="L65" s="67"/>
      <c r="M65" s="32" t="s">
        <v>190</v>
      </c>
      <c r="N65" s="32" t="s">
        <v>190</v>
      </c>
      <c r="O65" s="32"/>
    </row>
    <row r="66" spans="1:15" s="7" customFormat="1" x14ac:dyDescent="0.25">
      <c r="A66" s="45" t="s">
        <v>110</v>
      </c>
      <c r="B66" s="45" t="s">
        <v>197</v>
      </c>
      <c r="C66" s="45" t="s">
        <v>47</v>
      </c>
      <c r="D66" s="31">
        <v>5</v>
      </c>
      <c r="E66" s="31" t="s">
        <v>110</v>
      </c>
      <c r="F66" s="32" t="s">
        <v>49</v>
      </c>
      <c r="G66" s="32"/>
      <c r="H66" s="67"/>
      <c r="I66" s="67"/>
      <c r="J66" s="67"/>
      <c r="K66" s="67"/>
      <c r="L66" s="67"/>
      <c r="M66" s="32" t="s">
        <v>190</v>
      </c>
      <c r="N66" s="32" t="s">
        <v>190</v>
      </c>
      <c r="O66" s="32"/>
    </row>
    <row r="67" spans="1:15" ht="60.75" customHeight="1" x14ac:dyDescent="0.25">
      <c r="A67" s="45" t="s">
        <v>81</v>
      </c>
      <c r="B67" s="67" t="s">
        <v>199</v>
      </c>
      <c r="C67" s="67" t="s">
        <v>82</v>
      </c>
      <c r="D67" s="67">
        <v>19</v>
      </c>
      <c r="E67" s="67"/>
      <c r="F67" s="32" t="s">
        <v>49</v>
      </c>
      <c r="G67" s="32" t="s">
        <v>108</v>
      </c>
      <c r="H67" s="67" t="s">
        <v>278</v>
      </c>
      <c r="I67" s="67" t="s">
        <v>211</v>
      </c>
      <c r="J67" s="67" t="s">
        <v>279</v>
      </c>
      <c r="K67" s="67"/>
      <c r="L67" s="67"/>
      <c r="M67" s="32" t="s">
        <v>190</v>
      </c>
      <c r="N67" s="32" t="s">
        <v>190</v>
      </c>
      <c r="O67" s="32"/>
    </row>
    <row r="68" spans="1:15" ht="41.25" customHeight="1" x14ac:dyDescent="0.25">
      <c r="A68" s="45" t="s">
        <v>110</v>
      </c>
      <c r="B68" s="67" t="s">
        <v>198</v>
      </c>
      <c r="C68" s="67" t="s">
        <v>82</v>
      </c>
      <c r="D68" s="67">
        <v>12</v>
      </c>
      <c r="E68" s="31" t="s">
        <v>110</v>
      </c>
      <c r="F68" s="32" t="s">
        <v>49</v>
      </c>
      <c r="G68" s="32" t="s">
        <v>107</v>
      </c>
      <c r="H68" s="67"/>
      <c r="I68" s="67"/>
      <c r="J68" s="67"/>
      <c r="K68" s="67"/>
      <c r="L68" s="67"/>
      <c r="M68" s="32" t="s">
        <v>190</v>
      </c>
      <c r="N68" s="32" t="s">
        <v>190</v>
      </c>
      <c r="O68" s="32"/>
    </row>
    <row r="69" spans="1:15" s="7" customFormat="1" ht="52.8" x14ac:dyDescent="0.25">
      <c r="A69" s="45" t="s">
        <v>81</v>
      </c>
      <c r="B69" s="45" t="s">
        <v>172</v>
      </c>
      <c r="C69" s="45" t="s">
        <v>82</v>
      </c>
      <c r="D69" s="31">
        <v>16</v>
      </c>
      <c r="E69" s="31"/>
      <c r="F69" s="32" t="s">
        <v>49</v>
      </c>
      <c r="G69" s="32" t="s">
        <v>170</v>
      </c>
      <c r="H69" s="67" t="s">
        <v>278</v>
      </c>
      <c r="I69" s="67" t="s">
        <v>211</v>
      </c>
      <c r="J69" s="67" t="s">
        <v>279</v>
      </c>
      <c r="K69" s="67"/>
      <c r="L69" s="67"/>
      <c r="M69" s="32" t="s">
        <v>190</v>
      </c>
      <c r="N69" s="32" t="s">
        <v>190</v>
      </c>
      <c r="O69" s="32"/>
    </row>
    <row r="70" spans="1:15" s="7" customFormat="1" ht="52.8" x14ac:dyDescent="0.25">
      <c r="A70" s="45" t="s">
        <v>110</v>
      </c>
      <c r="B70" s="45" t="s">
        <v>173</v>
      </c>
      <c r="C70" s="45" t="s">
        <v>82</v>
      </c>
      <c r="D70" s="31">
        <v>18</v>
      </c>
      <c r="E70" s="31" t="s">
        <v>110</v>
      </c>
      <c r="F70" s="32" t="s">
        <v>49</v>
      </c>
      <c r="G70" s="32" t="s">
        <v>171</v>
      </c>
      <c r="H70" s="67"/>
      <c r="I70" s="67"/>
      <c r="J70" s="67"/>
      <c r="K70" s="67"/>
      <c r="L70" s="67"/>
      <c r="M70" s="32" t="s">
        <v>190</v>
      </c>
      <c r="N70" s="32" t="s">
        <v>190</v>
      </c>
      <c r="O70" s="32"/>
    </row>
    <row r="71" spans="1:15" s="7" customFormat="1" ht="26.4" x14ac:dyDescent="0.25">
      <c r="A71" s="45">
        <v>9013</v>
      </c>
      <c r="B71" s="45" t="s">
        <v>97</v>
      </c>
      <c r="C71" s="45" t="s">
        <v>127</v>
      </c>
      <c r="D71" s="31">
        <v>1</v>
      </c>
      <c r="E71" s="45"/>
      <c r="F71" s="32" t="s">
        <v>49</v>
      </c>
      <c r="G71" s="32"/>
      <c r="H71" s="67" t="s">
        <v>284</v>
      </c>
      <c r="I71" s="67" t="s">
        <v>285</v>
      </c>
      <c r="J71" s="67" t="s">
        <v>286</v>
      </c>
      <c r="K71" s="67"/>
      <c r="L71" s="67"/>
      <c r="M71" s="32" t="s">
        <v>191</v>
      </c>
      <c r="N71" s="32" t="s">
        <v>192</v>
      </c>
      <c r="O71" s="32" t="s">
        <v>193</v>
      </c>
    </row>
    <row r="72" spans="1:15" s="7" customFormat="1" ht="66" x14ac:dyDescent="0.25">
      <c r="A72" s="45" t="s">
        <v>96</v>
      </c>
      <c r="B72" s="45" t="s">
        <v>128</v>
      </c>
      <c r="C72" s="45" t="s">
        <v>98</v>
      </c>
      <c r="D72" s="31">
        <v>1</v>
      </c>
      <c r="E72" s="30"/>
      <c r="F72" s="32" t="s">
        <v>38</v>
      </c>
      <c r="G72" s="32"/>
      <c r="H72" s="67" t="s">
        <v>287</v>
      </c>
      <c r="I72" s="67" t="s">
        <v>246</v>
      </c>
      <c r="J72" s="67" t="s">
        <v>96</v>
      </c>
      <c r="K72" s="67"/>
      <c r="L72" s="67"/>
      <c r="M72" s="32" t="s">
        <v>191</v>
      </c>
      <c r="N72" s="32" t="s">
        <v>192</v>
      </c>
      <c r="O72" s="32" t="s">
        <v>194</v>
      </c>
    </row>
    <row r="73" spans="1:15" s="7" customFormat="1" ht="66" x14ac:dyDescent="0.25">
      <c r="A73" s="45" t="s">
        <v>84</v>
      </c>
      <c r="B73" s="45" t="s">
        <v>129</v>
      </c>
      <c r="C73" s="45" t="s">
        <v>85</v>
      </c>
      <c r="D73" s="31">
        <v>1</v>
      </c>
      <c r="E73" s="36"/>
      <c r="F73" s="32" t="s">
        <v>38</v>
      </c>
      <c r="G73" s="32"/>
      <c r="H73" s="67" t="s">
        <v>288</v>
      </c>
      <c r="I73" s="67" t="s">
        <v>246</v>
      </c>
      <c r="J73" s="67" t="s">
        <v>84</v>
      </c>
      <c r="K73" s="67"/>
      <c r="L73" s="67"/>
      <c r="M73" s="32" t="s">
        <v>191</v>
      </c>
      <c r="N73" s="32" t="s">
        <v>192</v>
      </c>
      <c r="O73" s="32" t="s">
        <v>194</v>
      </c>
    </row>
    <row r="74" spans="1:15" s="7" customFormat="1" ht="66" x14ac:dyDescent="0.25">
      <c r="A74" s="45" t="s">
        <v>146</v>
      </c>
      <c r="B74" s="45" t="s">
        <v>99</v>
      </c>
      <c r="C74" s="45" t="s">
        <v>83</v>
      </c>
      <c r="D74" s="31">
        <v>1</v>
      </c>
      <c r="E74" s="64"/>
      <c r="F74" s="32" t="s">
        <v>38</v>
      </c>
      <c r="G74" s="32"/>
      <c r="H74" s="67" t="s">
        <v>289</v>
      </c>
      <c r="I74" s="67" t="s">
        <v>246</v>
      </c>
      <c r="J74" s="67" t="s">
        <v>290</v>
      </c>
      <c r="K74" s="67"/>
      <c r="L74" s="67"/>
      <c r="M74" s="66" t="s">
        <v>195</v>
      </c>
      <c r="N74" s="32" t="s">
        <v>192</v>
      </c>
      <c r="O74" s="32" t="s">
        <v>194</v>
      </c>
    </row>
    <row r="75" spans="1:15" s="7" customFormat="1" ht="66" x14ac:dyDescent="0.25">
      <c r="A75" s="45" t="s">
        <v>100</v>
      </c>
      <c r="B75" s="45" t="s">
        <v>34</v>
      </c>
      <c r="C75" s="45" t="s">
        <v>101</v>
      </c>
      <c r="D75" s="31">
        <v>1</v>
      </c>
      <c r="E75" s="32"/>
      <c r="F75" s="32" t="s">
        <v>38</v>
      </c>
      <c r="G75" s="32"/>
      <c r="H75" s="67" t="s">
        <v>291</v>
      </c>
      <c r="I75" s="67" t="s">
        <v>246</v>
      </c>
      <c r="J75" s="67" t="s">
        <v>100</v>
      </c>
      <c r="K75" s="67"/>
      <c r="L75" s="67"/>
      <c r="M75" s="32" t="s">
        <v>191</v>
      </c>
      <c r="N75" s="32" t="s">
        <v>192</v>
      </c>
      <c r="O75" s="32" t="s">
        <v>194</v>
      </c>
    </row>
    <row r="76" spans="1:15" s="7" customFormat="1" ht="66" x14ac:dyDescent="0.25">
      <c r="A76" s="45" t="s">
        <v>130</v>
      </c>
      <c r="B76" s="45" t="s">
        <v>131</v>
      </c>
      <c r="C76" s="45" t="s">
        <v>132</v>
      </c>
      <c r="D76" s="31">
        <v>1</v>
      </c>
      <c r="F76" s="32" t="s">
        <v>38</v>
      </c>
      <c r="G76" s="32"/>
      <c r="H76" s="67" t="s">
        <v>292</v>
      </c>
      <c r="I76" s="67" t="s">
        <v>246</v>
      </c>
      <c r="J76" s="67" t="s">
        <v>130</v>
      </c>
      <c r="K76" s="67"/>
      <c r="L76" s="67"/>
      <c r="M76" s="32" t="s">
        <v>191</v>
      </c>
      <c r="N76" s="32" t="s">
        <v>192</v>
      </c>
      <c r="O76" s="32" t="s">
        <v>194</v>
      </c>
    </row>
    <row r="77" spans="1:15" s="7" customFormat="1" ht="66" x14ac:dyDescent="0.25">
      <c r="A77" s="60" t="str">
        <f>"STM32"&amp;$A$22&amp;"T6"</f>
        <v>STM32F070RBT6</v>
      </c>
      <c r="B77" s="45" t="s">
        <v>102</v>
      </c>
      <c r="C77" s="45" t="s">
        <v>86</v>
      </c>
      <c r="D77" s="31">
        <v>1</v>
      </c>
      <c r="E77" s="63" t="str">
        <f>$D$22</f>
        <v>without socket</v>
      </c>
      <c r="F77" s="32" t="s">
        <v>38</v>
      </c>
      <c r="G77" s="35"/>
      <c r="H77" s="67" t="s">
        <v>293</v>
      </c>
      <c r="I77" s="67" t="s">
        <v>246</v>
      </c>
      <c r="J77" s="67" t="s">
        <v>294</v>
      </c>
      <c r="K77" s="67"/>
      <c r="L77" s="67"/>
      <c r="M77" s="66" t="s">
        <v>195</v>
      </c>
      <c r="N77" s="32" t="s">
        <v>192</v>
      </c>
      <c r="O77" s="32" t="s">
        <v>194</v>
      </c>
    </row>
    <row r="78" spans="1:15" s="7" customFormat="1" ht="26.4" x14ac:dyDescent="0.25">
      <c r="A78" s="45" t="s">
        <v>156</v>
      </c>
      <c r="B78" s="45" t="s">
        <v>145</v>
      </c>
      <c r="C78" s="45" t="s">
        <v>87</v>
      </c>
      <c r="D78" s="31">
        <v>1</v>
      </c>
      <c r="E78" s="30"/>
      <c r="F78" s="32" t="s">
        <v>49</v>
      </c>
      <c r="G78" s="32"/>
      <c r="H78" s="67" t="s">
        <v>295</v>
      </c>
      <c r="I78" s="67" t="s">
        <v>296</v>
      </c>
      <c r="J78" s="67" t="s">
        <v>297</v>
      </c>
      <c r="K78" s="67"/>
      <c r="L78" s="67"/>
      <c r="M78" s="32" t="s">
        <v>191</v>
      </c>
      <c r="N78" s="32" t="s">
        <v>192</v>
      </c>
      <c r="O78" s="32" t="s">
        <v>193</v>
      </c>
    </row>
    <row r="79" spans="1:15" s="74" customFormat="1" ht="39.6" x14ac:dyDescent="0.25">
      <c r="A79" s="65" t="s">
        <v>314</v>
      </c>
      <c r="B79" s="65" t="s">
        <v>88</v>
      </c>
      <c r="C79" s="65" t="s">
        <v>89</v>
      </c>
      <c r="D79" s="36">
        <v>1</v>
      </c>
      <c r="E79" s="36"/>
      <c r="F79" s="35" t="s">
        <v>49</v>
      </c>
      <c r="G79" s="35"/>
      <c r="H79" s="35" t="s">
        <v>315</v>
      </c>
      <c r="I79" s="35" t="s">
        <v>306</v>
      </c>
      <c r="J79" s="35" t="s">
        <v>314</v>
      </c>
      <c r="K79" s="35"/>
      <c r="L79" s="35"/>
      <c r="M79" s="35" t="s">
        <v>190</v>
      </c>
      <c r="N79" s="35" t="s">
        <v>190</v>
      </c>
      <c r="O79" s="35"/>
    </row>
    <row r="80" spans="1:15" x14ac:dyDescent="0.25">
      <c r="A80" s="45" t="s">
        <v>168</v>
      </c>
      <c r="B80" s="45" t="s">
        <v>144</v>
      </c>
      <c r="C80" s="45" t="s">
        <v>87</v>
      </c>
      <c r="D80" s="31">
        <v>1</v>
      </c>
      <c r="E80" s="31" t="s">
        <v>110</v>
      </c>
      <c r="F80" s="32" t="s">
        <v>49</v>
      </c>
      <c r="G80" s="32"/>
      <c r="H80" s="67"/>
      <c r="I80" s="72"/>
      <c r="J80" s="73"/>
      <c r="K80" s="71"/>
      <c r="L80" s="72"/>
      <c r="M80" s="32" t="s">
        <v>190</v>
      </c>
      <c r="N80" s="32" t="s">
        <v>190</v>
      </c>
      <c r="O80" s="32"/>
    </row>
    <row r="81" spans="1:15" ht="26.4" x14ac:dyDescent="0.25">
      <c r="A81" s="34" t="s">
        <v>158</v>
      </c>
      <c r="B81" s="33"/>
      <c r="C81" s="33"/>
      <c r="D81" s="34">
        <v>1</v>
      </c>
      <c r="E81" s="61" t="str">
        <f>"Board name:NUCLEO-"&amp;$A$22&amp;(IF($D$22="with socket","/W",""))</f>
        <v>Board name:NUCLEO-F070RB</v>
      </c>
      <c r="F81" s="55" t="s">
        <v>49</v>
      </c>
      <c r="G81" s="56"/>
      <c r="H81" s="70"/>
      <c r="I81" s="70"/>
      <c r="J81" s="70"/>
      <c r="K81" s="70"/>
      <c r="L81" s="70"/>
      <c r="M81" s="54" t="s">
        <v>190</v>
      </c>
      <c r="N81" s="54" t="s">
        <v>190</v>
      </c>
      <c r="O81" s="56"/>
    </row>
    <row r="82" spans="1:15" x14ac:dyDescent="0.25">
      <c r="A82" s="34" t="s">
        <v>159</v>
      </c>
      <c r="B82" s="33"/>
      <c r="C82" s="33"/>
      <c r="D82" s="34">
        <v>1</v>
      </c>
      <c r="E82" s="54"/>
      <c r="F82" s="55" t="s">
        <v>49</v>
      </c>
      <c r="G82" s="56"/>
      <c r="H82" s="70"/>
      <c r="I82" s="70"/>
      <c r="J82" s="70"/>
      <c r="K82" s="70"/>
      <c r="L82" s="70"/>
      <c r="M82" s="54" t="s">
        <v>190</v>
      </c>
      <c r="N82" s="54" t="s">
        <v>190</v>
      </c>
      <c r="O82" s="56"/>
    </row>
    <row r="83" spans="1:15" x14ac:dyDescent="0.25">
      <c r="A83" s="34" t="s">
        <v>179</v>
      </c>
      <c r="B83" s="33" t="s">
        <v>180</v>
      </c>
      <c r="C83" s="33"/>
      <c r="D83" s="34">
        <v>1</v>
      </c>
      <c r="E83" s="63" t="str">
        <f>IF($D$22="with socket","","[N/A]")</f>
        <v>[N/A]</v>
      </c>
      <c r="F83" s="55" t="s">
        <v>49</v>
      </c>
      <c r="G83" s="56"/>
      <c r="H83" s="69" t="s">
        <v>298</v>
      </c>
      <c r="I83" s="69" t="s">
        <v>299</v>
      </c>
      <c r="J83" s="69" t="s">
        <v>179</v>
      </c>
      <c r="K83" s="70"/>
      <c r="L83" s="70"/>
      <c r="M83" s="54" t="s">
        <v>190</v>
      </c>
      <c r="N83" s="54" t="s">
        <v>190</v>
      </c>
      <c r="O83" s="56"/>
    </row>
    <row r="84" spans="1:15" x14ac:dyDescent="0.25">
      <c r="E84" s="59"/>
    </row>
  </sheetData>
  <mergeCells count="5">
    <mergeCell ref="A23:G23"/>
    <mergeCell ref="A21:C21"/>
    <mergeCell ref="A22:C22"/>
    <mergeCell ref="D21:G21"/>
    <mergeCell ref="D22:G22"/>
  </mergeCells>
  <dataValidations count="1">
    <dataValidation type="list" allowBlank="1" showInputMessage="1" showErrorMessage="1" sqref="A22:C22">
      <formula1>$A$12:$A$20</formula1>
    </dataValidation>
  </dataValidations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J18"/>
  <sheetViews>
    <sheetView showGridLines="0" topLeftCell="A2" zoomScaleNormal="100" workbookViewId="0">
      <selection activeCell="A11" sqref="A11"/>
    </sheetView>
  </sheetViews>
  <sheetFormatPr defaultColWidth="9.109375" defaultRowHeight="13.2" x14ac:dyDescent="0.25"/>
  <cols>
    <col min="1" max="1" width="22.44140625" style="8" customWidth="1"/>
    <col min="2" max="2" width="26.109375" style="8" customWidth="1"/>
    <col min="3" max="3" width="20.5546875" style="8" customWidth="1"/>
    <col min="4" max="4" width="6.44140625" style="3" customWidth="1"/>
    <col min="5" max="5" width="21.44140625" style="3" customWidth="1"/>
    <col min="6" max="6" width="14.109375" style="3" customWidth="1"/>
    <col min="7" max="7" width="29.44140625" style="53" customWidth="1"/>
    <col min="8" max="16384" width="9.109375" style="3"/>
  </cols>
  <sheetData>
    <row r="1" spans="1:192" ht="13.8" thickBot="1" x14ac:dyDescent="0.3">
      <c r="A1" s="37"/>
      <c r="B1" s="19"/>
      <c r="C1" s="19"/>
      <c r="D1" s="20"/>
      <c r="E1" s="20"/>
      <c r="F1" s="20"/>
      <c r="G1" s="47"/>
    </row>
    <row r="2" spans="1:192" ht="37.5" customHeight="1" thickBot="1" x14ac:dyDescent="0.3">
      <c r="A2" s="38" t="s">
        <v>5</v>
      </c>
      <c r="B2" s="12"/>
      <c r="C2" s="9"/>
      <c r="D2" s="21"/>
      <c r="E2" s="22"/>
      <c r="F2" s="22"/>
      <c r="G2" s="48"/>
    </row>
    <row r="3" spans="1:192" ht="23.25" customHeight="1" x14ac:dyDescent="0.25">
      <c r="A3" s="39" t="s">
        <v>2</v>
      </c>
      <c r="B3" s="12"/>
      <c r="C3" s="24"/>
      <c r="D3" s="17"/>
      <c r="E3" s="2"/>
      <c r="F3" s="2"/>
      <c r="G3" s="49"/>
    </row>
    <row r="4" spans="1:192" ht="17.25" customHeight="1" x14ac:dyDescent="0.25">
      <c r="A4" s="39" t="s">
        <v>4</v>
      </c>
      <c r="B4" s="12"/>
      <c r="C4" s="25"/>
      <c r="D4" s="18"/>
      <c r="E4" s="2"/>
      <c r="F4" s="2"/>
      <c r="G4" s="49"/>
    </row>
    <row r="5" spans="1:192" ht="17.25" customHeight="1" x14ac:dyDescent="0.25">
      <c r="A5" s="39" t="s">
        <v>3</v>
      </c>
      <c r="B5" s="12"/>
      <c r="C5" s="26" t="s">
        <v>22</v>
      </c>
      <c r="D5" s="1"/>
      <c r="E5" s="2"/>
      <c r="F5" s="2"/>
      <c r="G5" s="49"/>
    </row>
    <row r="6" spans="1:192" x14ac:dyDescent="0.25">
      <c r="A6" s="40"/>
      <c r="B6" s="15"/>
      <c r="C6" s="10"/>
      <c r="D6" s="1"/>
      <c r="E6" s="16"/>
      <c r="F6" s="16"/>
      <c r="G6" s="50"/>
    </row>
    <row r="7" spans="1:192" ht="15.75" customHeight="1" x14ac:dyDescent="0.25">
      <c r="A7" s="41" t="s">
        <v>0</v>
      </c>
      <c r="B7" s="46" t="s">
        <v>51</v>
      </c>
      <c r="C7" s="23" t="s">
        <v>40</v>
      </c>
      <c r="D7" s="4"/>
      <c r="E7" s="2"/>
      <c r="F7" s="2"/>
      <c r="G7" s="49"/>
    </row>
    <row r="8" spans="1:192" ht="15.75" customHeight="1" x14ac:dyDescent="0.25">
      <c r="A8" s="42" t="s">
        <v>1</v>
      </c>
      <c r="B8" s="5">
        <f ca="1">TODAY()</f>
        <v>41982</v>
      </c>
      <c r="C8" s="6">
        <f ca="1">NOW()</f>
        <v>41982.442858333336</v>
      </c>
      <c r="D8" s="4"/>
      <c r="E8" s="2"/>
      <c r="F8" s="2"/>
      <c r="G8" s="49"/>
    </row>
    <row r="9" spans="1:192" ht="15.75" customHeight="1" x14ac:dyDescent="0.25">
      <c r="A9" s="41"/>
      <c r="B9" s="11"/>
      <c r="C9" s="11"/>
      <c r="D9" s="4"/>
      <c r="E9" s="2"/>
      <c r="F9" s="2"/>
      <c r="G9" s="49"/>
    </row>
    <row r="10" spans="1:192" ht="15.75" customHeight="1" x14ac:dyDescent="0.25">
      <c r="A10" s="43"/>
      <c r="B10" s="10"/>
      <c r="C10" s="10"/>
      <c r="D10" s="1"/>
      <c r="E10" s="1"/>
      <c r="F10" s="1"/>
      <c r="G10" s="50"/>
    </row>
    <row r="11" spans="1:192" s="7" customFormat="1" ht="44.25" customHeight="1" x14ac:dyDescent="0.4">
      <c r="A11" s="44" t="s">
        <v>302</v>
      </c>
      <c r="B11" s="29"/>
      <c r="C11" s="29"/>
      <c r="D11" s="29"/>
      <c r="E11" s="29"/>
      <c r="F11" s="29"/>
      <c r="G11" s="51"/>
      <c r="H11" s="29"/>
      <c r="I11" s="29"/>
      <c r="J11" s="29"/>
      <c r="K11" s="29"/>
      <c r="L11" s="29"/>
      <c r="M11" s="29"/>
      <c r="N11" s="29"/>
      <c r="O11" s="29"/>
      <c r="P11" s="29"/>
      <c r="Q11" s="29"/>
      <c r="R11" s="29"/>
      <c r="S11" s="29"/>
      <c r="T11" s="29"/>
      <c r="U11" s="29"/>
      <c r="V11" s="29"/>
      <c r="W11" s="29"/>
      <c r="X11" s="29"/>
      <c r="Y11" s="29"/>
      <c r="Z11" s="29"/>
      <c r="AA11" s="29"/>
      <c r="AB11" s="29"/>
      <c r="AC11" s="29"/>
      <c r="AD11" s="29"/>
      <c r="AE11" s="29"/>
      <c r="AF11" s="29"/>
      <c r="AG11" s="29"/>
      <c r="AH11" s="29"/>
      <c r="AI11" s="29"/>
      <c r="AJ11" s="29"/>
      <c r="AK11" s="29"/>
      <c r="AL11" s="29"/>
      <c r="AM11" s="29"/>
      <c r="AN11" s="29"/>
      <c r="AO11" s="29"/>
      <c r="AP11" s="29"/>
      <c r="AQ11" s="29"/>
      <c r="AR11" s="29"/>
      <c r="AS11" s="29"/>
      <c r="AT11" s="29"/>
      <c r="AU11" s="29"/>
      <c r="AV11" s="29"/>
      <c r="AW11" s="29"/>
      <c r="AX11" s="29"/>
      <c r="AY11" s="29"/>
      <c r="AZ11" s="29"/>
      <c r="BA11" s="29"/>
      <c r="BB11" s="29"/>
      <c r="BC11" s="29"/>
      <c r="BD11" s="29"/>
      <c r="BE11" s="29"/>
      <c r="BF11" s="29"/>
      <c r="BG11" s="29"/>
      <c r="BH11" s="29"/>
      <c r="BI11" s="29"/>
      <c r="BJ11" s="29"/>
      <c r="BK11" s="29"/>
      <c r="BL11" s="29"/>
      <c r="BM11" s="29"/>
      <c r="BN11" s="29"/>
      <c r="BO11" s="29"/>
      <c r="BP11" s="29"/>
      <c r="BQ11" s="29"/>
      <c r="BR11" s="29"/>
      <c r="BS11" s="29"/>
      <c r="BT11" s="29"/>
      <c r="BU11" s="29"/>
      <c r="BV11" s="29"/>
      <c r="BW11" s="29"/>
      <c r="BX11" s="29"/>
      <c r="BY11" s="29"/>
      <c r="BZ11" s="29"/>
      <c r="CA11" s="29"/>
      <c r="CB11" s="29"/>
      <c r="CC11" s="29"/>
      <c r="CD11" s="29"/>
      <c r="CE11" s="29"/>
      <c r="CF11" s="29"/>
      <c r="CG11" s="29"/>
      <c r="CH11" s="29"/>
      <c r="CI11" s="29"/>
      <c r="CJ11" s="29"/>
      <c r="CK11" s="29"/>
      <c r="CL11" s="29"/>
      <c r="CM11" s="29"/>
      <c r="CN11" s="29"/>
      <c r="CO11" s="29"/>
      <c r="CP11" s="29"/>
      <c r="CQ11" s="29"/>
      <c r="CR11" s="29"/>
      <c r="CS11" s="29"/>
      <c r="CT11" s="29"/>
      <c r="CU11" s="29"/>
      <c r="CV11" s="29"/>
      <c r="CW11" s="29"/>
      <c r="CX11" s="29"/>
      <c r="CY11" s="29"/>
      <c r="CZ11" s="29"/>
      <c r="DA11" s="29"/>
      <c r="DB11" s="29"/>
      <c r="DC11" s="29"/>
      <c r="DD11" s="29"/>
      <c r="DE11" s="29"/>
      <c r="DF11" s="29"/>
      <c r="DG11" s="29"/>
      <c r="DH11" s="29"/>
      <c r="DI11" s="29"/>
      <c r="DJ11" s="29"/>
      <c r="DK11" s="29"/>
      <c r="DL11" s="29"/>
      <c r="DM11" s="29"/>
      <c r="DN11" s="29"/>
      <c r="DO11" s="29"/>
      <c r="DP11" s="29"/>
      <c r="DQ11" s="29"/>
      <c r="DR11" s="29"/>
      <c r="DS11" s="29"/>
      <c r="DT11" s="29"/>
      <c r="DU11" s="29"/>
      <c r="DV11" s="29"/>
      <c r="DW11" s="29"/>
      <c r="DX11" s="29"/>
      <c r="DY11" s="29"/>
      <c r="DZ11" s="29"/>
      <c r="EA11" s="29"/>
      <c r="EB11" s="29"/>
      <c r="EC11" s="29"/>
      <c r="ED11" s="29"/>
      <c r="EE11" s="29"/>
      <c r="EF11" s="29"/>
      <c r="EG11" s="29"/>
      <c r="EH11" s="29"/>
      <c r="EI11" s="29"/>
      <c r="EJ11" s="29"/>
      <c r="EK11" s="29"/>
      <c r="EL11" s="29"/>
      <c r="EM11" s="29"/>
      <c r="EN11" s="29"/>
      <c r="EO11" s="29"/>
      <c r="EP11" s="29"/>
      <c r="EQ11" s="29"/>
      <c r="ER11" s="29"/>
      <c r="ES11" s="29"/>
      <c r="ET11" s="29"/>
      <c r="EU11" s="29"/>
      <c r="EV11" s="29"/>
      <c r="EW11" s="29"/>
      <c r="EX11" s="29"/>
      <c r="EY11" s="29"/>
      <c r="EZ11" s="29"/>
      <c r="FA11" s="29"/>
      <c r="FB11" s="29"/>
      <c r="FC11" s="29"/>
      <c r="FD11" s="29"/>
      <c r="FE11" s="29"/>
      <c r="FF11" s="29"/>
      <c r="FG11" s="29"/>
      <c r="FH11" s="29"/>
      <c r="FI11" s="29"/>
      <c r="FJ11" s="29"/>
      <c r="FK11" s="29"/>
      <c r="FL11" s="29"/>
      <c r="FM11" s="29"/>
      <c r="FN11" s="29"/>
      <c r="FO11" s="29"/>
      <c r="FP11" s="29"/>
      <c r="FQ11" s="29"/>
      <c r="FR11" s="29"/>
      <c r="FS11" s="29"/>
      <c r="FT11" s="29"/>
      <c r="FU11" s="29"/>
      <c r="FV11" s="29"/>
      <c r="FW11" s="29"/>
      <c r="FX11" s="29"/>
      <c r="FY11" s="29"/>
      <c r="FZ11" s="29"/>
      <c r="GA11" s="29"/>
      <c r="GB11" s="29"/>
      <c r="GC11" s="29"/>
      <c r="GD11" s="29"/>
      <c r="GE11" s="29"/>
      <c r="GF11" s="29"/>
      <c r="GG11" s="29"/>
      <c r="GH11" s="29"/>
      <c r="GI11" s="29"/>
      <c r="GJ11" s="29"/>
    </row>
    <row r="12" spans="1:192" s="14" customFormat="1" ht="19.5" customHeight="1" x14ac:dyDescent="0.25">
      <c r="A12" s="28" t="s">
        <v>23</v>
      </c>
      <c r="B12" s="28" t="s">
        <v>29</v>
      </c>
      <c r="C12" s="28" t="s">
        <v>35</v>
      </c>
      <c r="D12" s="27" t="s">
        <v>37</v>
      </c>
      <c r="E12" s="13" t="s">
        <v>7</v>
      </c>
      <c r="F12" s="13" t="s">
        <v>6</v>
      </c>
      <c r="G12" s="52" t="s">
        <v>8</v>
      </c>
    </row>
    <row r="13" spans="1:192" ht="26.4" x14ac:dyDescent="0.25">
      <c r="A13" s="32"/>
      <c r="B13" s="32" t="s">
        <v>32</v>
      </c>
      <c r="C13" s="45" t="s">
        <v>74</v>
      </c>
      <c r="D13" s="32">
        <v>1</v>
      </c>
      <c r="E13" s="32" t="s">
        <v>52</v>
      </c>
      <c r="F13" s="32" t="s">
        <v>49</v>
      </c>
      <c r="G13" s="32" t="s">
        <v>103</v>
      </c>
      <c r="J13"/>
      <c r="K13"/>
      <c r="L13"/>
      <c r="M13"/>
    </row>
    <row r="14" spans="1:192" x14ac:dyDescent="0.25">
      <c r="A14" s="32"/>
      <c r="B14" s="45" t="s">
        <v>119</v>
      </c>
      <c r="C14" s="45" t="s">
        <v>120</v>
      </c>
      <c r="D14" s="31">
        <v>1</v>
      </c>
      <c r="E14" s="32" t="s">
        <v>136</v>
      </c>
      <c r="F14" s="32" t="s">
        <v>49</v>
      </c>
      <c r="G14" s="32" t="s">
        <v>135</v>
      </c>
      <c r="J14"/>
      <c r="K14"/>
      <c r="L14"/>
      <c r="M14"/>
    </row>
    <row r="15" spans="1:192" x14ac:dyDescent="0.25">
      <c r="A15" s="32"/>
      <c r="B15" s="32" t="s">
        <v>143</v>
      </c>
      <c r="C15" s="45" t="s">
        <v>74</v>
      </c>
      <c r="D15" s="32">
        <v>1</v>
      </c>
      <c r="E15" s="32" t="s">
        <v>105</v>
      </c>
      <c r="F15" s="32" t="s">
        <v>49</v>
      </c>
      <c r="G15" s="32" t="s">
        <v>106</v>
      </c>
      <c r="J15"/>
      <c r="K15"/>
      <c r="L15"/>
      <c r="M15"/>
    </row>
    <row r="16" spans="1:192" x14ac:dyDescent="0.25">
      <c r="A16" s="32"/>
      <c r="B16" s="32" t="s">
        <v>164</v>
      </c>
      <c r="C16" s="45" t="s">
        <v>74</v>
      </c>
      <c r="D16" s="32">
        <v>1</v>
      </c>
      <c r="E16" s="32" t="s">
        <v>167</v>
      </c>
      <c r="F16" s="32" t="s">
        <v>49</v>
      </c>
      <c r="G16" s="32" t="s">
        <v>104</v>
      </c>
    </row>
    <row r="17" spans="1:13" x14ac:dyDescent="0.25">
      <c r="A17" s="32"/>
      <c r="B17" s="32" t="s">
        <v>165</v>
      </c>
      <c r="C17" s="45" t="s">
        <v>74</v>
      </c>
      <c r="D17" s="32">
        <v>1</v>
      </c>
      <c r="E17" s="32" t="s">
        <v>167</v>
      </c>
      <c r="F17" s="32" t="s">
        <v>49</v>
      </c>
      <c r="G17" s="32" t="s">
        <v>104</v>
      </c>
    </row>
    <row r="18" spans="1:13" x14ac:dyDescent="0.25">
      <c r="J18"/>
      <c r="K18"/>
      <c r="L18"/>
      <c r="M18"/>
    </row>
  </sheetData>
  <pageMargins left="0.46" right="0.36" top="0.57999999999999996" bottom="1" header="0.5" footer="0.5"/>
  <pageSetup paperSize="9" scale="10" orientation="landscape" horizontalDpi="200" verticalDpi="200" r:id="rId1"/>
  <headerFooter alignWithMargins="0">
    <oddFooter>&amp;L&amp;BAltium Limited Confidential&amp;B&amp;C&amp;D&amp;RPage &amp;P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workbookViewId="0"/>
  </sheetViews>
  <sheetFormatPr defaultRowHeight="13.2" x14ac:dyDescent="0.25"/>
  <sheetData>
    <row r="1" spans="1:7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  <c r="F1" t="s">
        <v>14</v>
      </c>
      <c r="G1" t="s">
        <v>15</v>
      </c>
    </row>
    <row r="2" spans="1:7" x14ac:dyDescent="0.25">
      <c r="A2" t="s">
        <v>16</v>
      </c>
      <c r="B2" t="s">
        <v>17</v>
      </c>
      <c r="C2" t="s">
        <v>18</v>
      </c>
      <c r="D2" t="s">
        <v>19</v>
      </c>
      <c r="E2" t="s">
        <v>20</v>
      </c>
      <c r="F2">
        <v>22</v>
      </c>
      <c r="G2" t="s">
        <v>21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workbookViewId="0"/>
  </sheetViews>
  <sheetFormatPr defaultRowHeight="13.2" x14ac:dyDescent="0.25"/>
  <sheetData/>
  <pageMargins left="0.7" right="0.7" top="0.75" bottom="0.75" header="0.3" footer="0.3"/>
  <customProperties>
    <customPr name="DCFIdentifier" r:id="rId1"/>
  </customPropertie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BOM Report </vt:lpstr>
      <vt:lpstr>Assembly req.</vt:lpstr>
      <vt:lpstr>Classified as UnClassified</vt:lpstr>
    </vt:vector>
  </TitlesOfParts>
  <Company>Microsoft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cyril yang</dc:creator>
  <cp:lastModifiedBy>Cyril YANG</cp:lastModifiedBy>
  <cp:lastPrinted>2002-11-05T13:50:54Z</cp:lastPrinted>
  <dcterms:created xsi:type="dcterms:W3CDTF">2000-10-27T00:30:29Z</dcterms:created>
  <dcterms:modified xsi:type="dcterms:W3CDTF">2014-12-09T02:37:48Z</dcterms:modified>
</cp:coreProperties>
</file>