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laze\Blaze.Ai.Ages\"/>
    </mc:Choice>
  </mc:AlternateContent>
  <xr:revisionPtr revIDLastSave="0" documentId="13_ncr:1_{D60C725E-4A4F-419D-8DC0-73BE6E881DDC}" xr6:coauthVersionLast="40" xr6:coauthVersionMax="40" xr10:uidLastSave="{00000000-0000-0000-0000-000000000000}"/>
  <bookViews>
    <workbookView xWindow="29385" yWindow="5280" windowWidth="21690" windowHeight="10665" xr2:uid="{47D9F0B9-52AE-4E9E-B9AF-75B0DD2C0F95}"/>
  </bookViews>
  <sheets>
    <sheet name="Niche Penalty Str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9" i="1" l="1"/>
  <c r="B41" i="1"/>
  <c r="B48" i="1"/>
  <c r="F48" i="1" s="1"/>
  <c r="F28" i="1"/>
  <c r="E23" i="1"/>
  <c r="F23" i="1" s="1"/>
  <c r="E24" i="1"/>
  <c r="F24" i="1" s="1"/>
  <c r="E25" i="1"/>
  <c r="F25" i="1" s="1"/>
  <c r="E26" i="1"/>
  <c r="F26" i="1" s="1"/>
  <c r="E27" i="1"/>
  <c r="F27" i="1" s="1"/>
  <c r="E28" i="1"/>
  <c r="E29" i="1"/>
  <c r="F29" i="1" s="1"/>
  <c r="E30" i="1"/>
  <c r="F30" i="1" s="1"/>
  <c r="E31" i="1"/>
  <c r="F31" i="1" s="1"/>
  <c r="E32" i="1"/>
  <c r="F32" i="1" s="1"/>
  <c r="E22" i="1"/>
  <c r="F22" i="1" s="1"/>
  <c r="B4" i="1"/>
  <c r="C4" i="1" s="1"/>
  <c r="F49" i="1" l="1"/>
  <c r="F64" i="1"/>
  <c r="F56" i="1"/>
  <c r="F63" i="1"/>
  <c r="F55" i="1"/>
  <c r="F53" i="1"/>
  <c r="F51" i="1"/>
  <c r="F62" i="1"/>
  <c r="F54" i="1"/>
  <c r="F61" i="1"/>
  <c r="F68" i="1"/>
  <c r="F60" i="1"/>
  <c r="F52" i="1"/>
  <c r="F67" i="1"/>
  <c r="F59" i="1"/>
  <c r="F66" i="1"/>
  <c r="F58" i="1"/>
  <c r="F50" i="1"/>
  <c r="F65" i="1"/>
  <c r="F57" i="1"/>
</calcChain>
</file>

<file path=xl/sharedStrings.xml><?xml version="1.0" encoding="utf-8"?>
<sst xmlns="http://schemas.openxmlformats.org/spreadsheetml/2006/main" count="24" uniqueCount="24">
  <si>
    <t>Radius</t>
  </si>
  <si>
    <t>Score</t>
  </si>
  <si>
    <t>Penalty</t>
  </si>
  <si>
    <t>Penalty as</t>
  </si>
  <si>
    <t>% score</t>
  </si>
  <si>
    <t>to ref</t>
  </si>
  <si>
    <t xml:space="preserve">Distance </t>
  </si>
  <si>
    <t>Penalty Factor</t>
  </si>
  <si>
    <t>(roughly the percent penalty applied at</t>
  </si>
  <si>
    <t>1 Niche radius of distance)</t>
  </si>
  <si>
    <t>Pop Size</t>
  </si>
  <si>
    <t>Desired Density</t>
  </si>
  <si>
    <t>if the number of niches is at max, we should half the radius</t>
  </si>
  <si>
    <t>if the number of niches is at min, we should double it</t>
  </si>
  <si>
    <t>if the number of niches is just right, not change it</t>
  </si>
  <si>
    <t>Factor to apply</t>
  </si>
  <si>
    <t>Factor (half/or 2x)</t>
  </si>
  <si>
    <t>Min Factor (1/Factor)</t>
  </si>
  <si>
    <t xml:space="preserve">Power </t>
  </si>
  <si>
    <t>Niche</t>
  </si>
  <si>
    <t>Actual Density</t>
  </si>
  <si>
    <t xml:space="preserve">Factor to Apply </t>
  </si>
  <si>
    <t>To Radius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</si>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</sst>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Penalty</a:t>
            </a:r>
            <a:r>
              <a:rPr lang="en-US" baseline="0"/>
              <a:t> as a func of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'Niche Penalty Strat'!$D$22:$D$32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'Niche Penalty Strat'!$E$22:$E$32</c:f>
              <c:numCache>
                <c:formatCode>0.00</c:formatCode>
                <c:ptCount val="11"/>
                <c:pt idx="0" formatCode="General">
                  <c:v>1000</c:v>
                </c:pt>
                <c:pt idx="1">
                  <c:v>500</c:v>
                </c:pt>
                <c:pt idx="2">
                  <c:v>333.33333333333331</c:v>
                </c:pt>
                <c:pt idx="3">
                  <c:v>250</c:v>
                </c:pt>
                <c:pt idx="4">
                  <c:v>200</c:v>
                </c:pt>
                <c:pt idx="5">
                  <c:v>166.66666666666666</c:v>
                </c:pt>
                <c:pt idx="6">
                  <c:v>142.85714285714286</c:v>
                </c:pt>
                <c:pt idx="7">
                  <c:v>125</c:v>
                </c:pt>
                <c:pt idx="8">
                  <c:v>111.11111111111111</c:v>
                </c:pt>
                <c:pt idx="9">
                  <c:v>100</c:v>
                </c:pt>
                <c:pt idx="10">
                  <c:v>90.909090909090907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A-42EB-A2AB-12A540256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54832"/>
        <c:axId val="246255488"/>
      </c:scatterChart>
      <c:valAx>
        <c:axId val="2462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55488"/>
        <c:crosses val="autoZero"/>
        <c:crossBetween val="midCat"/>
      </c:valAx>
      <c:valAx>
        <c:axId val="2462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5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19</xdr:row>
      <xdr:rowOff>171450</xdr:rowOff>
    </xdr:from>
    <xdr:to>
      <xdr:col>14</xdr:col>
      <xdr:colOff>152400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F446EB-DEC1-4E45-B2D2-9CF43EB8D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E57B-9F76-4066-A0B1-FA38511584A1}">
  <dimension ref="A2:F68"/>
  <sheetViews>
    <sheetView tabSelected="1" topLeftCell="A46" workbookViewId="0">
      <selection activeCell="A58" sqref="A58"/>
    </sheetView>
  </sheetViews>
  <sheetFormatPr defaultRowHeight="15" x14ac:dyDescent="0.25"/>
  <cols>
    <col min="1" max="1" width="24.85546875" customWidth="1"/>
    <col min="4" max="4" width="8.85546875" customWidth="1"/>
    <col min="5" max="5" width="12.5703125" customWidth="1"/>
    <col min="6" max="6" width="13.140625" customWidth="1"/>
  </cols>
  <sheetData>
    <row r="2" spans="2:3" x14ac:dyDescent="0.25">
      <c r="B2">
        <v>3.05</v>
      </c>
    </row>
    <row r="3" spans="2:3" x14ac:dyDescent="0.25">
      <c r="B3">
        <v>3318</v>
      </c>
    </row>
    <row r="4" spans="2:3" x14ac:dyDescent="0.25">
      <c r="B4">
        <f>B2/B3</f>
        <v>9.1922845087402043E-4</v>
      </c>
      <c r="C4">
        <f>B4*12*100</f>
        <v>1.1030741410488245</v>
      </c>
    </row>
    <row r="19" spans="1:6" x14ac:dyDescent="0.25">
      <c r="A19" t="s">
        <v>0</v>
      </c>
      <c r="B19">
        <v>0.5</v>
      </c>
    </row>
    <row r="20" spans="1:6" x14ac:dyDescent="0.25">
      <c r="A20" t="s">
        <v>1</v>
      </c>
      <c r="B20">
        <v>1000</v>
      </c>
      <c r="D20" t="s">
        <v>6</v>
      </c>
      <c r="F20" t="s">
        <v>3</v>
      </c>
    </row>
    <row r="21" spans="1:6" x14ac:dyDescent="0.25">
      <c r="D21" t="s">
        <v>5</v>
      </c>
      <c r="E21" t="s">
        <v>2</v>
      </c>
      <c r="F21" t="s">
        <v>4</v>
      </c>
    </row>
    <row r="22" spans="1:6" x14ac:dyDescent="0.25">
      <c r="D22">
        <v>0</v>
      </c>
      <c r="E22">
        <f>$B$20/(($B$24/$B$19)*D22+1)</f>
        <v>1000</v>
      </c>
      <c r="F22">
        <f t="shared" ref="F22:F32" si="0">E22/B$20*100</f>
        <v>100</v>
      </c>
    </row>
    <row r="23" spans="1:6" x14ac:dyDescent="0.25">
      <c r="D23">
        <v>0.05</v>
      </c>
      <c r="E23" s="1">
        <f t="shared" ref="E23:E32" si="1">$B$20/(($B$24/$B$19)*D23+1)</f>
        <v>500</v>
      </c>
      <c r="F23" s="1">
        <f t="shared" si="0"/>
        <v>50</v>
      </c>
    </row>
    <row r="24" spans="1:6" x14ac:dyDescent="0.25">
      <c r="A24" t="s">
        <v>7</v>
      </c>
      <c r="B24">
        <v>10</v>
      </c>
      <c r="D24">
        <v>0.1</v>
      </c>
      <c r="E24" s="1">
        <f t="shared" si="1"/>
        <v>333.33333333333331</v>
      </c>
      <c r="F24" s="1">
        <f t="shared" si="0"/>
        <v>33.333333333333329</v>
      </c>
    </row>
    <row r="25" spans="1:6" x14ac:dyDescent="0.25">
      <c r="A25" t="s">
        <v>8</v>
      </c>
      <c r="D25">
        <v>0.15</v>
      </c>
      <c r="E25" s="1">
        <f t="shared" si="1"/>
        <v>250</v>
      </c>
      <c r="F25" s="1">
        <f t="shared" si="0"/>
        <v>25</v>
      </c>
    </row>
    <row r="26" spans="1:6" x14ac:dyDescent="0.25">
      <c r="A26" t="s">
        <v>9</v>
      </c>
      <c r="D26">
        <v>0.2</v>
      </c>
      <c r="E26" s="1">
        <f t="shared" si="1"/>
        <v>200</v>
      </c>
      <c r="F26" s="1">
        <f t="shared" si="0"/>
        <v>20</v>
      </c>
    </row>
    <row r="27" spans="1:6" x14ac:dyDescent="0.25">
      <c r="D27">
        <v>0.25</v>
      </c>
      <c r="E27" s="1">
        <f t="shared" si="1"/>
        <v>166.66666666666666</v>
      </c>
      <c r="F27" s="1">
        <f t="shared" si="0"/>
        <v>16.666666666666664</v>
      </c>
    </row>
    <row r="28" spans="1:6" x14ac:dyDescent="0.25">
      <c r="D28">
        <v>0.3</v>
      </c>
      <c r="E28" s="1">
        <f t="shared" si="1"/>
        <v>142.85714285714286</v>
      </c>
      <c r="F28" s="1">
        <f t="shared" si="0"/>
        <v>14.285714285714285</v>
      </c>
    </row>
    <row r="29" spans="1:6" x14ac:dyDescent="0.25">
      <c r="D29">
        <v>0.35</v>
      </c>
      <c r="E29" s="1">
        <f t="shared" si="1"/>
        <v>125</v>
      </c>
      <c r="F29" s="1">
        <f t="shared" si="0"/>
        <v>12.5</v>
      </c>
    </row>
    <row r="30" spans="1:6" x14ac:dyDescent="0.25">
      <c r="D30">
        <v>0.4</v>
      </c>
      <c r="E30" s="1">
        <f t="shared" si="1"/>
        <v>111.11111111111111</v>
      </c>
      <c r="F30" s="1">
        <f t="shared" si="0"/>
        <v>11.111111111111112</v>
      </c>
    </row>
    <row r="31" spans="1:6" x14ac:dyDescent="0.25">
      <c r="D31">
        <v>0.45</v>
      </c>
      <c r="E31" s="1">
        <f t="shared" si="1"/>
        <v>100</v>
      </c>
      <c r="F31" s="1">
        <f t="shared" si="0"/>
        <v>10</v>
      </c>
    </row>
    <row r="32" spans="1:6" x14ac:dyDescent="0.25">
      <c r="D32">
        <v>0.5</v>
      </c>
      <c r="E32" s="1">
        <f t="shared" si="1"/>
        <v>90.909090909090907</v>
      </c>
      <c r="F32" s="1">
        <f t="shared" si="0"/>
        <v>9.0909090909090917</v>
      </c>
    </row>
    <row r="40" spans="1:6" x14ac:dyDescent="0.25">
      <c r="A40" t="s">
        <v>10</v>
      </c>
      <c r="B40">
        <v>100</v>
      </c>
    </row>
    <row r="41" spans="1:6" x14ac:dyDescent="0.25">
      <c r="A41" t="s">
        <v>11</v>
      </c>
      <c r="B41">
        <f>SQRT(B40)</f>
        <v>10</v>
      </c>
    </row>
    <row r="43" spans="1:6" x14ac:dyDescent="0.25">
      <c r="A43" t="s">
        <v>12</v>
      </c>
      <c r="F43" t="s">
        <v>15</v>
      </c>
    </row>
    <row r="44" spans="1:6" x14ac:dyDescent="0.25">
      <c r="A44" t="s">
        <v>13</v>
      </c>
    </row>
    <row r="45" spans="1:6" x14ac:dyDescent="0.25">
      <c r="A45" t="s">
        <v>14</v>
      </c>
    </row>
    <row r="46" spans="1:6" x14ac:dyDescent="0.25">
      <c r="E46" t="s">
        <v>19</v>
      </c>
      <c r="F46" t="s">
        <v>21</v>
      </c>
    </row>
    <row r="47" spans="1:6" x14ac:dyDescent="0.25">
      <c r="A47" t="s">
        <v>16</v>
      </c>
      <c r="B47">
        <v>2</v>
      </c>
      <c r="E47" t="s">
        <v>20</v>
      </c>
      <c r="F47" t="s">
        <v>22</v>
      </c>
    </row>
    <row r="48" spans="1:6" x14ac:dyDescent="0.25">
      <c r="A48" t="s">
        <v>17</v>
      </c>
      <c r="B48">
        <f>1/B47</f>
        <v>0.5</v>
      </c>
      <c r="E48" s="2">
        <v>1</v>
      </c>
      <c r="F48" s="2">
        <f>B$48*POWER(E48, B$49)</f>
        <v>0.5</v>
      </c>
    </row>
    <row r="49" spans="1:6" x14ac:dyDescent="0.25">
      <c r="A49" t="s">
        <v>18</v>
      </c>
      <c r="B49">
        <f>LOG(B47^2)/LOG(B40)</f>
        <v>0.3010299956639812</v>
      </c>
      <c r="E49">
        <v>5</v>
      </c>
      <c r="F49">
        <f t="shared" ref="F49:F68" si="2">B$48*POWER(E49, B$49)</f>
        <v>0.81167270498191302</v>
      </c>
    </row>
    <row r="50" spans="1:6" x14ac:dyDescent="0.25">
      <c r="E50" s="2">
        <v>10</v>
      </c>
      <c r="F50" s="2">
        <f t="shared" si="2"/>
        <v>1</v>
      </c>
    </row>
    <row r="51" spans="1:6" x14ac:dyDescent="0.25">
      <c r="E51">
        <v>15</v>
      </c>
      <c r="F51">
        <f t="shared" si="2"/>
        <v>1.1298186800717998</v>
      </c>
    </row>
    <row r="52" spans="1:6" x14ac:dyDescent="0.25">
      <c r="E52">
        <v>20</v>
      </c>
      <c r="F52">
        <f t="shared" si="2"/>
        <v>1.2320236886890061</v>
      </c>
    </row>
    <row r="53" spans="1:6" x14ac:dyDescent="0.25">
      <c r="E53">
        <v>25</v>
      </c>
      <c r="F53">
        <f t="shared" si="2"/>
        <v>1.3176251600253113</v>
      </c>
    </row>
    <row r="54" spans="1:6" x14ac:dyDescent="0.25">
      <c r="E54">
        <v>30</v>
      </c>
      <c r="F54">
        <f t="shared" si="2"/>
        <v>1.391963377771803</v>
      </c>
    </row>
    <row r="55" spans="1:6" x14ac:dyDescent="0.25">
      <c r="E55">
        <v>35</v>
      </c>
      <c r="F55">
        <f t="shared" si="2"/>
        <v>1.4580781470854736</v>
      </c>
    </row>
    <row r="56" spans="1:6" x14ac:dyDescent="0.25">
      <c r="E56">
        <v>40</v>
      </c>
      <c r="F56">
        <f t="shared" si="2"/>
        <v>1.517882369490865</v>
      </c>
    </row>
    <row r="57" spans="1:6" x14ac:dyDescent="0.25">
      <c r="E57">
        <v>45</v>
      </c>
      <c r="F57">
        <f t="shared" si="2"/>
        <v>1.5726662261824222</v>
      </c>
    </row>
    <row r="58" spans="1:6" x14ac:dyDescent="0.25">
      <c r="A58" t="s">
        <v>23</v>
      </c>
      <c r="E58">
        <v>50</v>
      </c>
      <c r="F58">
        <f t="shared" si="2"/>
        <v>1.623345409963826</v>
      </c>
    </row>
    <row r="59" spans="1:6" x14ac:dyDescent="0.25">
      <c r="E59">
        <v>55</v>
      </c>
      <c r="F59">
        <f t="shared" si="2"/>
        <v>1.6705957691691666</v>
      </c>
    </row>
    <row r="60" spans="1:6" x14ac:dyDescent="0.25">
      <c r="E60">
        <v>60</v>
      </c>
      <c r="F60">
        <f t="shared" si="2"/>
        <v>1.7149318552024251</v>
      </c>
    </row>
    <row r="61" spans="1:6" x14ac:dyDescent="0.25">
      <c r="E61">
        <v>65</v>
      </c>
      <c r="F61">
        <f t="shared" si="2"/>
        <v>1.7567554285527116</v>
      </c>
    </row>
    <row r="62" spans="1:6" x14ac:dyDescent="0.25">
      <c r="E62">
        <v>70</v>
      </c>
      <c r="F62">
        <f t="shared" si="2"/>
        <v>1.7963868171690769</v>
      </c>
    </row>
    <row r="63" spans="1:6" x14ac:dyDescent="0.25">
      <c r="E63">
        <v>75</v>
      </c>
      <c r="F63">
        <f t="shared" si="2"/>
        <v>1.8340859683859445</v>
      </c>
    </row>
    <row r="64" spans="1:6" x14ac:dyDescent="0.25">
      <c r="E64">
        <v>80</v>
      </c>
      <c r="F64">
        <f t="shared" si="2"/>
        <v>1.8700670358561444</v>
      </c>
    </row>
    <row r="65" spans="5:6" x14ac:dyDescent="0.25">
      <c r="E65">
        <v>85</v>
      </c>
      <c r="F65">
        <f t="shared" si="2"/>
        <v>1.9045087625892223</v>
      </c>
    </row>
    <row r="66" spans="5:6" x14ac:dyDescent="0.25">
      <c r="E66">
        <v>90</v>
      </c>
      <c r="F66">
        <f t="shared" si="2"/>
        <v>1.9375620450578868</v>
      </c>
    </row>
    <row r="67" spans="5:6" x14ac:dyDescent="0.25">
      <c r="E67">
        <v>95</v>
      </c>
      <c r="F67">
        <f t="shared" si="2"/>
        <v>1.9693555561483402</v>
      </c>
    </row>
    <row r="68" spans="5:6" x14ac:dyDescent="0.25">
      <c r="E68" s="2">
        <v>100</v>
      </c>
      <c r="F68" s="2">
        <f t="shared" si="2"/>
        <v>2.0000000000000004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Niche Penalty Strat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 Molano</dc:creator>
  <cp:lastModifiedBy>Khalil Molano</cp:lastModifiedBy>
  <dcterms:created xsi:type="dcterms:W3CDTF">2019-01-31T03:06:53Z</dcterms:created>
  <dcterms:modified xsi:type="dcterms:W3CDTF">2019-02-10T22:29:57Z</dcterms:modified>
</cp:coreProperties>
</file>